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L30"/>
  <c r="AK30"/>
  <c r="AO30" s="1"/>
  <c r="AL29"/>
  <c r="AK29"/>
  <c r="AL28"/>
  <c r="AK28"/>
  <c r="AO28" s="1"/>
  <c r="AL27"/>
  <c r="AK27"/>
  <c r="AL26"/>
  <c r="AK26"/>
  <c r="AO26" s="1"/>
  <c r="AL25"/>
  <c r="AK25"/>
  <c r="AO25" s="1"/>
  <c r="AL24"/>
  <c r="AK24"/>
  <c r="AL23"/>
  <c r="AK23"/>
  <c r="AL22"/>
  <c r="AK22"/>
  <c r="AO22" s="1"/>
  <c r="AL21"/>
  <c r="AK21"/>
  <c r="AL20"/>
  <c r="AK20"/>
  <c r="AO20" s="1"/>
  <c r="AL19"/>
  <c r="AK19"/>
  <c r="AL18"/>
  <c r="AK18"/>
  <c r="AO18" s="1"/>
  <c r="AL17"/>
  <c r="AK17"/>
  <c r="AO17" s="1"/>
  <c r="AL16"/>
  <c r="AK16"/>
  <c r="AO16" s="1"/>
  <c r="AL15"/>
  <c r="AK15"/>
  <c r="AO15" s="1"/>
  <c r="AN14"/>
  <c r="AM14"/>
  <c r="AM12" s="1"/>
  <c r="AL12" s="1"/>
  <c r="AO12" s="1"/>
  <c r="AL14"/>
  <c r="AK14"/>
  <c r="AO14" s="1"/>
  <c r="AN12"/>
  <c r="AL13"/>
  <c r="AK13"/>
  <c r="AO13" s="1"/>
  <c r="AK12"/>
  <c r="Z8"/>
  <c r="X8"/>
  <c r="AO32" l="1"/>
  <c r="AO24"/>
  <c r="AO27"/>
  <c r="AO29"/>
  <c r="AO31"/>
  <c r="AO38"/>
  <c r="AO19"/>
  <c r="AO21"/>
  <c r="AO23"/>
  <c r="AO34"/>
  <c r="AO36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<sst xmlns="http://schemas.openxmlformats.org/spreadsheetml/2006/main" count="111" uniqueCount="105">
  <si>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</si>
  <si>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</si>
  <si>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</si>
  <si>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</si>
  <si>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</si>
  <si>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</si>
  <si>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</si>
  <si>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</si>
  <si>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</si>
  <si>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</si>
  <si>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</si>
  <si>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</si>
  <si>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</si>
  <si>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</si>
  <si>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</si>
  <si>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</si>
  <si>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</si>
  <si>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</si>
  <si>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</si>
  <si>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</si>
  <si>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</si>
  <si>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</si>
  <si>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</si>
  <si>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</si>
  <si>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</si>
  <si>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</si>
  <si>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</si>
  <si>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</si>
  <si>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</si>
  <si>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</si>
  <si>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</si>
  <si>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</si>
  <si>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</si>
  <si>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</si>
  <si>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</si>
  <si>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</si>
  <si>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</si>
  <si>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</si>
  <si>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</si>
  <si>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</si>
  <si>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</si>
  <si>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</si>
  <si>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</si>
  <si>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</si>
  <si>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</si>
  <si>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</si>
  <si>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</si>
  <si>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</si>
  <si>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</si>
  <si>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</si>
  <si>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</si>
  <si>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</si>
  <si>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</si>
  <si>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</si>
  <si>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</si>
  <si>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</si>
  <si>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</si>
  <si>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</si>
  <si>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</si>
  <si>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</si>
  <si>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</si>
  <si>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</si>
  <si>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</si>
  <si>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</si>
  <si>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</si>
  <si>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</si>
  <si>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</si>
  <si>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</si>
  <si>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</si>
  <si>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</si>
  <si>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</si>
  <si>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</si>
  <si>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表4-01  発生量及び処理・処分量（種類別：変換)　〔全業種〕〔和歌山地域〕〔平成30年度〕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</si>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</sst>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3402.1439410000003</v>
      </c>
      <c r="E12" s="89">
        <v>869.97599999999989</v>
      </c>
      <c r="F12" s="89">
        <v>0</v>
      </c>
      <c r="G12" s="89">
        <v>2532.1679410000002</v>
      </c>
      <c r="H12" s="89">
        <v>15.896799999999999</v>
      </c>
      <c r="I12" s="89">
        <v>0</v>
      </c>
      <c r="J12" s="89">
        <v>0</v>
      </c>
      <c r="K12" s="89">
        <v>1976.9791550000002</v>
      </c>
      <c r="L12" s="89">
        <v>0</v>
      </c>
      <c r="M12" s="89">
        <v>865.46590900000001</v>
      </c>
      <c r="N12" s="89">
        <v>0</v>
      </c>
      <c r="O12" s="89">
        <v>1111.5132460000002</v>
      </c>
      <c r="P12" s="89">
        <v>1088.5616849999999</v>
      </c>
      <c r="Q12" s="89">
        <v>0</v>
      </c>
      <c r="R12" s="89">
        <v>0</v>
      </c>
      <c r="S12" s="90">
        <v>562.24354700000004</v>
      </c>
      <c r="T12" s="89">
        <v>87.112420000000014</v>
      </c>
      <c r="U12" s="89">
        <v>7.7500999999999989</v>
      </c>
      <c r="V12" s="89">
        <v>79.362320000000011</v>
      </c>
      <c r="W12" s="89">
        <v>475.13112700000005</v>
      </c>
      <c r="X12" s="89">
        <v>425.88355500000006</v>
      </c>
      <c r="Y12" s="89">
        <v>4.7822229999999983</v>
      </c>
      <c r="Z12" s="89">
        <v>49.247572000000019</v>
      </c>
      <c r="AA12" s="89">
        <v>11.562747500000002</v>
      </c>
      <c r="AB12" s="89">
        <v>25.799362000000009</v>
      </c>
      <c r="AC12" s="89">
        <v>449.33176500000008</v>
      </c>
      <c r="AD12" s="89">
        <v>439.11465200000009</v>
      </c>
      <c r="AE12" s="89">
        <v>10.217112999999999</v>
      </c>
      <c r="AF12" s="89">
        <v>0</v>
      </c>
      <c r="AG12" s="90">
        <v>1543.5731369999999</v>
      </c>
      <c r="AH12" s="89">
        <v>97.329532999999984</v>
      </c>
      <c r="AI12" s="89">
        <v>2413.5491370000004</v>
      </c>
      <c r="AJ12" s="89">
        <v>0</v>
      </c>
      <c r="AK12" s="89">
        <f>G12-N12</f>
        <v>2532.1679410000002</v>
      </c>
      <c r="AL12" s="89">
        <f>AM12+AN12</f>
        <v>114.82904458686639</v>
      </c>
      <c r="AM12" s="89">
        <f>SUM(AM13:AM14)+SUM(AM18:AM36)</f>
        <v>0</v>
      </c>
      <c r="AN12" s="89">
        <f>SUM(AN13:AN14)+SUM(AN18:AN36)</f>
        <v>114.82904458686639</v>
      </c>
      <c r="AO12" s="89">
        <f>AK12-AL12</f>
        <v>2417.3388964131336</v>
      </c>
    </row>
    <row r="13" spans="2:41" s="91" customFormat="1" ht="27" customHeight="1" thickTop="1">
      <c r="B13" s="92" t="s">
        <v>78</v>
      </c>
      <c r="C13" s="93"/>
      <c r="D13" s="94">
        <v>0.50661999999999996</v>
      </c>
      <c r="E13" s="94">
        <v>0</v>
      </c>
      <c r="F13" s="94">
        <v>0</v>
      </c>
      <c r="G13" s="95">
        <v>0.50661999999999996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0.50661999999999996</v>
      </c>
      <c r="T13" s="94">
        <v>0.1139</v>
      </c>
      <c r="U13" s="94">
        <v>0</v>
      </c>
      <c r="V13" s="94">
        <v>0.1139</v>
      </c>
      <c r="W13" s="94">
        <v>0.39271999999999996</v>
      </c>
      <c r="X13" s="94">
        <v>0</v>
      </c>
      <c r="Y13" s="94">
        <v>0</v>
      </c>
      <c r="Z13" s="94">
        <v>0.39271999999999996</v>
      </c>
      <c r="AA13" s="94">
        <v>0.37695999999999996</v>
      </c>
      <c r="AB13" s="94">
        <v>-0.80396899999999905</v>
      </c>
      <c r="AC13" s="94">
        <v>1.196688999999999</v>
      </c>
      <c r="AD13" s="94">
        <v>0.38651999999999997</v>
      </c>
      <c r="AE13" s="97">
        <v>0.81016899999999903</v>
      </c>
      <c r="AF13" s="94">
        <v>0</v>
      </c>
      <c r="AG13" s="98">
        <v>0.38651999999999997</v>
      </c>
      <c r="AH13" s="99">
        <v>0.92406899999999903</v>
      </c>
      <c r="AI13" s="99">
        <v>0.38651999999999997</v>
      </c>
      <c r="AJ13" s="94">
        <v>0</v>
      </c>
      <c r="AK13" s="94">
        <f t="shared" ref="AK13:AK39" si="0">G13-N13</f>
        <v>0.50661999999999996</v>
      </c>
      <c r="AL13" s="94">
        <f t="shared" ref="AL13:AL39" si="1">AM13+AN13</f>
        <v>0.12010000000000001</v>
      </c>
      <c r="AM13" s="94">
        <v>0</v>
      </c>
      <c r="AN13" s="94">
        <v>0.12010000000000001</v>
      </c>
      <c r="AO13" s="94">
        <f t="shared" ref="AO13:AO39" si="2">AK13-AL13</f>
        <v>0.38651999999999997</v>
      </c>
    </row>
    <row r="14" spans="2:41" s="91" customFormat="1" ht="27" customHeight="1">
      <c r="B14" s="100" t="s">
        <v>79</v>
      </c>
      <c r="C14" s="93"/>
      <c r="D14" s="94">
        <v>408.91142200000002</v>
      </c>
      <c r="E14" s="94">
        <v>0</v>
      </c>
      <c r="F14" s="94">
        <v>0</v>
      </c>
      <c r="G14" s="94">
        <v>408.91142200000002</v>
      </c>
      <c r="H14" s="94">
        <v>6.6000000000000003E-2</v>
      </c>
      <c r="I14" s="94">
        <v>0</v>
      </c>
      <c r="J14" s="94">
        <v>0</v>
      </c>
      <c r="K14" s="94">
        <v>293.79892000000001</v>
      </c>
      <c r="L14" s="94">
        <v>0</v>
      </c>
      <c r="M14" s="94">
        <v>282.01862900000003</v>
      </c>
      <c r="N14" s="94">
        <v>0</v>
      </c>
      <c r="O14" s="94">
        <v>11.780290999999998</v>
      </c>
      <c r="P14" s="94">
        <v>0.72314099999999992</v>
      </c>
      <c r="Q14" s="94">
        <v>0</v>
      </c>
      <c r="R14" s="101">
        <v>0</v>
      </c>
      <c r="S14" s="96">
        <v>126.103652</v>
      </c>
      <c r="T14" s="94">
        <v>6.8223500000000001</v>
      </c>
      <c r="U14" s="94">
        <v>0</v>
      </c>
      <c r="V14" s="94">
        <v>6.8223500000000001</v>
      </c>
      <c r="W14" s="94">
        <v>119.28130199999998</v>
      </c>
      <c r="X14" s="94">
        <v>111.11707499999999</v>
      </c>
      <c r="Y14" s="94">
        <v>8.2670000000000007E-2</v>
      </c>
      <c r="Z14" s="94">
        <v>8.1642270000000003</v>
      </c>
      <c r="AA14" s="94">
        <v>2.1814119999999995</v>
      </c>
      <c r="AB14" s="94">
        <v>10.365141000000005</v>
      </c>
      <c r="AC14" s="94">
        <v>108.91616099999999</v>
      </c>
      <c r="AD14" s="94">
        <v>106.22409399999999</v>
      </c>
      <c r="AE14" s="94">
        <v>2.6920669999999993</v>
      </c>
      <c r="AF14" s="94">
        <v>0</v>
      </c>
      <c r="AG14" s="96">
        <v>107.01323499999999</v>
      </c>
      <c r="AH14" s="94">
        <v>9.5144169999999981</v>
      </c>
      <c r="AI14" s="94">
        <v>107.01323499999999</v>
      </c>
      <c r="AJ14" s="94">
        <v>0</v>
      </c>
      <c r="AK14" s="94">
        <f t="shared" si="0"/>
        <v>408.91142200000002</v>
      </c>
      <c r="AL14" s="94">
        <f t="shared" si="1"/>
        <v>12.933506745851529</v>
      </c>
      <c r="AM14" s="94">
        <f>SUM(AM15:AM17)</f>
        <v>0</v>
      </c>
      <c r="AN14" s="94">
        <f>SUM(AN15:AN17)</f>
        <v>12.933506745851529</v>
      </c>
      <c r="AO14" s="94">
        <f t="shared" si="2"/>
        <v>395.97791525414851</v>
      </c>
    </row>
    <row r="15" spans="2:41" s="91" customFormat="1" ht="27" hidden="1" customHeight="1">
      <c r="B15" s="102">
        <v>0</v>
      </c>
      <c r="C15" s="103" t="s">
        <v>80</v>
      </c>
      <c r="D15" s="104">
        <v>241.91824500000001</v>
      </c>
      <c r="E15" s="105">
        <v>0</v>
      </c>
      <c r="F15" s="104">
        <v>0</v>
      </c>
      <c r="G15" s="104">
        <v>241.91824500000001</v>
      </c>
      <c r="H15" s="105">
        <v>0</v>
      </c>
      <c r="I15" s="105">
        <v>0</v>
      </c>
      <c r="J15" s="105">
        <v>0</v>
      </c>
      <c r="K15" s="105">
        <v>240.34533000000002</v>
      </c>
      <c r="L15" s="105">
        <v>0</v>
      </c>
      <c r="M15" s="105">
        <v>234.80318000000003</v>
      </c>
      <c r="N15" s="105">
        <v>0</v>
      </c>
      <c r="O15" s="105">
        <v>5.5421499999999995</v>
      </c>
      <c r="P15" s="104">
        <v>0</v>
      </c>
      <c r="Q15" s="104">
        <v>0</v>
      </c>
      <c r="R15" s="106">
        <v>0</v>
      </c>
      <c r="S15" s="107">
        <v>7.1150649999999995</v>
      </c>
      <c r="T15" s="104">
        <v>0.94505000000000006</v>
      </c>
      <c r="U15" s="104">
        <v>0</v>
      </c>
      <c r="V15" s="104">
        <v>0.94505000000000006</v>
      </c>
      <c r="W15" s="104">
        <v>6.1700149999999994</v>
      </c>
      <c r="X15" s="104">
        <v>1.0375099999999999</v>
      </c>
      <c r="Y15" s="104">
        <v>0</v>
      </c>
      <c r="Z15" s="104">
        <v>5.1325049999999992</v>
      </c>
      <c r="AA15" s="104">
        <v>1.6986789999999996</v>
      </c>
      <c r="AB15" s="104">
        <v>1.8764059999999994</v>
      </c>
      <c r="AC15" s="104">
        <v>4.293609</v>
      </c>
      <c r="AD15" s="104">
        <v>3.3520569999999998</v>
      </c>
      <c r="AE15" s="104">
        <v>0.94155199999999994</v>
      </c>
      <c r="AF15" s="106">
        <v>0</v>
      </c>
      <c r="AG15" s="107">
        <v>3.3520569999999998</v>
      </c>
      <c r="AH15" s="104">
        <v>1.8866019999999999</v>
      </c>
      <c r="AI15" s="104">
        <v>3.3520569999999998</v>
      </c>
      <c r="AJ15" s="105">
        <v>0</v>
      </c>
      <c r="AK15" s="105">
        <f t="shared" si="0"/>
        <v>241.91824500000001</v>
      </c>
      <c r="AL15" s="105">
        <f t="shared" si="1"/>
        <v>3.4267840000000001</v>
      </c>
      <c r="AM15" s="105">
        <v>0</v>
      </c>
      <c r="AN15" s="105">
        <v>3.4267840000000001</v>
      </c>
      <c r="AO15" s="105">
        <f t="shared" si="2"/>
        <v>238.49146100000002</v>
      </c>
    </row>
    <row r="16" spans="2:41" s="91" customFormat="1" ht="27" hidden="1" customHeight="1">
      <c r="B16" s="102">
        <v>0</v>
      </c>
      <c r="C16" s="108" t="s">
        <v>81</v>
      </c>
      <c r="D16" s="109">
        <v>166.993177</v>
      </c>
      <c r="E16" s="109">
        <v>0</v>
      </c>
      <c r="F16" s="109">
        <v>0</v>
      </c>
      <c r="G16" s="109">
        <v>166.993177</v>
      </c>
      <c r="H16" s="109">
        <v>6.6000000000000003E-2</v>
      </c>
      <c r="I16" s="109">
        <v>0</v>
      </c>
      <c r="J16" s="109">
        <v>0</v>
      </c>
      <c r="K16" s="109">
        <v>53.453589999999998</v>
      </c>
      <c r="L16" s="109">
        <v>0</v>
      </c>
      <c r="M16" s="109">
        <v>47.215449</v>
      </c>
      <c r="N16" s="109">
        <v>0</v>
      </c>
      <c r="O16" s="109">
        <v>6.2381409999999997</v>
      </c>
      <c r="P16" s="109">
        <v>0.72314099999999992</v>
      </c>
      <c r="Q16" s="109">
        <v>0</v>
      </c>
      <c r="R16" s="110">
        <v>0</v>
      </c>
      <c r="S16" s="111">
        <v>118.988587</v>
      </c>
      <c r="T16" s="109">
        <v>5.8773</v>
      </c>
      <c r="U16" s="109">
        <v>0</v>
      </c>
      <c r="V16" s="109">
        <v>5.8773</v>
      </c>
      <c r="W16" s="109">
        <v>113.11128699999999</v>
      </c>
      <c r="X16" s="109">
        <v>110.07956499999999</v>
      </c>
      <c r="Y16" s="109">
        <v>8.2670000000000007E-2</v>
      </c>
      <c r="Z16" s="109">
        <v>3.0317220000000007</v>
      </c>
      <c r="AA16" s="109">
        <v>0.48273299999999997</v>
      </c>
      <c r="AB16" s="109">
        <v>8.4887350000000055</v>
      </c>
      <c r="AC16" s="109">
        <v>104.62255199999998</v>
      </c>
      <c r="AD16" s="109">
        <v>102.87203699999999</v>
      </c>
      <c r="AE16" s="109">
        <v>1.7505149999999994</v>
      </c>
      <c r="AF16" s="110">
        <v>0</v>
      </c>
      <c r="AG16" s="111">
        <v>103.66117799999999</v>
      </c>
      <c r="AH16" s="109">
        <v>7.6278149999999991</v>
      </c>
      <c r="AI16" s="109">
        <v>103.66117799999999</v>
      </c>
      <c r="AJ16" s="109">
        <v>0</v>
      </c>
      <c r="AK16" s="109">
        <f t="shared" si="0"/>
        <v>166.993177</v>
      </c>
      <c r="AL16" s="109">
        <f t="shared" si="1"/>
        <v>9.5067227458515298</v>
      </c>
      <c r="AM16" s="109">
        <v>0</v>
      </c>
      <c r="AN16" s="109">
        <v>9.5067227458515298</v>
      </c>
      <c r="AO16" s="109">
        <f t="shared" si="2"/>
        <v>157.48645425414847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23.707934000000009</v>
      </c>
      <c r="E18" s="94">
        <v>0</v>
      </c>
      <c r="F18" s="94">
        <v>0</v>
      </c>
      <c r="G18" s="94">
        <v>23.707934000000009</v>
      </c>
      <c r="H18" s="94">
        <v>2.3650000000000002</v>
      </c>
      <c r="I18" s="94">
        <v>0</v>
      </c>
      <c r="J18" s="94">
        <v>0</v>
      </c>
      <c r="K18" s="94">
        <v>7.29</v>
      </c>
      <c r="L18" s="94">
        <v>0</v>
      </c>
      <c r="M18" s="94">
        <v>7.2430000000000003</v>
      </c>
      <c r="N18" s="94">
        <v>0</v>
      </c>
      <c r="O18" s="94">
        <v>4.7E-2</v>
      </c>
      <c r="P18" s="94">
        <v>0</v>
      </c>
      <c r="Q18" s="94">
        <v>0</v>
      </c>
      <c r="R18" s="94">
        <v>0</v>
      </c>
      <c r="S18" s="96">
        <v>14.099934000000006</v>
      </c>
      <c r="T18" s="94">
        <v>0.20979999999999999</v>
      </c>
      <c r="U18" s="94">
        <v>0</v>
      </c>
      <c r="V18" s="94">
        <v>0.20979999999999999</v>
      </c>
      <c r="W18" s="94">
        <v>13.890134000000007</v>
      </c>
      <c r="X18" s="94">
        <v>2.5300749999999992</v>
      </c>
      <c r="Y18" s="94">
        <v>0.14121600000000001</v>
      </c>
      <c r="Z18" s="94">
        <v>11.360059000000007</v>
      </c>
      <c r="AA18" s="94">
        <v>0.94803500000000007</v>
      </c>
      <c r="AB18" s="94">
        <v>1.3162060000000011</v>
      </c>
      <c r="AC18" s="94">
        <v>12.573928000000006</v>
      </c>
      <c r="AD18" s="94">
        <v>12.573928000000006</v>
      </c>
      <c r="AE18" s="97">
        <v>0</v>
      </c>
      <c r="AF18" s="94">
        <v>0</v>
      </c>
      <c r="AG18" s="96">
        <v>14.938928000000006</v>
      </c>
      <c r="AH18" s="94">
        <v>0.20979999999999999</v>
      </c>
      <c r="AI18" s="94">
        <v>14.938928000000006</v>
      </c>
      <c r="AJ18" s="94">
        <v>0</v>
      </c>
      <c r="AK18" s="94">
        <f t="shared" si="0"/>
        <v>23.707934000000009</v>
      </c>
      <c r="AL18" s="94">
        <f t="shared" si="1"/>
        <v>1.4195869741602052</v>
      </c>
      <c r="AM18" s="94">
        <v>0</v>
      </c>
      <c r="AN18" s="94">
        <v>1.4195869741602052</v>
      </c>
      <c r="AO18" s="94">
        <f t="shared" si="2"/>
        <v>22.288347025839805</v>
      </c>
    </row>
    <row r="19" spans="2:41" s="91" customFormat="1" ht="27" customHeight="1">
      <c r="B19" s="100" t="s">
        <v>84</v>
      </c>
      <c r="C19" s="93"/>
      <c r="D19" s="94">
        <v>27.045273000000002</v>
      </c>
      <c r="E19" s="94">
        <v>0</v>
      </c>
      <c r="F19" s="94">
        <v>0</v>
      </c>
      <c r="G19" s="94">
        <v>27.045273000000002</v>
      </c>
      <c r="H19" s="94">
        <v>3.7999999999999999E-2</v>
      </c>
      <c r="I19" s="94">
        <v>0</v>
      </c>
      <c r="J19" s="94">
        <v>0</v>
      </c>
      <c r="K19" s="94">
        <v>21.757000000000001</v>
      </c>
      <c r="L19" s="94">
        <v>0</v>
      </c>
      <c r="M19" s="94">
        <v>21.463000000000001</v>
      </c>
      <c r="N19" s="94">
        <v>0</v>
      </c>
      <c r="O19" s="94">
        <v>0.29399999999999998</v>
      </c>
      <c r="P19" s="94">
        <v>0</v>
      </c>
      <c r="Q19" s="94">
        <v>0</v>
      </c>
      <c r="R19" s="94">
        <v>0</v>
      </c>
      <c r="S19" s="96">
        <v>5.5442730000000022</v>
      </c>
      <c r="T19" s="94">
        <v>0</v>
      </c>
      <c r="U19" s="94">
        <v>0</v>
      </c>
      <c r="V19" s="94">
        <v>0</v>
      </c>
      <c r="W19" s="94">
        <v>5.5442730000000022</v>
      </c>
      <c r="X19" s="94">
        <v>0.98414999999999997</v>
      </c>
      <c r="Y19" s="94">
        <v>0.80166999999999999</v>
      </c>
      <c r="Z19" s="94">
        <v>4.5601230000000026</v>
      </c>
      <c r="AA19" s="94">
        <v>0.21420099999999997</v>
      </c>
      <c r="AB19" s="94">
        <v>2.7261280000000019</v>
      </c>
      <c r="AC19" s="94">
        <v>2.8181450000000003</v>
      </c>
      <c r="AD19" s="94">
        <v>2.8181450000000003</v>
      </c>
      <c r="AE19" s="97">
        <v>0</v>
      </c>
      <c r="AF19" s="94">
        <v>0</v>
      </c>
      <c r="AG19" s="96">
        <v>2.8561450000000002</v>
      </c>
      <c r="AH19" s="94">
        <v>0</v>
      </c>
      <c r="AI19" s="94">
        <v>2.8561450000000002</v>
      </c>
      <c r="AJ19" s="94">
        <v>0</v>
      </c>
      <c r="AK19" s="94">
        <f t="shared" si="0"/>
        <v>27.045273000000002</v>
      </c>
      <c r="AL19" s="94">
        <f t="shared" si="1"/>
        <v>1.9306586491228068</v>
      </c>
      <c r="AM19" s="94">
        <v>0</v>
      </c>
      <c r="AN19" s="94">
        <v>1.9306586491228068</v>
      </c>
      <c r="AO19" s="94">
        <f t="shared" si="2"/>
        <v>25.114614350877194</v>
      </c>
    </row>
    <row r="20" spans="2:41" s="91" customFormat="1" ht="27" customHeight="1">
      <c r="B20" s="100" t="s">
        <v>85</v>
      </c>
      <c r="C20" s="93"/>
      <c r="D20" s="94">
        <v>20.537931</v>
      </c>
      <c r="E20" s="94">
        <v>0</v>
      </c>
      <c r="F20" s="94">
        <v>0</v>
      </c>
      <c r="G20" s="94">
        <v>20.537931</v>
      </c>
      <c r="H20" s="94">
        <v>0.36799999999999999</v>
      </c>
      <c r="I20" s="94">
        <v>0</v>
      </c>
      <c r="J20" s="94">
        <v>0</v>
      </c>
      <c r="K20" s="94">
        <v>11.068160000000001</v>
      </c>
      <c r="L20" s="94">
        <v>0</v>
      </c>
      <c r="M20" s="94">
        <v>9.5940600000000007</v>
      </c>
      <c r="N20" s="94">
        <v>0</v>
      </c>
      <c r="O20" s="94">
        <v>1.4741</v>
      </c>
      <c r="P20" s="94">
        <v>0</v>
      </c>
      <c r="Q20" s="94">
        <v>0</v>
      </c>
      <c r="R20" s="94">
        <v>0</v>
      </c>
      <c r="S20" s="96">
        <v>10.575870999999999</v>
      </c>
      <c r="T20" s="94">
        <v>0</v>
      </c>
      <c r="U20" s="94">
        <v>0</v>
      </c>
      <c r="V20" s="94">
        <v>0</v>
      </c>
      <c r="W20" s="94">
        <v>10.575870999999999</v>
      </c>
      <c r="X20" s="94">
        <v>1.012877</v>
      </c>
      <c r="Y20" s="94">
        <v>4.0000000000000002E-4</v>
      </c>
      <c r="Z20" s="94">
        <v>9.5629939999999998</v>
      </c>
      <c r="AA20" s="94">
        <v>5.4811235000000025</v>
      </c>
      <c r="AB20" s="94">
        <v>7.030924999999999</v>
      </c>
      <c r="AC20" s="94">
        <v>3.5449460000000004</v>
      </c>
      <c r="AD20" s="94">
        <v>3.5449460000000004</v>
      </c>
      <c r="AE20" s="97">
        <v>0</v>
      </c>
      <c r="AF20" s="94">
        <v>0</v>
      </c>
      <c r="AG20" s="96">
        <v>3.9129460000000003</v>
      </c>
      <c r="AH20" s="94">
        <v>0</v>
      </c>
      <c r="AI20" s="94">
        <v>3.9129460000000003</v>
      </c>
      <c r="AJ20" s="94">
        <v>0</v>
      </c>
      <c r="AK20" s="94">
        <f t="shared" si="0"/>
        <v>20.537931</v>
      </c>
      <c r="AL20" s="94">
        <f t="shared" si="1"/>
        <v>6.3742659995525752</v>
      </c>
      <c r="AM20" s="94">
        <v>0</v>
      </c>
      <c r="AN20" s="94">
        <v>6.3742659995525752</v>
      </c>
      <c r="AO20" s="94">
        <f t="shared" si="2"/>
        <v>14.163665000447425</v>
      </c>
    </row>
    <row r="21" spans="2:41" s="91" customFormat="1" ht="27" customHeight="1">
      <c r="B21" s="100" t="s">
        <v>86</v>
      </c>
      <c r="C21" s="93"/>
      <c r="D21" s="94">
        <v>10.79974</v>
      </c>
      <c r="E21" s="94">
        <v>0</v>
      </c>
      <c r="F21" s="94">
        <v>0</v>
      </c>
      <c r="G21" s="94">
        <v>10.79974</v>
      </c>
      <c r="H21" s="94">
        <v>0</v>
      </c>
      <c r="I21" s="94">
        <v>0</v>
      </c>
      <c r="J21" s="94">
        <v>0</v>
      </c>
      <c r="K21" s="94">
        <v>0.67721000000000009</v>
      </c>
      <c r="L21" s="94">
        <v>0</v>
      </c>
      <c r="M21" s="94">
        <v>0.38017000000000006</v>
      </c>
      <c r="N21" s="94">
        <v>0</v>
      </c>
      <c r="O21" s="94">
        <v>0.29704000000000003</v>
      </c>
      <c r="P21" s="94">
        <v>0</v>
      </c>
      <c r="Q21" s="94">
        <v>0</v>
      </c>
      <c r="R21" s="94">
        <v>0</v>
      </c>
      <c r="S21" s="96">
        <v>10.41957</v>
      </c>
      <c r="T21" s="94">
        <v>8.0439999999999998E-2</v>
      </c>
      <c r="U21" s="94">
        <v>0</v>
      </c>
      <c r="V21" s="94">
        <v>8.0439999999999998E-2</v>
      </c>
      <c r="W21" s="94">
        <v>10.339130000000001</v>
      </c>
      <c r="X21" s="94">
        <v>7.0156890000000001</v>
      </c>
      <c r="Y21" s="94">
        <v>1.7083390000000001</v>
      </c>
      <c r="Z21" s="94">
        <v>3.3234410000000008</v>
      </c>
      <c r="AA21" s="94">
        <v>0.20901600000000004</v>
      </c>
      <c r="AB21" s="94">
        <v>0.36496099999999743</v>
      </c>
      <c r="AC21" s="94">
        <v>9.9741690000000034</v>
      </c>
      <c r="AD21" s="94">
        <v>8.4618490000000044</v>
      </c>
      <c r="AE21" s="97">
        <v>1.5123199999999994</v>
      </c>
      <c r="AF21" s="94">
        <v>0</v>
      </c>
      <c r="AG21" s="96">
        <v>8.4618490000000044</v>
      </c>
      <c r="AH21" s="94">
        <v>1.5927599999999995</v>
      </c>
      <c r="AI21" s="94">
        <v>8.4618490000000044</v>
      </c>
      <c r="AJ21" s="94">
        <v>0</v>
      </c>
      <c r="AK21" s="94">
        <f t="shared" si="0"/>
        <v>10.79974</v>
      </c>
      <c r="AL21" s="94">
        <f t="shared" si="1"/>
        <v>1.9560028333333332</v>
      </c>
      <c r="AM21" s="94">
        <v>0</v>
      </c>
      <c r="AN21" s="94">
        <v>1.9560028333333332</v>
      </c>
      <c r="AO21" s="94">
        <f t="shared" si="2"/>
        <v>8.8437371666666671</v>
      </c>
    </row>
    <row r="22" spans="2:41" s="91" customFormat="1" ht="27" customHeight="1">
      <c r="B22" s="100" t="s">
        <v>87</v>
      </c>
      <c r="C22" s="93"/>
      <c r="D22" s="94">
        <v>9.0836E-2</v>
      </c>
      <c r="E22" s="94">
        <v>0</v>
      </c>
      <c r="F22" s="94">
        <v>0</v>
      </c>
      <c r="G22" s="94">
        <v>9.0836E-2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9.0836E-2</v>
      </c>
      <c r="T22" s="94">
        <v>0</v>
      </c>
      <c r="U22" s="94">
        <v>0</v>
      </c>
      <c r="V22" s="94">
        <v>0</v>
      </c>
      <c r="W22" s="94">
        <v>9.0836E-2</v>
      </c>
      <c r="X22" s="94">
        <v>7.2066000000000005E-2</v>
      </c>
      <c r="Y22" s="94">
        <v>0</v>
      </c>
      <c r="Z22" s="94">
        <v>1.8769999999999998E-2</v>
      </c>
      <c r="AA22" s="94">
        <v>0</v>
      </c>
      <c r="AB22" s="94">
        <v>9.1799999999999937E-3</v>
      </c>
      <c r="AC22" s="94">
        <v>8.1656000000000006E-2</v>
      </c>
      <c r="AD22" s="94">
        <v>6.1676000000000002E-2</v>
      </c>
      <c r="AE22" s="97">
        <v>1.9980000000000005E-2</v>
      </c>
      <c r="AF22" s="94">
        <v>0</v>
      </c>
      <c r="AG22" s="96">
        <v>6.1676000000000002E-2</v>
      </c>
      <c r="AH22" s="94">
        <v>1.9980000000000005E-2</v>
      </c>
      <c r="AI22" s="94">
        <v>6.1676000000000002E-2</v>
      </c>
      <c r="AJ22" s="94">
        <v>0</v>
      </c>
      <c r="AK22" s="94">
        <f t="shared" si="0"/>
        <v>9.0836E-2</v>
      </c>
      <c r="AL22" s="94">
        <f t="shared" si="1"/>
        <v>2.9160000000000005E-2</v>
      </c>
      <c r="AM22" s="94">
        <v>0</v>
      </c>
      <c r="AN22" s="94">
        <v>2.9160000000000005E-2</v>
      </c>
      <c r="AO22" s="94">
        <f t="shared" si="2"/>
        <v>6.1675999999999995E-2</v>
      </c>
    </row>
    <row r="23" spans="2:41" s="91" customFormat="1" ht="27" customHeight="1">
      <c r="B23" s="100" t="s">
        <v>88</v>
      </c>
      <c r="C23" s="93"/>
      <c r="D23" s="94">
        <v>15.990794000000005</v>
      </c>
      <c r="E23" s="94">
        <v>0</v>
      </c>
      <c r="F23" s="94">
        <v>0</v>
      </c>
      <c r="G23" s="94">
        <v>15.990794000000005</v>
      </c>
      <c r="H23" s="94">
        <v>0</v>
      </c>
      <c r="I23" s="94">
        <v>0</v>
      </c>
      <c r="J23" s="94">
        <v>0</v>
      </c>
      <c r="K23" s="94">
        <v>6.7860000000000004E-2</v>
      </c>
      <c r="L23" s="94">
        <v>0</v>
      </c>
      <c r="M23" s="94">
        <v>1.2000000000000899E-4</v>
      </c>
      <c r="N23" s="94">
        <v>0</v>
      </c>
      <c r="O23" s="94">
        <v>6.7739999999999995E-2</v>
      </c>
      <c r="P23" s="94">
        <v>6.164E-2</v>
      </c>
      <c r="Q23" s="94">
        <v>0</v>
      </c>
      <c r="R23" s="94">
        <v>0</v>
      </c>
      <c r="S23" s="96">
        <v>15.929034000000003</v>
      </c>
      <c r="T23" s="94">
        <v>0</v>
      </c>
      <c r="U23" s="94">
        <v>0</v>
      </c>
      <c r="V23" s="94">
        <v>0</v>
      </c>
      <c r="W23" s="94">
        <v>15.929034000000003</v>
      </c>
      <c r="X23" s="94">
        <v>15.268984000000003</v>
      </c>
      <c r="Y23" s="94">
        <v>4.8999999999999998E-4</v>
      </c>
      <c r="Z23" s="94">
        <v>0.66005000000000003</v>
      </c>
      <c r="AA23" s="94">
        <v>0</v>
      </c>
      <c r="AB23" s="94">
        <v>0.1575600000000037</v>
      </c>
      <c r="AC23" s="94">
        <v>15.771474</v>
      </c>
      <c r="AD23" s="94">
        <v>15.648837</v>
      </c>
      <c r="AE23" s="97">
        <v>0.122637</v>
      </c>
      <c r="AF23" s="94">
        <v>0</v>
      </c>
      <c r="AG23" s="96">
        <v>15.710477000000001</v>
      </c>
      <c r="AH23" s="94">
        <v>0.122637</v>
      </c>
      <c r="AI23" s="94">
        <v>15.710477000000001</v>
      </c>
      <c r="AJ23" s="94">
        <v>0</v>
      </c>
      <c r="AK23" s="94">
        <f t="shared" si="0"/>
        <v>15.990794000000005</v>
      </c>
      <c r="AL23" s="94">
        <f t="shared" si="1"/>
        <v>0.42998333540372669</v>
      </c>
      <c r="AM23" s="94">
        <v>0</v>
      </c>
      <c r="AN23" s="94">
        <v>0.42998333540372669</v>
      </c>
      <c r="AO23" s="94">
        <f t="shared" si="2"/>
        <v>15.560810664596278</v>
      </c>
    </row>
    <row r="24" spans="2:41" s="91" customFormat="1" ht="27" customHeight="1">
      <c r="B24" s="100" t="s">
        <v>89</v>
      </c>
      <c r="C24" s="93"/>
      <c r="D24" s="94">
        <v>0.33157599999999998</v>
      </c>
      <c r="E24" s="94">
        <v>0</v>
      </c>
      <c r="F24" s="94">
        <v>0</v>
      </c>
      <c r="G24" s="94">
        <v>0.33157599999999998</v>
      </c>
      <c r="H24" s="94">
        <v>0</v>
      </c>
      <c r="I24" s="94">
        <v>0</v>
      </c>
      <c r="J24" s="94">
        <v>0</v>
      </c>
      <c r="K24" s="94">
        <v>2.7469999999999999E-3</v>
      </c>
      <c r="L24" s="94">
        <v>0</v>
      </c>
      <c r="M24" s="94">
        <v>1.72E-3</v>
      </c>
      <c r="N24" s="94">
        <v>0</v>
      </c>
      <c r="O24" s="94">
        <v>1.0269999999999999E-3</v>
      </c>
      <c r="P24" s="94">
        <v>0</v>
      </c>
      <c r="Q24" s="94">
        <v>0</v>
      </c>
      <c r="R24" s="94">
        <v>0</v>
      </c>
      <c r="S24" s="96">
        <v>0.32985599999999998</v>
      </c>
      <c r="T24" s="94">
        <v>2.5000000000000001E-4</v>
      </c>
      <c r="U24" s="94">
        <v>0</v>
      </c>
      <c r="V24" s="94">
        <v>2.5000000000000001E-4</v>
      </c>
      <c r="W24" s="94">
        <v>0.32960600000000001</v>
      </c>
      <c r="X24" s="94">
        <v>0.31301400000000001</v>
      </c>
      <c r="Y24" s="94">
        <v>2.5000000000000001E-4</v>
      </c>
      <c r="Z24" s="94">
        <v>1.6591999999999999E-2</v>
      </c>
      <c r="AA24" s="94">
        <v>0</v>
      </c>
      <c r="AB24" s="94">
        <v>2.4999999999997247E-4</v>
      </c>
      <c r="AC24" s="94">
        <v>0.32935600000000004</v>
      </c>
      <c r="AD24" s="94">
        <v>0.31437400000000004</v>
      </c>
      <c r="AE24" s="97">
        <v>1.4981999999999999E-2</v>
      </c>
      <c r="AF24" s="94">
        <v>0</v>
      </c>
      <c r="AG24" s="96">
        <v>0.31437400000000004</v>
      </c>
      <c r="AH24" s="94">
        <v>1.5231999999999999E-2</v>
      </c>
      <c r="AI24" s="94">
        <v>0.31437400000000004</v>
      </c>
      <c r="AJ24" s="94">
        <v>0</v>
      </c>
      <c r="AK24" s="94">
        <f t="shared" si="0"/>
        <v>0.33157599999999998</v>
      </c>
      <c r="AL24" s="94">
        <f t="shared" si="1"/>
        <v>1.5481999999999999E-2</v>
      </c>
      <c r="AM24" s="94">
        <v>0</v>
      </c>
      <c r="AN24" s="94">
        <v>1.5481999999999999E-2</v>
      </c>
      <c r="AO24" s="94">
        <f t="shared" si="2"/>
        <v>0.31609399999999999</v>
      </c>
    </row>
    <row r="25" spans="2:41" s="91" customFormat="1" ht="27" customHeight="1">
      <c r="B25" s="100" t="s">
        <v>90</v>
      </c>
      <c r="C25" s="93"/>
      <c r="D25" s="94">
        <v>2.7475899999999998</v>
      </c>
      <c r="E25" s="94">
        <v>0</v>
      </c>
      <c r="F25" s="94">
        <v>0</v>
      </c>
      <c r="G25" s="94">
        <v>2.7475899999999998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2.7475899999999998</v>
      </c>
      <c r="T25" s="94">
        <v>9.5500000000000012E-3</v>
      </c>
      <c r="U25" s="94">
        <v>0</v>
      </c>
      <c r="V25" s="94">
        <v>9.5500000000000012E-3</v>
      </c>
      <c r="W25" s="94">
        <v>2.7380399999999998</v>
      </c>
      <c r="X25" s="94">
        <v>1.7991199999999998</v>
      </c>
      <c r="Y25" s="94">
        <v>0</v>
      </c>
      <c r="Z25" s="94">
        <v>0.93891999999999998</v>
      </c>
      <c r="AA25" s="94">
        <v>7.417E-2</v>
      </c>
      <c r="AB25" s="94">
        <v>7.4170000000000069E-2</v>
      </c>
      <c r="AC25" s="94">
        <v>2.6638699999999997</v>
      </c>
      <c r="AD25" s="94">
        <v>2.6638699999999997</v>
      </c>
      <c r="AE25" s="97">
        <v>0</v>
      </c>
      <c r="AF25" s="94">
        <v>0</v>
      </c>
      <c r="AG25" s="96">
        <v>2.6638699999999997</v>
      </c>
      <c r="AH25" s="94">
        <v>9.5500000000000012E-3</v>
      </c>
      <c r="AI25" s="94">
        <v>2.6638699999999997</v>
      </c>
      <c r="AJ25" s="94">
        <v>0</v>
      </c>
      <c r="AK25" s="94">
        <f t="shared" si="0"/>
        <v>2.7475899999999998</v>
      </c>
      <c r="AL25" s="94">
        <f t="shared" si="1"/>
        <v>8.3720000000000003E-2</v>
      </c>
      <c r="AM25" s="94">
        <v>0</v>
      </c>
      <c r="AN25" s="94">
        <v>8.3720000000000003E-2</v>
      </c>
      <c r="AO25" s="94">
        <f t="shared" si="2"/>
        <v>2.6638699999999997</v>
      </c>
    </row>
    <row r="26" spans="2:41" s="91" customFormat="1" ht="27" customHeight="1">
      <c r="B26" s="100" t="s">
        <v>91</v>
      </c>
      <c r="C26" s="93"/>
      <c r="D26" s="94">
        <v>0.18297999999999998</v>
      </c>
      <c r="E26" s="94">
        <v>0</v>
      </c>
      <c r="F26" s="94">
        <v>0</v>
      </c>
      <c r="G26" s="94">
        <v>0.18297999999999998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0.18297999999999998</v>
      </c>
      <c r="T26" s="94">
        <v>0</v>
      </c>
      <c r="U26" s="94">
        <v>0</v>
      </c>
      <c r="V26" s="94">
        <v>0</v>
      </c>
      <c r="W26" s="94">
        <v>0.18297999999999998</v>
      </c>
      <c r="X26" s="94">
        <v>0</v>
      </c>
      <c r="Y26" s="94">
        <v>0</v>
      </c>
      <c r="Z26" s="94">
        <v>0.18297999999999998</v>
      </c>
      <c r="AA26" s="94">
        <v>0</v>
      </c>
      <c r="AB26" s="94">
        <v>0</v>
      </c>
      <c r="AC26" s="94">
        <v>0.18297999999999998</v>
      </c>
      <c r="AD26" s="94">
        <v>0.18297999999999998</v>
      </c>
      <c r="AE26" s="97">
        <v>0</v>
      </c>
      <c r="AF26" s="94">
        <v>0</v>
      </c>
      <c r="AG26" s="96">
        <v>0.18297999999999998</v>
      </c>
      <c r="AH26" s="94">
        <v>0</v>
      </c>
      <c r="AI26" s="94">
        <v>0.18297999999999998</v>
      </c>
      <c r="AJ26" s="94">
        <v>0</v>
      </c>
      <c r="AK26" s="94">
        <f t="shared" si="0"/>
        <v>0.18297999999999998</v>
      </c>
      <c r="AL26" s="94">
        <f t="shared" si="1"/>
        <v>0</v>
      </c>
      <c r="AM26" s="94">
        <v>0</v>
      </c>
      <c r="AN26" s="94">
        <v>0</v>
      </c>
      <c r="AO26" s="94">
        <f t="shared" si="2"/>
        <v>0.18297999999999998</v>
      </c>
    </row>
    <row r="27" spans="2:41" s="91" customFormat="1" ht="27" customHeight="1">
      <c r="B27" s="100" t="s">
        <v>92</v>
      </c>
      <c r="C27" s="93"/>
      <c r="D27" s="94">
        <v>5.1999999999999997E-5</v>
      </c>
      <c r="E27" s="94">
        <v>0</v>
      </c>
      <c r="F27" s="94">
        <v>0</v>
      </c>
      <c r="G27" s="94">
        <v>5.1999999999999997E-5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5.1999999999999997E-5</v>
      </c>
      <c r="T27" s="94">
        <v>0</v>
      </c>
      <c r="U27" s="94">
        <v>0</v>
      </c>
      <c r="V27" s="94">
        <v>0</v>
      </c>
      <c r="W27" s="94">
        <v>5.1999999999999997E-5</v>
      </c>
      <c r="X27" s="94">
        <v>5.1999999999999997E-5</v>
      </c>
      <c r="Y27" s="94">
        <v>0</v>
      </c>
      <c r="Z27" s="94">
        <v>0</v>
      </c>
      <c r="AA27" s="94">
        <v>0</v>
      </c>
      <c r="AB27" s="94">
        <v>0</v>
      </c>
      <c r="AC27" s="94">
        <v>5.1999999999999997E-5</v>
      </c>
      <c r="AD27" s="94">
        <v>0</v>
      </c>
      <c r="AE27" s="97">
        <v>5.1999999999999997E-5</v>
      </c>
      <c r="AF27" s="94">
        <v>0</v>
      </c>
      <c r="AG27" s="96">
        <v>0</v>
      </c>
      <c r="AH27" s="94">
        <v>5.1999999999999997E-5</v>
      </c>
      <c r="AI27" s="94">
        <v>0</v>
      </c>
      <c r="AJ27" s="94">
        <v>0</v>
      </c>
      <c r="AK27" s="94">
        <f t="shared" si="0"/>
        <v>5.1999999999999997E-5</v>
      </c>
      <c r="AL27" s="94">
        <f t="shared" si="1"/>
        <v>5.1999999999999997E-5</v>
      </c>
      <c r="AM27" s="94">
        <v>0</v>
      </c>
      <c r="AN27" s="94">
        <v>5.1999999999999997E-5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1.1606629999999998</v>
      </c>
      <c r="E28" s="94">
        <v>0</v>
      </c>
      <c r="F28" s="94">
        <v>0</v>
      </c>
      <c r="G28" s="94">
        <v>1.1606629999999998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1.1606629999999998</v>
      </c>
      <c r="T28" s="94">
        <v>3.0000000000000001E-3</v>
      </c>
      <c r="U28" s="94">
        <v>0</v>
      </c>
      <c r="V28" s="94">
        <v>3.0000000000000001E-3</v>
      </c>
      <c r="W28" s="94">
        <v>1.1576629999999999</v>
      </c>
      <c r="X28" s="94">
        <v>0.67448700000000017</v>
      </c>
      <c r="Y28" s="94">
        <v>2.5999999999999999E-3</v>
      </c>
      <c r="Z28" s="94">
        <v>0.48317599999999983</v>
      </c>
      <c r="AA28" s="94">
        <v>4.3260000000000009E-3</v>
      </c>
      <c r="AB28" s="94">
        <v>2.423000000000064E-3</v>
      </c>
      <c r="AC28" s="94">
        <v>1.1552399999999998</v>
      </c>
      <c r="AD28" s="94">
        <v>1.1240409999999998</v>
      </c>
      <c r="AE28" s="97">
        <v>3.1198999999999994E-2</v>
      </c>
      <c r="AF28" s="94">
        <v>0</v>
      </c>
      <c r="AG28" s="96">
        <v>1.1240409999999998</v>
      </c>
      <c r="AH28" s="94">
        <v>3.4198999999999993E-2</v>
      </c>
      <c r="AI28" s="94">
        <v>1.1240409999999998</v>
      </c>
      <c r="AJ28" s="94">
        <v>0</v>
      </c>
      <c r="AK28" s="94">
        <f t="shared" si="0"/>
        <v>1.1606629999999998</v>
      </c>
      <c r="AL28" s="94">
        <f t="shared" si="1"/>
        <v>6.0351999999999996E-2</v>
      </c>
      <c r="AM28" s="94">
        <v>0</v>
      </c>
      <c r="AN28" s="94">
        <v>6.0351999999999996E-2</v>
      </c>
      <c r="AO28" s="94">
        <f t="shared" si="2"/>
        <v>1.1003109999999998</v>
      </c>
    </row>
    <row r="29" spans="2:41" s="91" customFormat="1" ht="27" customHeight="1">
      <c r="B29" s="100" t="s">
        <v>94</v>
      </c>
      <c r="C29" s="93"/>
      <c r="D29" s="94">
        <v>54.220460000000003</v>
      </c>
      <c r="E29" s="94">
        <v>13.708</v>
      </c>
      <c r="F29" s="94">
        <v>0</v>
      </c>
      <c r="G29" s="94">
        <v>40.512460000000004</v>
      </c>
      <c r="H29" s="94">
        <v>3.1509999999999998</v>
      </c>
      <c r="I29" s="94">
        <v>0</v>
      </c>
      <c r="J29" s="94">
        <v>0</v>
      </c>
      <c r="K29" s="94">
        <v>20.737373999999999</v>
      </c>
      <c r="L29" s="94">
        <v>0</v>
      </c>
      <c r="M29" s="94">
        <v>0</v>
      </c>
      <c r="N29" s="94">
        <v>0</v>
      </c>
      <c r="O29" s="94">
        <v>20.737373999999999</v>
      </c>
      <c r="P29" s="94">
        <v>20.699434</v>
      </c>
      <c r="Q29" s="94">
        <v>0</v>
      </c>
      <c r="R29" s="94">
        <v>0</v>
      </c>
      <c r="S29" s="96">
        <v>16.662026000000001</v>
      </c>
      <c r="T29" s="94">
        <v>0.9927499999999998</v>
      </c>
      <c r="U29" s="94">
        <v>0.81877999999999984</v>
      </c>
      <c r="V29" s="94">
        <v>0.17396999999999999</v>
      </c>
      <c r="W29" s="94">
        <v>15.669276000000002</v>
      </c>
      <c r="X29" s="94">
        <v>15.174850000000001</v>
      </c>
      <c r="Y29" s="94">
        <v>1.1379999999999999E-3</v>
      </c>
      <c r="Z29" s="94">
        <v>0.49442599999999998</v>
      </c>
      <c r="AA29" s="94">
        <v>1.8620000000000002E-3</v>
      </c>
      <c r="AB29" s="94">
        <v>0.10125900000000065</v>
      </c>
      <c r="AC29" s="94">
        <v>15.568017000000001</v>
      </c>
      <c r="AD29" s="94">
        <v>14.520682000000001</v>
      </c>
      <c r="AE29" s="97">
        <v>1.0473349999999999</v>
      </c>
      <c r="AF29" s="94">
        <v>0</v>
      </c>
      <c r="AG29" s="96">
        <v>38.371116000000001</v>
      </c>
      <c r="AH29" s="94">
        <v>2.0400849999999995</v>
      </c>
      <c r="AI29" s="94">
        <v>52.079115999999999</v>
      </c>
      <c r="AJ29" s="94">
        <v>0</v>
      </c>
      <c r="AK29" s="94">
        <f t="shared" si="0"/>
        <v>40.512460000000004</v>
      </c>
      <c r="AL29" s="94">
        <f t="shared" si="1"/>
        <v>2.14134</v>
      </c>
      <c r="AM29" s="94">
        <v>0</v>
      </c>
      <c r="AN29" s="94">
        <v>2.14134</v>
      </c>
      <c r="AO29" s="94">
        <f t="shared" si="2"/>
        <v>38.371120000000005</v>
      </c>
    </row>
    <row r="30" spans="2:41" s="91" customFormat="1" ht="27" customHeight="1">
      <c r="B30" s="100" t="s">
        <v>95</v>
      </c>
      <c r="C30" s="93"/>
      <c r="D30" s="94">
        <v>1827.8962799999999</v>
      </c>
      <c r="E30" s="94">
        <v>804.91499999999996</v>
      </c>
      <c r="F30" s="94">
        <v>0</v>
      </c>
      <c r="G30" s="94">
        <v>1022.98128</v>
      </c>
      <c r="H30" s="94">
        <v>0</v>
      </c>
      <c r="I30" s="94">
        <v>0</v>
      </c>
      <c r="J30" s="94">
        <v>0</v>
      </c>
      <c r="K30" s="94">
        <v>973.23800000000006</v>
      </c>
      <c r="L30" s="94">
        <v>0</v>
      </c>
      <c r="M30" s="94">
        <v>0</v>
      </c>
      <c r="N30" s="94">
        <v>0</v>
      </c>
      <c r="O30" s="94">
        <v>973.23800000000006</v>
      </c>
      <c r="P30" s="94">
        <v>968.85799999999995</v>
      </c>
      <c r="Q30" s="94">
        <v>0</v>
      </c>
      <c r="R30" s="94">
        <v>0</v>
      </c>
      <c r="S30" s="96">
        <v>54.123280000000001</v>
      </c>
      <c r="T30" s="94">
        <v>54.077820000000003</v>
      </c>
      <c r="U30" s="94">
        <v>0</v>
      </c>
      <c r="V30" s="94">
        <v>54.077820000000003</v>
      </c>
      <c r="W30" s="94">
        <v>4.546E-2</v>
      </c>
      <c r="X30" s="94">
        <v>1.9060000000000001E-2</v>
      </c>
      <c r="Y30" s="94">
        <v>0</v>
      </c>
      <c r="Z30" s="94">
        <v>2.64E-2</v>
      </c>
      <c r="AA30" s="94">
        <v>0</v>
      </c>
      <c r="AB30" s="94">
        <v>0</v>
      </c>
      <c r="AC30" s="94">
        <v>4.546E-2</v>
      </c>
      <c r="AD30" s="94">
        <v>4.546E-2</v>
      </c>
      <c r="AE30" s="97">
        <v>0</v>
      </c>
      <c r="AF30" s="94">
        <v>0</v>
      </c>
      <c r="AG30" s="96">
        <v>968.90346</v>
      </c>
      <c r="AH30" s="94">
        <v>54.077820000000003</v>
      </c>
      <c r="AI30" s="94">
        <v>1773.81846</v>
      </c>
      <c r="AJ30" s="94">
        <v>0</v>
      </c>
      <c r="AK30" s="94">
        <f t="shared" si="0"/>
        <v>1022.98128</v>
      </c>
      <c r="AL30" s="94">
        <f t="shared" si="1"/>
        <v>54.077820000000003</v>
      </c>
      <c r="AM30" s="94">
        <v>0</v>
      </c>
      <c r="AN30" s="94">
        <v>54.077820000000003</v>
      </c>
      <c r="AO30" s="94">
        <f t="shared" si="2"/>
        <v>968.90346</v>
      </c>
    </row>
    <row r="31" spans="2:41" s="91" customFormat="1" ht="27" customHeight="1">
      <c r="B31" s="100" t="s">
        <v>96</v>
      </c>
      <c r="C31" s="93"/>
      <c r="D31" s="94">
        <v>284.99184300000002</v>
      </c>
      <c r="E31" s="94">
        <v>0</v>
      </c>
      <c r="F31" s="94">
        <v>0</v>
      </c>
      <c r="G31" s="94">
        <v>284.99184300000002</v>
      </c>
      <c r="H31" s="94">
        <v>0.87279999999999991</v>
      </c>
      <c r="I31" s="94">
        <v>0</v>
      </c>
      <c r="J31" s="94">
        <v>0</v>
      </c>
      <c r="K31" s="94">
        <v>3.6760339999999996</v>
      </c>
      <c r="L31" s="94">
        <v>0</v>
      </c>
      <c r="M31" s="94">
        <v>3.4499999999999531E-3</v>
      </c>
      <c r="N31" s="94">
        <v>0</v>
      </c>
      <c r="O31" s="94">
        <v>3.6725839999999996</v>
      </c>
      <c r="P31" s="94">
        <v>2.0854699999999999</v>
      </c>
      <c r="Q31" s="94">
        <v>0</v>
      </c>
      <c r="R31" s="94">
        <v>0</v>
      </c>
      <c r="S31" s="96">
        <v>282.030123</v>
      </c>
      <c r="T31" s="94">
        <v>23.89743</v>
      </c>
      <c r="U31" s="94">
        <v>6.9289499999999995</v>
      </c>
      <c r="V31" s="94">
        <v>16.96848</v>
      </c>
      <c r="W31" s="94">
        <v>258.13269300000002</v>
      </c>
      <c r="X31" s="94">
        <v>256.71060600000004</v>
      </c>
      <c r="Y31" s="94">
        <v>0</v>
      </c>
      <c r="Z31" s="94">
        <v>1.4220869999999999</v>
      </c>
      <c r="AA31" s="94">
        <v>0</v>
      </c>
      <c r="AB31" s="94">
        <v>3.9170000000012806E-3</v>
      </c>
      <c r="AC31" s="94">
        <v>258.12877600000002</v>
      </c>
      <c r="AD31" s="94">
        <v>257.03668300000004</v>
      </c>
      <c r="AE31" s="97">
        <v>1.0920929999999998</v>
      </c>
      <c r="AF31" s="94">
        <v>0</v>
      </c>
      <c r="AG31" s="96">
        <v>259.99495300000007</v>
      </c>
      <c r="AH31" s="94">
        <v>24.989522999999998</v>
      </c>
      <c r="AI31" s="94">
        <v>259.99495300000007</v>
      </c>
      <c r="AJ31" s="94">
        <v>0</v>
      </c>
      <c r="AK31" s="94">
        <f t="shared" si="0"/>
        <v>284.99184300000002</v>
      </c>
      <c r="AL31" s="94">
        <f t="shared" si="1"/>
        <v>25.027439999999999</v>
      </c>
      <c r="AM31" s="94">
        <v>0</v>
      </c>
      <c r="AN31" s="94">
        <v>25.027439999999999</v>
      </c>
      <c r="AO31" s="94">
        <f t="shared" si="2"/>
        <v>259.964403</v>
      </c>
    </row>
    <row r="32" spans="2:41" s="91" customFormat="1" ht="27" customHeight="1">
      <c r="B32" s="100" t="s">
        <v>97</v>
      </c>
      <c r="C32" s="93"/>
      <c r="D32" s="94">
        <v>705.46609999999998</v>
      </c>
      <c r="E32" s="94">
        <v>51.353000000000002</v>
      </c>
      <c r="F32" s="94">
        <v>0</v>
      </c>
      <c r="G32" s="94">
        <v>654.11310000000003</v>
      </c>
      <c r="H32" s="94">
        <v>0</v>
      </c>
      <c r="I32" s="94">
        <v>0</v>
      </c>
      <c r="J32" s="94">
        <v>0</v>
      </c>
      <c r="K32" s="94">
        <v>644.59500000000003</v>
      </c>
      <c r="L32" s="94">
        <v>0</v>
      </c>
      <c r="M32" s="94">
        <v>544.72900000000004</v>
      </c>
      <c r="N32" s="94">
        <v>0</v>
      </c>
      <c r="O32" s="94">
        <v>99.866</v>
      </c>
      <c r="P32" s="94">
        <v>96.134</v>
      </c>
      <c r="Q32" s="94">
        <v>0</v>
      </c>
      <c r="R32" s="94">
        <v>0</v>
      </c>
      <c r="S32" s="96">
        <v>13.2501</v>
      </c>
      <c r="T32" s="94">
        <v>0.88130999999999993</v>
      </c>
      <c r="U32" s="94">
        <v>0</v>
      </c>
      <c r="V32" s="94">
        <v>0.88130999999999993</v>
      </c>
      <c r="W32" s="94">
        <v>12.368790000000001</v>
      </c>
      <c r="X32" s="94">
        <v>7.3209</v>
      </c>
      <c r="Y32" s="94">
        <v>0</v>
      </c>
      <c r="Z32" s="94">
        <v>5.0478900000000007</v>
      </c>
      <c r="AA32" s="94">
        <v>0</v>
      </c>
      <c r="AB32" s="94">
        <v>0</v>
      </c>
      <c r="AC32" s="94">
        <v>12.368789999999999</v>
      </c>
      <c r="AD32" s="94">
        <v>12.368789999999999</v>
      </c>
      <c r="AE32" s="97">
        <v>0</v>
      </c>
      <c r="AF32" s="94">
        <v>0</v>
      </c>
      <c r="AG32" s="96">
        <v>108.50279</v>
      </c>
      <c r="AH32" s="94">
        <v>0.88130999999999993</v>
      </c>
      <c r="AI32" s="94">
        <v>159.85579000000001</v>
      </c>
      <c r="AJ32" s="94">
        <v>0</v>
      </c>
      <c r="AK32" s="94">
        <f t="shared" si="0"/>
        <v>654.11310000000003</v>
      </c>
      <c r="AL32" s="94">
        <f t="shared" si="1"/>
        <v>0.88130999999999993</v>
      </c>
      <c r="AM32" s="94">
        <v>0</v>
      </c>
      <c r="AN32" s="94">
        <v>0.88130999999999993</v>
      </c>
      <c r="AO32" s="94">
        <f t="shared" si="2"/>
        <v>653.23179000000005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-0.10549500000000001</v>
      </c>
      <c r="AC33" s="94">
        <v>0.10549500000000001</v>
      </c>
      <c r="AD33" s="94">
        <v>0</v>
      </c>
      <c r="AE33" s="97">
        <v>0.10549500000000001</v>
      </c>
      <c r="AF33" s="94">
        <v>0</v>
      </c>
      <c r="AG33" s="96">
        <v>0</v>
      </c>
      <c r="AH33" s="94">
        <v>0.10549500000000001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9.0359999999999996</v>
      </c>
      <c r="E34" s="94">
        <v>0</v>
      </c>
      <c r="F34" s="94">
        <v>0</v>
      </c>
      <c r="G34" s="94">
        <v>9.0359999999999996</v>
      </c>
      <c r="H34" s="94">
        <v>9.0359999999999996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9.0359999999999996</v>
      </c>
      <c r="AH34" s="94">
        <v>0</v>
      </c>
      <c r="AI34" s="94">
        <v>9.0359999999999996</v>
      </c>
      <c r="AJ34" s="94">
        <v>0</v>
      </c>
      <c r="AK34" s="94">
        <f t="shared" si="0"/>
        <v>9.0359999999999996</v>
      </c>
      <c r="AL34" s="94">
        <f t="shared" si="1"/>
        <v>0</v>
      </c>
      <c r="AM34" s="94">
        <v>0</v>
      </c>
      <c r="AN34" s="94">
        <v>0</v>
      </c>
      <c r="AO34" s="94">
        <f t="shared" si="2"/>
        <v>9.0359999999999996</v>
      </c>
    </row>
    <row r="35" spans="2:41" s="91" customFormat="1" ht="27" customHeight="1">
      <c r="B35" s="100" t="s">
        <v>100</v>
      </c>
      <c r="C35" s="93"/>
      <c r="D35" s="94">
        <v>9.8999999999999991E-3</v>
      </c>
      <c r="E35" s="94">
        <v>0</v>
      </c>
      <c r="F35" s="94">
        <v>0</v>
      </c>
      <c r="G35" s="94">
        <v>9.8999999999999991E-3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9.8999999999999991E-3</v>
      </c>
      <c r="T35" s="94">
        <v>0</v>
      </c>
      <c r="U35" s="94">
        <v>0</v>
      </c>
      <c r="V35" s="94">
        <v>0</v>
      </c>
      <c r="W35" s="94">
        <v>9.8999999999999991E-3</v>
      </c>
      <c r="X35" s="94">
        <v>0</v>
      </c>
      <c r="Y35" s="94">
        <v>0</v>
      </c>
      <c r="Z35" s="94">
        <v>9.8999999999999991E-3</v>
      </c>
      <c r="AA35" s="94">
        <v>0</v>
      </c>
      <c r="AB35" s="94">
        <v>0</v>
      </c>
      <c r="AC35" s="94">
        <v>9.8999999999999991E-3</v>
      </c>
      <c r="AD35" s="94">
        <v>9.8999999999999991E-3</v>
      </c>
      <c r="AE35" s="97">
        <v>0</v>
      </c>
      <c r="AF35" s="94">
        <v>0</v>
      </c>
      <c r="AG35" s="96">
        <v>9.8999999999999991E-3</v>
      </c>
      <c r="AH35" s="94">
        <v>0</v>
      </c>
      <c r="AI35" s="94">
        <v>9.8999999999999991E-3</v>
      </c>
      <c r="AJ35" s="94">
        <v>0</v>
      </c>
      <c r="AK35" s="94">
        <f t="shared" si="0"/>
        <v>9.8999999999999991E-3</v>
      </c>
      <c r="AL35" s="94">
        <f t="shared" si="1"/>
        <v>0</v>
      </c>
      <c r="AM35" s="94">
        <v>0</v>
      </c>
      <c r="AN35" s="94">
        <v>0</v>
      </c>
      <c r="AO35" s="94">
        <f t="shared" si="2"/>
        <v>9.8999999999999991E-3</v>
      </c>
    </row>
    <row r="36" spans="2:41" s="91" customFormat="1" ht="27" customHeight="1">
      <c r="B36" s="100" t="s">
        <v>101</v>
      </c>
      <c r="C36" s="93"/>
      <c r="D36" s="94">
        <v>8.509946999999995</v>
      </c>
      <c r="E36" s="94">
        <v>0</v>
      </c>
      <c r="F36" s="94">
        <v>0</v>
      </c>
      <c r="G36" s="94">
        <v>8.509946999999995</v>
      </c>
      <c r="H36" s="94">
        <v>0</v>
      </c>
      <c r="I36" s="94">
        <v>0</v>
      </c>
      <c r="J36" s="94">
        <v>0</v>
      </c>
      <c r="K36" s="94">
        <v>7.0849999999999996E-2</v>
      </c>
      <c r="L36" s="94">
        <v>0</v>
      </c>
      <c r="M36" s="94">
        <v>3.2759999999999991E-2</v>
      </c>
      <c r="N36" s="94">
        <v>0</v>
      </c>
      <c r="O36" s="94">
        <v>3.8090000000000006E-2</v>
      </c>
      <c r="P36" s="94">
        <v>0</v>
      </c>
      <c r="Q36" s="94">
        <v>0</v>
      </c>
      <c r="R36" s="101">
        <v>0</v>
      </c>
      <c r="S36" s="96">
        <v>8.4771869999999954</v>
      </c>
      <c r="T36" s="94">
        <v>2.3820000000000004E-2</v>
      </c>
      <c r="U36" s="94">
        <v>2.3700000000000001E-3</v>
      </c>
      <c r="V36" s="94">
        <v>2.1450000000000004E-2</v>
      </c>
      <c r="W36" s="94">
        <v>8.4533669999999965</v>
      </c>
      <c r="X36" s="94">
        <v>5.8705499999999979</v>
      </c>
      <c r="Y36" s="94">
        <v>2.0434499999999987</v>
      </c>
      <c r="Z36" s="94">
        <v>2.5828169999999981</v>
      </c>
      <c r="AA36" s="94">
        <v>2.0716419999999984</v>
      </c>
      <c r="AB36" s="94">
        <v>4.5567059999999966</v>
      </c>
      <c r="AC36" s="94">
        <v>3.8966610000000008</v>
      </c>
      <c r="AD36" s="94">
        <v>1.127877</v>
      </c>
      <c r="AE36" s="94">
        <v>2.7687840000000006</v>
      </c>
      <c r="AF36" s="94">
        <v>0</v>
      </c>
      <c r="AG36" s="96">
        <v>1.127877</v>
      </c>
      <c r="AH36" s="94">
        <v>2.7926040000000008</v>
      </c>
      <c r="AI36" s="94">
        <v>1.127877</v>
      </c>
      <c r="AJ36" s="94">
        <v>0</v>
      </c>
      <c r="AK36" s="94">
        <f t="shared" si="0"/>
        <v>8.509946999999995</v>
      </c>
      <c r="AL36" s="94">
        <f t="shared" si="1"/>
        <v>7.3482640494422222</v>
      </c>
      <c r="AM36" s="94">
        <f>SUM(AM37:AM39)</f>
        <v>0</v>
      </c>
      <c r="AN36" s="94">
        <f>SUM(AN37:AN39)</f>
        <v>7.3482640494422222</v>
      </c>
      <c r="AO36" s="94">
        <f t="shared" si="2"/>
        <v>1.1616829505577728</v>
      </c>
    </row>
    <row r="37" spans="2:41" s="91" customFormat="1" ht="27" customHeight="1">
      <c r="B37" s="102">
        <v>0</v>
      </c>
      <c r="C37" s="103" t="s">
        <v>102</v>
      </c>
      <c r="D37" s="104">
        <v>3.9729519999999976</v>
      </c>
      <c r="E37" s="105">
        <v>0</v>
      </c>
      <c r="F37" s="104">
        <v>0</v>
      </c>
      <c r="G37" s="104">
        <v>3.9729519999999976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3.9729519999999976</v>
      </c>
      <c r="T37" s="104">
        <v>0</v>
      </c>
      <c r="U37" s="104">
        <v>0</v>
      </c>
      <c r="V37" s="104">
        <v>0</v>
      </c>
      <c r="W37" s="104">
        <v>3.9729519999999976</v>
      </c>
      <c r="X37" s="104">
        <v>2.0434499999999987</v>
      </c>
      <c r="Y37" s="104">
        <v>2.0434499999999987</v>
      </c>
      <c r="Z37" s="104">
        <v>1.9295019999999987</v>
      </c>
      <c r="AA37" s="104">
        <v>1.9286119999999987</v>
      </c>
      <c r="AB37" s="104">
        <v>3.9728629999999976</v>
      </c>
      <c r="AC37" s="104">
        <v>8.8999999999999995E-5</v>
      </c>
      <c r="AD37" s="104">
        <v>8.8999999999999995E-5</v>
      </c>
      <c r="AE37" s="104">
        <v>0</v>
      </c>
      <c r="AF37" s="106">
        <v>0</v>
      </c>
      <c r="AG37" s="107">
        <v>8.8999999999999995E-5</v>
      </c>
      <c r="AH37" s="104">
        <v>0</v>
      </c>
      <c r="AI37" s="104">
        <v>8.8999999999999995E-5</v>
      </c>
      <c r="AJ37" s="105">
        <v>0</v>
      </c>
      <c r="AK37" s="105">
        <f t="shared" si="0"/>
        <v>3.9729519999999976</v>
      </c>
      <c r="AL37" s="105">
        <f t="shared" si="1"/>
        <v>3.9720619999999975</v>
      </c>
      <c r="AM37" s="105">
        <v>0</v>
      </c>
      <c r="AN37" s="105">
        <v>3.9720619999999975</v>
      </c>
      <c r="AO37" s="105">
        <f t="shared" si="2"/>
        <v>8.9000000000005741E-4</v>
      </c>
    </row>
    <row r="38" spans="2:41" s="91" customFormat="1" ht="27" customHeight="1">
      <c r="B38" s="102">
        <v>0</v>
      </c>
      <c r="C38" s="118" t="s">
        <v>103</v>
      </c>
      <c r="D38" s="109">
        <v>4.0994249999999992</v>
      </c>
      <c r="E38" s="109">
        <v>0</v>
      </c>
      <c r="F38" s="109">
        <v>0</v>
      </c>
      <c r="G38" s="109">
        <v>4.0994249999999992</v>
      </c>
      <c r="H38" s="109">
        <v>0</v>
      </c>
      <c r="I38" s="109">
        <v>0</v>
      </c>
      <c r="J38" s="109">
        <v>0</v>
      </c>
      <c r="K38" s="109">
        <v>7.0849999999999996E-2</v>
      </c>
      <c r="L38" s="109">
        <v>0</v>
      </c>
      <c r="M38" s="109">
        <v>3.2759999999999991E-2</v>
      </c>
      <c r="N38" s="109">
        <v>0</v>
      </c>
      <c r="O38" s="109">
        <v>3.8090000000000006E-2</v>
      </c>
      <c r="P38" s="109">
        <v>0</v>
      </c>
      <c r="Q38" s="109">
        <v>0</v>
      </c>
      <c r="R38" s="110">
        <v>0</v>
      </c>
      <c r="S38" s="111">
        <v>4.0666649999999995</v>
      </c>
      <c r="T38" s="109">
        <v>2.3820000000000004E-2</v>
      </c>
      <c r="U38" s="109">
        <v>2.3700000000000001E-3</v>
      </c>
      <c r="V38" s="109">
        <v>2.1450000000000004E-2</v>
      </c>
      <c r="W38" s="109">
        <v>4.0428449999999998</v>
      </c>
      <c r="X38" s="109">
        <v>3.7864909999999994</v>
      </c>
      <c r="Y38" s="109">
        <v>0</v>
      </c>
      <c r="Z38" s="109">
        <v>0.25635399999999997</v>
      </c>
      <c r="AA38" s="109">
        <v>1.3720000000000001E-2</v>
      </c>
      <c r="AB38" s="109">
        <v>0.54258499999999898</v>
      </c>
      <c r="AC38" s="109">
        <v>3.5002600000000008</v>
      </c>
      <c r="AD38" s="109">
        <v>0.77633800000000019</v>
      </c>
      <c r="AE38" s="109">
        <v>2.7239220000000004</v>
      </c>
      <c r="AF38" s="110">
        <v>0</v>
      </c>
      <c r="AG38" s="111">
        <v>0.77633800000000019</v>
      </c>
      <c r="AH38" s="109">
        <v>2.7477420000000006</v>
      </c>
      <c r="AI38" s="109">
        <v>0.77633800000000019</v>
      </c>
      <c r="AJ38" s="109">
        <v>0</v>
      </c>
      <c r="AK38" s="109">
        <f t="shared" si="0"/>
        <v>4.0994249999999992</v>
      </c>
      <c r="AL38" s="109">
        <f t="shared" si="1"/>
        <v>3.2901050494422246</v>
      </c>
      <c r="AM38" s="109">
        <v>0</v>
      </c>
      <c r="AN38" s="109">
        <v>3.2901050494422246</v>
      </c>
      <c r="AO38" s="109">
        <f t="shared" si="2"/>
        <v>0.80931995055777461</v>
      </c>
    </row>
    <row r="39" spans="2:41" ht="27" customHeight="1">
      <c r="B39" s="112">
        <v>0</v>
      </c>
      <c r="C39" s="119" t="s">
        <v>101</v>
      </c>
      <c r="D39" s="114">
        <v>0.43756999999999985</v>
      </c>
      <c r="E39" s="95">
        <v>0</v>
      </c>
      <c r="F39" s="114">
        <v>0</v>
      </c>
      <c r="G39" s="114">
        <v>0.43756999999999985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0.43756999999999985</v>
      </c>
      <c r="T39" s="114">
        <v>0</v>
      </c>
      <c r="U39" s="114">
        <v>0</v>
      </c>
      <c r="V39" s="114">
        <v>0</v>
      </c>
      <c r="W39" s="114">
        <v>0.43756999999999985</v>
      </c>
      <c r="X39" s="114">
        <v>4.0608999999999992E-2</v>
      </c>
      <c r="Y39" s="114">
        <v>0</v>
      </c>
      <c r="Z39" s="114">
        <v>0.39696099999999984</v>
      </c>
      <c r="AA39" s="114">
        <v>0.12931000000000001</v>
      </c>
      <c r="AB39" s="114">
        <v>4.1258000000000017E-2</v>
      </c>
      <c r="AC39" s="114">
        <v>0.39631199999999983</v>
      </c>
      <c r="AD39" s="114">
        <v>0.35144999999999982</v>
      </c>
      <c r="AE39" s="114">
        <v>4.4862000000000006E-2</v>
      </c>
      <c r="AF39" s="115">
        <v>0</v>
      </c>
      <c r="AG39" s="116">
        <v>0.35144999999999982</v>
      </c>
      <c r="AH39" s="114">
        <v>4.4862000000000006E-2</v>
      </c>
      <c r="AI39" s="114">
        <v>0.35144999999999982</v>
      </c>
      <c r="AJ39" s="95">
        <v>0</v>
      </c>
      <c r="AK39" s="95">
        <f t="shared" si="0"/>
        <v>0.43756999999999985</v>
      </c>
      <c r="AL39" s="95">
        <f t="shared" si="1"/>
        <v>8.6096999999999993E-2</v>
      </c>
      <c r="AM39" s="95">
        <v>0</v>
      </c>
      <c r="AN39" s="95">
        <v>8.6096999999999993E-2</v>
      </c>
      <c r="AO39" s="95">
        <f t="shared" si="2"/>
        <v>0.35147299999999987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2020-02-24T07:10:24Z</dcterms:created>
  <dcterms:modified xsi:type="dcterms:W3CDTF">2020-02-24T07:10:24Z</dcterms:modified>
</cp:coreProperties>
</file>