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M12"/>
  <c r="AL12" s="1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32" l="1"/>
  <c r="AO12"/>
  <c r="AO13"/>
  <c r="AO38"/>
  <c r="AO20"/>
  <c r="AO27"/>
  <c r="AO29"/>
  <c r="AO34"/>
  <c r="AO36"/>
  <c r="AL18"/>
  <c r="AO18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<sst xmlns="http://schemas.openxmlformats.org/spreadsheetml/2006/main" count="111" uniqueCount="105">
  <si>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</si>
  <si>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</si>
  <si>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</si>
  <si>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</si>
  <si>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</si>
  <si>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</si>
  <si>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</si>
  <si>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</si>
  <si>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</si>
  <si>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</si>
  <si>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</si>
  <si>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</si>
  <si>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</si>
  <si>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</si>
  <si>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</si>
  <si>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</si>
  <si>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</si>
  <si>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</si>
  <si>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</si>
  <si>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</si>
  <si>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</si>
  <si>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</si>
  <si>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</si>
  <si>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</si>
  <si>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</si>
  <si>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</si>
  <si>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</si>
  <si>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</si>
  <si>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</si>
  <si>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</si>
  <si>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</si>
  <si>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</si>
  <si>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</si>
  <si>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</si>
  <si>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</si>
  <si>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</si>
  <si>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</si>
  <si>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</si>
  <si>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</si>
  <si>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</si>
  <si>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</si>
  <si>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</si>
  <si>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</si>
  <si>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</si>
  <si>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</si>
  <si>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</si>
  <si>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</si>
  <si>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</si>
  <si>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</si>
  <si>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</si>
  <si>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</si>
  <si>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</si>
  <si>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</si>
  <si>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</si>
  <si>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</si>
  <si>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</si>
  <si>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</si>
  <si>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</si>
  <si>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</si>
  <si>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</si>
  <si>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</si>
  <si>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</si>
  <si>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</si>
  <si>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</si>
  <si>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</si>
  <si>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</si>
  <si>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</si>
  <si>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</si>
  <si>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</si>
  <si>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</si>
  <si>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</si>
  <si>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</si>
  <si>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表4-04  発生量及び処理・処分量（種類別：変換)　〔全業種〕〔橋本・伊都地域〕〔平成30年度〕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</si>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</sst>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75.368580999999992</v>
      </c>
      <c r="E12" s="89">
        <v>0</v>
      </c>
      <c r="F12" s="89">
        <v>0</v>
      </c>
      <c r="G12" s="89">
        <v>75.368580999999992</v>
      </c>
      <c r="H12" s="89">
        <v>4.3629999999999995</v>
      </c>
      <c r="I12" s="89">
        <v>0</v>
      </c>
      <c r="J12" s="89">
        <v>0</v>
      </c>
      <c r="K12" s="89">
        <v>32.450425000000003</v>
      </c>
      <c r="L12" s="89">
        <v>0</v>
      </c>
      <c r="M12" s="89">
        <v>24.501200000000004</v>
      </c>
      <c r="N12" s="89">
        <v>0</v>
      </c>
      <c r="O12" s="89">
        <v>7.9492249999999993</v>
      </c>
      <c r="P12" s="89">
        <v>0.80130599999999996</v>
      </c>
      <c r="Q12" s="89">
        <v>0</v>
      </c>
      <c r="R12" s="89">
        <v>0</v>
      </c>
      <c r="S12" s="90">
        <v>45.703074999999991</v>
      </c>
      <c r="T12" s="89">
        <v>4.3621210000000001</v>
      </c>
      <c r="U12" s="89">
        <v>1.9764699999999999</v>
      </c>
      <c r="V12" s="89">
        <v>2.3856510000000002</v>
      </c>
      <c r="W12" s="89">
        <v>41.340953999999989</v>
      </c>
      <c r="X12" s="89">
        <v>29.716917000000002</v>
      </c>
      <c r="Y12" s="89">
        <v>0.207708</v>
      </c>
      <c r="Z12" s="89">
        <v>11.624037000000003</v>
      </c>
      <c r="AA12" s="89">
        <v>2.8083270000000007</v>
      </c>
      <c r="AB12" s="89">
        <v>3.2009659999999989</v>
      </c>
      <c r="AC12" s="89">
        <v>38.139988000000002</v>
      </c>
      <c r="AD12" s="89">
        <v>35.259104000000008</v>
      </c>
      <c r="AE12" s="89">
        <v>2.8808840000000004</v>
      </c>
      <c r="AF12" s="89">
        <v>0</v>
      </c>
      <c r="AG12" s="90">
        <v>40.423410000000011</v>
      </c>
      <c r="AH12" s="89">
        <v>7.243005000000001</v>
      </c>
      <c r="AI12" s="89">
        <v>40.423410000000011</v>
      </c>
      <c r="AJ12" s="89">
        <v>0</v>
      </c>
      <c r="AK12" s="89">
        <f>G12-N12</f>
        <v>75.368580999999992</v>
      </c>
      <c r="AL12" s="89">
        <f>AM12+AN12</f>
        <v>8.6268836384921865</v>
      </c>
      <c r="AM12" s="89">
        <f>SUM(AM13:AM14)+SUM(AM18:AM36)</f>
        <v>0</v>
      </c>
      <c r="AN12" s="89">
        <f>SUM(AN13:AN14)+SUM(AN18:AN36)</f>
        <v>8.6268836384921865</v>
      </c>
      <c r="AO12" s="89">
        <f>AK12-AL12</f>
        <v>66.741697361507804</v>
      </c>
    </row>
    <row r="13" spans="2:41" s="91" customFormat="1" ht="27" customHeight="1" thickTop="1">
      <c r="B13" s="92" t="s">
        <v>78</v>
      </c>
      <c r="C13" s="93"/>
      <c r="D13" s="94">
        <v>1.4459999999999999E-2</v>
      </c>
      <c r="E13" s="94">
        <v>0</v>
      </c>
      <c r="F13" s="94">
        <v>0</v>
      </c>
      <c r="G13" s="95">
        <v>1.4459999999999999E-2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1.4459999999999999E-2</v>
      </c>
      <c r="T13" s="94">
        <v>1.2729999999999998E-2</v>
      </c>
      <c r="U13" s="94">
        <v>0</v>
      </c>
      <c r="V13" s="94">
        <v>1.2729999999999998E-2</v>
      </c>
      <c r="W13" s="94">
        <v>1.73E-3</v>
      </c>
      <c r="X13" s="94">
        <v>0</v>
      </c>
      <c r="Y13" s="94">
        <v>0</v>
      </c>
      <c r="Z13" s="94">
        <v>1.73E-3</v>
      </c>
      <c r="AA13" s="94">
        <v>1.73E-3</v>
      </c>
      <c r="AB13" s="94">
        <v>-7.0000000000000034E-2</v>
      </c>
      <c r="AC13" s="94">
        <v>7.173000000000003E-2</v>
      </c>
      <c r="AD13" s="94">
        <v>0</v>
      </c>
      <c r="AE13" s="97">
        <v>7.173000000000003E-2</v>
      </c>
      <c r="AF13" s="94">
        <v>0</v>
      </c>
      <c r="AG13" s="98">
        <v>0</v>
      </c>
      <c r="AH13" s="99">
        <v>8.4460000000000035E-2</v>
      </c>
      <c r="AI13" s="99">
        <v>0</v>
      </c>
      <c r="AJ13" s="94">
        <v>0</v>
      </c>
      <c r="AK13" s="94">
        <f t="shared" ref="AK13:AK39" si="0">G13-N13</f>
        <v>1.4459999999999999E-2</v>
      </c>
      <c r="AL13" s="94">
        <f t="shared" ref="AL13:AL39" si="1">AM13+AN13</f>
        <v>1.4459999999999999E-2</v>
      </c>
      <c r="AM13" s="94">
        <v>0</v>
      </c>
      <c r="AN13" s="94">
        <v>1.4459999999999999E-2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34.363632000000003</v>
      </c>
      <c r="E14" s="94">
        <v>0</v>
      </c>
      <c r="F14" s="94">
        <v>0</v>
      </c>
      <c r="G14" s="94">
        <v>34.363632000000003</v>
      </c>
      <c r="H14" s="94">
        <v>0.34799999999999998</v>
      </c>
      <c r="I14" s="94">
        <v>0</v>
      </c>
      <c r="J14" s="94">
        <v>0</v>
      </c>
      <c r="K14" s="94">
        <v>26.113500000000002</v>
      </c>
      <c r="L14" s="94">
        <v>0</v>
      </c>
      <c r="M14" s="94">
        <v>22.2972</v>
      </c>
      <c r="N14" s="94">
        <v>0</v>
      </c>
      <c r="O14" s="94">
        <v>3.8162999999999996</v>
      </c>
      <c r="P14" s="94">
        <v>3.85E-2</v>
      </c>
      <c r="Q14" s="94">
        <v>0</v>
      </c>
      <c r="R14" s="101">
        <v>0</v>
      </c>
      <c r="S14" s="96">
        <v>11.679932000000001</v>
      </c>
      <c r="T14" s="94">
        <v>0.81649899999999997</v>
      </c>
      <c r="U14" s="94">
        <v>0</v>
      </c>
      <c r="V14" s="94">
        <v>0.81649899999999997</v>
      </c>
      <c r="W14" s="94">
        <v>10.863433000000001</v>
      </c>
      <c r="X14" s="94">
        <v>5.5719099999999999</v>
      </c>
      <c r="Y14" s="94">
        <v>0</v>
      </c>
      <c r="Z14" s="94">
        <v>5.2915229999999998</v>
      </c>
      <c r="AA14" s="94">
        <v>1.8820600000000001</v>
      </c>
      <c r="AB14" s="94">
        <v>1.8102859999999996</v>
      </c>
      <c r="AC14" s="94">
        <v>9.0531469999999992</v>
      </c>
      <c r="AD14" s="94">
        <v>8.9184289999999997</v>
      </c>
      <c r="AE14" s="94">
        <v>0.13471799999999998</v>
      </c>
      <c r="AF14" s="94">
        <v>0</v>
      </c>
      <c r="AG14" s="96">
        <v>9.3049289999999996</v>
      </c>
      <c r="AH14" s="94">
        <v>0.95121699999999998</v>
      </c>
      <c r="AI14" s="94">
        <v>9.3049289999999996</v>
      </c>
      <c r="AJ14" s="94">
        <v>0</v>
      </c>
      <c r="AK14" s="94">
        <f t="shared" si="0"/>
        <v>34.363632000000003</v>
      </c>
      <c r="AL14" s="94">
        <f t="shared" si="1"/>
        <v>1.1704700000000001</v>
      </c>
      <c r="AM14" s="94">
        <f>SUM(AM15:AM17)</f>
        <v>0</v>
      </c>
      <c r="AN14" s="94">
        <f>SUM(AN15:AN17)</f>
        <v>1.1704700000000001</v>
      </c>
      <c r="AO14" s="94">
        <f t="shared" si="2"/>
        <v>33.193162000000001</v>
      </c>
    </row>
    <row r="15" spans="2:41" s="91" customFormat="1" ht="27" hidden="1" customHeight="1">
      <c r="B15" s="102">
        <v>0</v>
      </c>
      <c r="C15" s="103" t="s">
        <v>80</v>
      </c>
      <c r="D15" s="104">
        <v>26.50827</v>
      </c>
      <c r="E15" s="105">
        <v>0</v>
      </c>
      <c r="F15" s="104">
        <v>0</v>
      </c>
      <c r="G15" s="104">
        <v>26.50827</v>
      </c>
      <c r="H15" s="105">
        <v>0.34799999999999998</v>
      </c>
      <c r="I15" s="105">
        <v>0</v>
      </c>
      <c r="J15" s="105">
        <v>0</v>
      </c>
      <c r="K15" s="105">
        <v>24.015900000000002</v>
      </c>
      <c r="L15" s="105">
        <v>0</v>
      </c>
      <c r="M15" s="105">
        <v>20.304300000000001</v>
      </c>
      <c r="N15" s="105">
        <v>0</v>
      </c>
      <c r="O15" s="105">
        <v>3.7115999999999998</v>
      </c>
      <c r="P15" s="104">
        <v>0</v>
      </c>
      <c r="Q15" s="104">
        <v>0</v>
      </c>
      <c r="R15" s="106">
        <v>0</v>
      </c>
      <c r="S15" s="107">
        <v>5.8559699999999992</v>
      </c>
      <c r="T15" s="104">
        <v>0.77322000000000002</v>
      </c>
      <c r="U15" s="104">
        <v>0</v>
      </c>
      <c r="V15" s="104">
        <v>0.77322000000000002</v>
      </c>
      <c r="W15" s="104">
        <v>5.082749999999999</v>
      </c>
      <c r="X15" s="104">
        <v>1.0240000000000001E-2</v>
      </c>
      <c r="Y15" s="104">
        <v>0</v>
      </c>
      <c r="Z15" s="104">
        <v>5.0725099999999994</v>
      </c>
      <c r="AA15" s="104">
        <v>1.8644000000000001</v>
      </c>
      <c r="AB15" s="104">
        <v>1.6294769999999987</v>
      </c>
      <c r="AC15" s="104">
        <v>3.4532730000000003</v>
      </c>
      <c r="AD15" s="104">
        <v>3.3789210000000001</v>
      </c>
      <c r="AE15" s="104">
        <v>7.4352000000000001E-2</v>
      </c>
      <c r="AF15" s="106">
        <v>0</v>
      </c>
      <c r="AG15" s="107">
        <v>3.7269209999999999</v>
      </c>
      <c r="AH15" s="104">
        <v>0.84757199999999999</v>
      </c>
      <c r="AI15" s="104">
        <v>3.7269209999999999</v>
      </c>
      <c r="AJ15" s="105">
        <v>0</v>
      </c>
      <c r="AK15" s="105">
        <f t="shared" si="0"/>
        <v>26.50827</v>
      </c>
      <c r="AL15" s="105">
        <f t="shared" si="1"/>
        <v>1.0227300000000001</v>
      </c>
      <c r="AM15" s="105">
        <v>0</v>
      </c>
      <c r="AN15" s="105">
        <v>1.0227300000000001</v>
      </c>
      <c r="AO15" s="105">
        <f t="shared" si="2"/>
        <v>25.48554</v>
      </c>
    </row>
    <row r="16" spans="2:41" s="91" customFormat="1" ht="27" hidden="1" customHeight="1">
      <c r="B16" s="102">
        <v>0</v>
      </c>
      <c r="C16" s="108" t="s">
        <v>81</v>
      </c>
      <c r="D16" s="109">
        <v>7.8553620000000004</v>
      </c>
      <c r="E16" s="109">
        <v>0</v>
      </c>
      <c r="F16" s="109">
        <v>0</v>
      </c>
      <c r="G16" s="109">
        <v>7.8553620000000004</v>
      </c>
      <c r="H16" s="109">
        <v>0</v>
      </c>
      <c r="I16" s="109">
        <v>0</v>
      </c>
      <c r="J16" s="109">
        <v>0</v>
      </c>
      <c r="K16" s="109">
        <v>2.0975999999999999</v>
      </c>
      <c r="L16" s="109">
        <v>0</v>
      </c>
      <c r="M16" s="109">
        <v>1.9928999999999999</v>
      </c>
      <c r="N16" s="109">
        <v>0</v>
      </c>
      <c r="O16" s="109">
        <v>0.1047</v>
      </c>
      <c r="P16" s="109">
        <v>3.85E-2</v>
      </c>
      <c r="Q16" s="109">
        <v>0</v>
      </c>
      <c r="R16" s="110">
        <v>0</v>
      </c>
      <c r="S16" s="111">
        <v>5.8239620000000007</v>
      </c>
      <c r="T16" s="109">
        <v>4.3278999999999998E-2</v>
      </c>
      <c r="U16" s="109">
        <v>0</v>
      </c>
      <c r="V16" s="109">
        <v>4.3278999999999998E-2</v>
      </c>
      <c r="W16" s="109">
        <v>5.7806830000000007</v>
      </c>
      <c r="X16" s="109">
        <v>5.5616700000000003</v>
      </c>
      <c r="Y16" s="109">
        <v>0</v>
      </c>
      <c r="Z16" s="109">
        <v>0.21901299999999999</v>
      </c>
      <c r="AA16" s="109">
        <v>1.7659999999999999E-2</v>
      </c>
      <c r="AB16" s="109">
        <v>0.18080900000000089</v>
      </c>
      <c r="AC16" s="109">
        <v>5.5998739999999998</v>
      </c>
      <c r="AD16" s="109">
        <v>5.5395079999999997</v>
      </c>
      <c r="AE16" s="109">
        <v>6.0365999999999982E-2</v>
      </c>
      <c r="AF16" s="110">
        <v>0</v>
      </c>
      <c r="AG16" s="111">
        <v>5.5780079999999996</v>
      </c>
      <c r="AH16" s="109">
        <v>0.10364499999999999</v>
      </c>
      <c r="AI16" s="109">
        <v>5.5780079999999996</v>
      </c>
      <c r="AJ16" s="109">
        <v>0</v>
      </c>
      <c r="AK16" s="109">
        <f t="shared" si="0"/>
        <v>7.8553620000000004</v>
      </c>
      <c r="AL16" s="109">
        <f t="shared" si="1"/>
        <v>0.14774000000000001</v>
      </c>
      <c r="AM16" s="109">
        <v>0</v>
      </c>
      <c r="AN16" s="109">
        <v>0.14774000000000001</v>
      </c>
      <c r="AO16" s="109">
        <f t="shared" si="2"/>
        <v>7.7076220000000006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6.524654</v>
      </c>
      <c r="E18" s="94">
        <v>0</v>
      </c>
      <c r="F18" s="94">
        <v>0</v>
      </c>
      <c r="G18" s="94">
        <v>6.524654</v>
      </c>
      <c r="H18" s="94">
        <v>0</v>
      </c>
      <c r="I18" s="94">
        <v>0</v>
      </c>
      <c r="J18" s="94">
        <v>0</v>
      </c>
      <c r="K18" s="94">
        <v>5.6479999999999997</v>
      </c>
      <c r="L18" s="94">
        <v>0</v>
      </c>
      <c r="M18" s="94">
        <v>2.2039999999999997</v>
      </c>
      <c r="N18" s="94">
        <v>0</v>
      </c>
      <c r="O18" s="94">
        <v>3.444</v>
      </c>
      <c r="P18" s="94">
        <v>0.20799999999999999</v>
      </c>
      <c r="Q18" s="94">
        <v>0</v>
      </c>
      <c r="R18" s="94">
        <v>0</v>
      </c>
      <c r="S18" s="96">
        <v>4.112654</v>
      </c>
      <c r="T18" s="94">
        <v>0</v>
      </c>
      <c r="U18" s="94">
        <v>0</v>
      </c>
      <c r="V18" s="94">
        <v>0</v>
      </c>
      <c r="W18" s="94">
        <v>4.112654</v>
      </c>
      <c r="X18" s="94">
        <v>0.31537799999999999</v>
      </c>
      <c r="Y18" s="94">
        <v>0</v>
      </c>
      <c r="Z18" s="94">
        <v>3.7972759999999997</v>
      </c>
      <c r="AA18" s="94">
        <v>0.61740899999999999</v>
      </c>
      <c r="AB18" s="94">
        <v>0.61563800000000013</v>
      </c>
      <c r="AC18" s="94">
        <v>3.4970159999999999</v>
      </c>
      <c r="AD18" s="94">
        <v>3.4970159999999999</v>
      </c>
      <c r="AE18" s="97">
        <v>0</v>
      </c>
      <c r="AF18" s="94">
        <v>0</v>
      </c>
      <c r="AG18" s="96">
        <v>3.7050160000000001</v>
      </c>
      <c r="AH18" s="94">
        <v>0</v>
      </c>
      <c r="AI18" s="94">
        <v>3.7050160000000001</v>
      </c>
      <c r="AJ18" s="94">
        <v>0</v>
      </c>
      <c r="AK18" s="94">
        <f t="shared" si="0"/>
        <v>6.524654</v>
      </c>
      <c r="AL18" s="94">
        <f t="shared" si="1"/>
        <v>0.36676699999999995</v>
      </c>
      <c r="AM18" s="94">
        <v>0</v>
      </c>
      <c r="AN18" s="94">
        <v>0.36676699999999995</v>
      </c>
      <c r="AO18" s="94">
        <f t="shared" si="2"/>
        <v>6.1578869999999997</v>
      </c>
    </row>
    <row r="19" spans="2:41" s="91" customFormat="1" ht="27" customHeight="1">
      <c r="B19" s="100" t="s">
        <v>84</v>
      </c>
      <c r="C19" s="93"/>
      <c r="D19" s="94">
        <v>0.18920099999999998</v>
      </c>
      <c r="E19" s="94">
        <v>0</v>
      </c>
      <c r="F19" s="94">
        <v>0</v>
      </c>
      <c r="G19" s="94">
        <v>0.18920099999999998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0.18920099999999998</v>
      </c>
      <c r="T19" s="94">
        <v>0</v>
      </c>
      <c r="U19" s="94">
        <v>0</v>
      </c>
      <c r="V19" s="94">
        <v>0</v>
      </c>
      <c r="W19" s="94">
        <v>0.18920099999999998</v>
      </c>
      <c r="X19" s="94">
        <v>3.2000000000000003E-4</v>
      </c>
      <c r="Y19" s="94">
        <v>3.2000000000000003E-4</v>
      </c>
      <c r="Z19" s="94">
        <v>0.18888099999999999</v>
      </c>
      <c r="AA19" s="94">
        <v>8.4300000000000011E-4</v>
      </c>
      <c r="AB19" s="94">
        <v>0.17787799999999998</v>
      </c>
      <c r="AC19" s="94">
        <v>1.1323E-2</v>
      </c>
      <c r="AD19" s="94">
        <v>1.1323E-2</v>
      </c>
      <c r="AE19" s="97">
        <v>0</v>
      </c>
      <c r="AF19" s="94">
        <v>0</v>
      </c>
      <c r="AG19" s="96">
        <v>1.1323E-2</v>
      </c>
      <c r="AH19" s="94">
        <v>0</v>
      </c>
      <c r="AI19" s="94">
        <v>1.1323E-2</v>
      </c>
      <c r="AJ19" s="94">
        <v>0</v>
      </c>
      <c r="AK19" s="94">
        <f t="shared" si="0"/>
        <v>0.18920099999999998</v>
      </c>
      <c r="AL19" s="94">
        <f t="shared" si="1"/>
        <v>0.17655800000000002</v>
      </c>
      <c r="AM19" s="94">
        <v>0</v>
      </c>
      <c r="AN19" s="94">
        <v>0.17655800000000002</v>
      </c>
      <c r="AO19" s="94">
        <f t="shared" si="2"/>
        <v>1.264299999999996E-2</v>
      </c>
    </row>
    <row r="20" spans="2:41" s="91" customFormat="1" ht="27" customHeight="1">
      <c r="B20" s="100" t="s">
        <v>85</v>
      </c>
      <c r="C20" s="93"/>
      <c r="D20" s="94">
        <v>9.659899999999999E-2</v>
      </c>
      <c r="E20" s="94">
        <v>0</v>
      </c>
      <c r="F20" s="94">
        <v>0</v>
      </c>
      <c r="G20" s="94">
        <v>9.659899999999999E-2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9.659899999999999E-2</v>
      </c>
      <c r="T20" s="94">
        <v>0</v>
      </c>
      <c r="U20" s="94">
        <v>0</v>
      </c>
      <c r="V20" s="94">
        <v>0</v>
      </c>
      <c r="W20" s="94">
        <v>9.659899999999999E-2</v>
      </c>
      <c r="X20" s="94">
        <v>1.9311999999999999E-2</v>
      </c>
      <c r="Y20" s="94">
        <v>2.6000000000000003E-4</v>
      </c>
      <c r="Z20" s="94">
        <v>7.7286999999999995E-2</v>
      </c>
      <c r="AA20" s="94">
        <v>2.8300000000000005E-4</v>
      </c>
      <c r="AB20" s="94">
        <v>7.6946999999999988E-2</v>
      </c>
      <c r="AC20" s="94">
        <v>1.9651999999999999E-2</v>
      </c>
      <c r="AD20" s="94">
        <v>1.9651999999999999E-2</v>
      </c>
      <c r="AE20" s="97">
        <v>0</v>
      </c>
      <c r="AF20" s="94">
        <v>0</v>
      </c>
      <c r="AG20" s="96">
        <v>1.9651999999999999E-2</v>
      </c>
      <c r="AH20" s="94">
        <v>0</v>
      </c>
      <c r="AI20" s="94">
        <v>1.9651999999999999E-2</v>
      </c>
      <c r="AJ20" s="94">
        <v>0</v>
      </c>
      <c r="AK20" s="94">
        <f t="shared" si="0"/>
        <v>9.659899999999999E-2</v>
      </c>
      <c r="AL20" s="94">
        <f t="shared" si="1"/>
        <v>7.6946999999999988E-2</v>
      </c>
      <c r="AM20" s="94">
        <v>0</v>
      </c>
      <c r="AN20" s="94">
        <v>7.6946999999999988E-2</v>
      </c>
      <c r="AO20" s="94">
        <f t="shared" si="2"/>
        <v>1.9652000000000003E-2</v>
      </c>
    </row>
    <row r="21" spans="2:41" s="91" customFormat="1" ht="27" customHeight="1">
      <c r="B21" s="100" t="s">
        <v>86</v>
      </c>
      <c r="C21" s="93"/>
      <c r="D21" s="94">
        <v>1.014716</v>
      </c>
      <c r="E21" s="94">
        <v>0</v>
      </c>
      <c r="F21" s="94">
        <v>0</v>
      </c>
      <c r="G21" s="94">
        <v>1.014716</v>
      </c>
      <c r="H21" s="94">
        <v>0</v>
      </c>
      <c r="I21" s="94">
        <v>0</v>
      </c>
      <c r="J21" s="94">
        <v>0</v>
      </c>
      <c r="K21" s="94">
        <v>0.13442499999999999</v>
      </c>
      <c r="L21" s="94">
        <v>0</v>
      </c>
      <c r="M21" s="94">
        <v>0</v>
      </c>
      <c r="N21" s="94">
        <v>0</v>
      </c>
      <c r="O21" s="94">
        <v>0.13442499999999999</v>
      </c>
      <c r="P21" s="94">
        <v>3.0600000000000001E-4</v>
      </c>
      <c r="Q21" s="94">
        <v>0</v>
      </c>
      <c r="R21" s="94">
        <v>0</v>
      </c>
      <c r="S21" s="96">
        <v>1.01441</v>
      </c>
      <c r="T21" s="94">
        <v>2.33E-3</v>
      </c>
      <c r="U21" s="94">
        <v>0</v>
      </c>
      <c r="V21" s="94">
        <v>2.33E-3</v>
      </c>
      <c r="W21" s="94">
        <v>1.0120800000000001</v>
      </c>
      <c r="X21" s="94">
        <v>0.61966599999999994</v>
      </c>
      <c r="Y21" s="94">
        <v>1.047E-2</v>
      </c>
      <c r="Z21" s="94">
        <v>0.39241400000000004</v>
      </c>
      <c r="AA21" s="94">
        <v>3.2774999999999999E-2</v>
      </c>
      <c r="AB21" s="94">
        <v>4.32450000000002E-2</v>
      </c>
      <c r="AC21" s="94">
        <v>0.96883499999999989</v>
      </c>
      <c r="AD21" s="94">
        <v>0.43269699999999989</v>
      </c>
      <c r="AE21" s="97">
        <v>0.536138</v>
      </c>
      <c r="AF21" s="94">
        <v>0</v>
      </c>
      <c r="AG21" s="96">
        <v>0.43300299999999986</v>
      </c>
      <c r="AH21" s="94">
        <v>0.53846800000000006</v>
      </c>
      <c r="AI21" s="94">
        <v>0.43300299999999986</v>
      </c>
      <c r="AJ21" s="94">
        <v>0</v>
      </c>
      <c r="AK21" s="94">
        <f t="shared" si="0"/>
        <v>1.014716</v>
      </c>
      <c r="AL21" s="94">
        <f t="shared" si="1"/>
        <v>0.58171300000000004</v>
      </c>
      <c r="AM21" s="94">
        <v>0</v>
      </c>
      <c r="AN21" s="94">
        <v>0.58171300000000004</v>
      </c>
      <c r="AO21" s="94">
        <f t="shared" si="2"/>
        <v>0.43300299999999992</v>
      </c>
    </row>
    <row r="22" spans="2:41" s="91" customFormat="1" ht="27" customHeight="1">
      <c r="B22" s="100" t="s">
        <v>87</v>
      </c>
      <c r="C22" s="93"/>
      <c r="D22" s="94">
        <v>3.8699999999999998E-2</v>
      </c>
      <c r="E22" s="94">
        <v>0</v>
      </c>
      <c r="F22" s="94">
        <v>0</v>
      </c>
      <c r="G22" s="94">
        <v>3.8699999999999998E-2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3.8699999999999998E-2</v>
      </c>
      <c r="T22" s="94">
        <v>0</v>
      </c>
      <c r="U22" s="94">
        <v>0</v>
      </c>
      <c r="V22" s="94">
        <v>0</v>
      </c>
      <c r="W22" s="94">
        <v>3.8699999999999998E-2</v>
      </c>
      <c r="X22" s="94">
        <v>5.4499999999999991E-3</v>
      </c>
      <c r="Y22" s="94">
        <v>0</v>
      </c>
      <c r="Z22" s="94">
        <v>3.3250000000000002E-2</v>
      </c>
      <c r="AA22" s="94">
        <v>0.02</v>
      </c>
      <c r="AB22" s="94">
        <v>1.8000000000000002E-2</v>
      </c>
      <c r="AC22" s="94">
        <v>2.0699999999999996E-2</v>
      </c>
      <c r="AD22" s="94">
        <v>7.899999999999999E-3</v>
      </c>
      <c r="AE22" s="97">
        <v>1.2799999999999999E-2</v>
      </c>
      <c r="AF22" s="94">
        <v>0</v>
      </c>
      <c r="AG22" s="96">
        <v>7.899999999999999E-3</v>
      </c>
      <c r="AH22" s="94">
        <v>1.2799999999999999E-2</v>
      </c>
      <c r="AI22" s="94">
        <v>7.899999999999999E-3</v>
      </c>
      <c r="AJ22" s="94">
        <v>0</v>
      </c>
      <c r="AK22" s="94">
        <f t="shared" si="0"/>
        <v>3.8699999999999998E-2</v>
      </c>
      <c r="AL22" s="94">
        <f t="shared" si="1"/>
        <v>1.2799999999999999E-2</v>
      </c>
      <c r="AM22" s="94">
        <v>0</v>
      </c>
      <c r="AN22" s="94">
        <v>1.2799999999999999E-2</v>
      </c>
      <c r="AO22" s="94">
        <f t="shared" si="2"/>
        <v>2.5899999999999999E-2</v>
      </c>
    </row>
    <row r="23" spans="2:41" s="91" customFormat="1" ht="27" customHeight="1">
      <c r="B23" s="100" t="s">
        <v>88</v>
      </c>
      <c r="C23" s="93"/>
      <c r="D23" s="94">
        <v>3.1892490000000002</v>
      </c>
      <c r="E23" s="94">
        <v>0</v>
      </c>
      <c r="F23" s="94">
        <v>0</v>
      </c>
      <c r="G23" s="94">
        <v>3.1892490000000002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3.1892490000000002</v>
      </c>
      <c r="T23" s="94">
        <v>2.0299999999999997E-3</v>
      </c>
      <c r="U23" s="94">
        <v>0</v>
      </c>
      <c r="V23" s="94">
        <v>2.0299999999999997E-3</v>
      </c>
      <c r="W23" s="94">
        <v>3.1872190000000002</v>
      </c>
      <c r="X23" s="94">
        <v>3.1063390000000002</v>
      </c>
      <c r="Y23" s="94">
        <v>0</v>
      </c>
      <c r="Z23" s="94">
        <v>8.0880000000000007E-2</v>
      </c>
      <c r="AA23" s="94">
        <v>0</v>
      </c>
      <c r="AB23" s="94">
        <v>1.1060000000000514E-2</v>
      </c>
      <c r="AC23" s="94">
        <v>3.1761589999999997</v>
      </c>
      <c r="AD23" s="94">
        <v>3.0956489999999999</v>
      </c>
      <c r="AE23" s="97">
        <v>8.0509999999999998E-2</v>
      </c>
      <c r="AF23" s="94">
        <v>0</v>
      </c>
      <c r="AG23" s="96">
        <v>3.0956489999999999</v>
      </c>
      <c r="AH23" s="94">
        <v>8.2540000000000002E-2</v>
      </c>
      <c r="AI23" s="94">
        <v>3.0956489999999999</v>
      </c>
      <c r="AJ23" s="94">
        <v>0</v>
      </c>
      <c r="AK23" s="94">
        <f t="shared" si="0"/>
        <v>3.1892490000000002</v>
      </c>
      <c r="AL23" s="94">
        <f t="shared" si="1"/>
        <v>9.0050000000000005E-2</v>
      </c>
      <c r="AM23" s="94">
        <v>0</v>
      </c>
      <c r="AN23" s="94">
        <v>9.0050000000000005E-2</v>
      </c>
      <c r="AO23" s="94">
        <f t="shared" si="2"/>
        <v>3.099199</v>
      </c>
    </row>
    <row r="24" spans="2:41" s="91" customFormat="1" ht="27" customHeight="1">
      <c r="B24" s="100" t="s">
        <v>89</v>
      </c>
      <c r="C24" s="93"/>
      <c r="D24" s="94">
        <v>7.7730000000000007E-2</v>
      </c>
      <c r="E24" s="94">
        <v>0</v>
      </c>
      <c r="F24" s="94">
        <v>0</v>
      </c>
      <c r="G24" s="94">
        <v>7.7730000000000007E-2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7.7730000000000007E-2</v>
      </c>
      <c r="T24" s="94">
        <v>0</v>
      </c>
      <c r="U24" s="94">
        <v>0</v>
      </c>
      <c r="V24" s="94">
        <v>0</v>
      </c>
      <c r="W24" s="94">
        <v>7.7730000000000007E-2</v>
      </c>
      <c r="X24" s="94">
        <v>7.7730000000000007E-2</v>
      </c>
      <c r="Y24" s="94">
        <v>0</v>
      </c>
      <c r="Z24" s="94">
        <v>0</v>
      </c>
      <c r="AA24" s="94">
        <v>0</v>
      </c>
      <c r="AB24" s="94">
        <v>0</v>
      </c>
      <c r="AC24" s="94">
        <v>7.7729999999999994E-2</v>
      </c>
      <c r="AD24" s="94">
        <v>7.6989999999999989E-2</v>
      </c>
      <c r="AE24" s="97">
        <v>7.3999999999999999E-4</v>
      </c>
      <c r="AF24" s="94">
        <v>0</v>
      </c>
      <c r="AG24" s="96">
        <v>7.6989999999999989E-2</v>
      </c>
      <c r="AH24" s="94">
        <v>7.3999999999999999E-4</v>
      </c>
      <c r="AI24" s="94">
        <v>7.6989999999999989E-2</v>
      </c>
      <c r="AJ24" s="94">
        <v>0</v>
      </c>
      <c r="AK24" s="94">
        <f t="shared" si="0"/>
        <v>7.7730000000000007E-2</v>
      </c>
      <c r="AL24" s="94">
        <f t="shared" si="1"/>
        <v>7.3999999999999999E-4</v>
      </c>
      <c r="AM24" s="94">
        <v>0</v>
      </c>
      <c r="AN24" s="94">
        <v>7.3999999999999999E-4</v>
      </c>
      <c r="AO24" s="94">
        <f t="shared" si="2"/>
        <v>7.6990000000000003E-2</v>
      </c>
    </row>
    <row r="25" spans="2:41" s="91" customFormat="1" ht="27" customHeight="1">
      <c r="B25" s="100" t="s">
        <v>90</v>
      </c>
      <c r="C25" s="93"/>
      <c r="D25" s="94">
        <v>0.46326000000000001</v>
      </c>
      <c r="E25" s="94">
        <v>0</v>
      </c>
      <c r="F25" s="94">
        <v>0</v>
      </c>
      <c r="G25" s="94">
        <v>0.46326000000000001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0.46326000000000001</v>
      </c>
      <c r="T25" s="94">
        <v>0</v>
      </c>
      <c r="U25" s="94">
        <v>0</v>
      </c>
      <c r="V25" s="94">
        <v>0</v>
      </c>
      <c r="W25" s="94">
        <v>0.46326000000000001</v>
      </c>
      <c r="X25" s="94">
        <v>0.13400000000000001</v>
      </c>
      <c r="Y25" s="94">
        <v>0</v>
      </c>
      <c r="Z25" s="94">
        <v>0.32926</v>
      </c>
      <c r="AA25" s="94">
        <v>1.4809999999999999E-2</v>
      </c>
      <c r="AB25" s="94">
        <v>1.480999999999999E-2</v>
      </c>
      <c r="AC25" s="94">
        <v>0.44845000000000002</v>
      </c>
      <c r="AD25" s="94">
        <v>0.44845000000000002</v>
      </c>
      <c r="AE25" s="97">
        <v>0</v>
      </c>
      <c r="AF25" s="94">
        <v>0</v>
      </c>
      <c r="AG25" s="96">
        <v>0.44845000000000002</v>
      </c>
      <c r="AH25" s="94">
        <v>0</v>
      </c>
      <c r="AI25" s="94">
        <v>0.44845000000000002</v>
      </c>
      <c r="AJ25" s="94">
        <v>0</v>
      </c>
      <c r="AK25" s="94">
        <f t="shared" si="0"/>
        <v>0.46326000000000001</v>
      </c>
      <c r="AL25" s="94">
        <f t="shared" si="1"/>
        <v>1.4809999999999999E-2</v>
      </c>
      <c r="AM25" s="94">
        <v>0</v>
      </c>
      <c r="AN25" s="94">
        <v>1.4809999999999999E-2</v>
      </c>
      <c r="AO25" s="94">
        <f t="shared" si="2"/>
        <v>0.44845000000000002</v>
      </c>
    </row>
    <row r="26" spans="2:41" s="91" customFormat="1" ht="27" customHeight="1">
      <c r="B26" s="100" t="s">
        <v>91</v>
      </c>
      <c r="C26" s="93"/>
      <c r="D26" s="94">
        <v>0.06</v>
      </c>
      <c r="E26" s="94">
        <v>0</v>
      </c>
      <c r="F26" s="94">
        <v>0</v>
      </c>
      <c r="G26" s="94">
        <v>0.06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0.06</v>
      </c>
      <c r="T26" s="94">
        <v>0</v>
      </c>
      <c r="U26" s="94">
        <v>0</v>
      </c>
      <c r="V26" s="94">
        <v>0</v>
      </c>
      <c r="W26" s="94">
        <v>0.06</v>
      </c>
      <c r="X26" s="94">
        <v>0</v>
      </c>
      <c r="Y26" s="94">
        <v>0</v>
      </c>
      <c r="Z26" s="94">
        <v>0.06</v>
      </c>
      <c r="AA26" s="94">
        <v>0</v>
      </c>
      <c r="AB26" s="94">
        <v>0</v>
      </c>
      <c r="AC26" s="94">
        <v>0.06</v>
      </c>
      <c r="AD26" s="94">
        <v>0.06</v>
      </c>
      <c r="AE26" s="97">
        <v>0</v>
      </c>
      <c r="AF26" s="94">
        <v>0</v>
      </c>
      <c r="AG26" s="96">
        <v>0.06</v>
      </c>
      <c r="AH26" s="94">
        <v>0</v>
      </c>
      <c r="AI26" s="94">
        <v>0.06</v>
      </c>
      <c r="AJ26" s="94">
        <v>0</v>
      </c>
      <c r="AK26" s="94">
        <f t="shared" si="0"/>
        <v>0.06</v>
      </c>
      <c r="AL26" s="94">
        <f t="shared" si="1"/>
        <v>0</v>
      </c>
      <c r="AM26" s="94">
        <v>0</v>
      </c>
      <c r="AN26" s="94">
        <v>0</v>
      </c>
      <c r="AO26" s="94">
        <f t="shared" si="2"/>
        <v>0.06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7.7003000000000016E-2</v>
      </c>
      <c r="E28" s="94">
        <v>0</v>
      </c>
      <c r="F28" s="94">
        <v>0</v>
      </c>
      <c r="G28" s="94">
        <v>7.7003000000000016E-2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7.7003000000000016E-2</v>
      </c>
      <c r="T28" s="94">
        <v>7.0000000000000007E-5</v>
      </c>
      <c r="U28" s="94">
        <v>7.0000000000000007E-5</v>
      </c>
      <c r="V28" s="94">
        <v>0</v>
      </c>
      <c r="W28" s="94">
        <v>7.6933000000000015E-2</v>
      </c>
      <c r="X28" s="94">
        <v>1.0660999999999999E-2</v>
      </c>
      <c r="Y28" s="94">
        <v>0</v>
      </c>
      <c r="Z28" s="94">
        <v>6.6272000000000011E-2</v>
      </c>
      <c r="AA28" s="94">
        <v>0</v>
      </c>
      <c r="AB28" s="94">
        <v>0</v>
      </c>
      <c r="AC28" s="94">
        <v>7.6933000000000001E-2</v>
      </c>
      <c r="AD28" s="94">
        <v>7.0401000000000005E-2</v>
      </c>
      <c r="AE28" s="97">
        <v>6.5319999999999996E-3</v>
      </c>
      <c r="AF28" s="94">
        <v>0</v>
      </c>
      <c r="AG28" s="96">
        <v>7.0401000000000005E-2</v>
      </c>
      <c r="AH28" s="94">
        <v>6.6019999999999994E-3</v>
      </c>
      <c r="AI28" s="94">
        <v>7.0401000000000005E-2</v>
      </c>
      <c r="AJ28" s="94">
        <v>0</v>
      </c>
      <c r="AK28" s="94">
        <f t="shared" si="0"/>
        <v>7.7003000000000016E-2</v>
      </c>
      <c r="AL28" s="94">
        <f t="shared" si="1"/>
        <v>6.6020000000000002E-3</v>
      </c>
      <c r="AM28" s="94">
        <v>0</v>
      </c>
      <c r="AN28" s="94">
        <v>6.6020000000000002E-3</v>
      </c>
      <c r="AO28" s="94">
        <f t="shared" si="2"/>
        <v>7.0401000000000019E-2</v>
      </c>
    </row>
    <row r="29" spans="2:41" s="91" customFormat="1" ht="27" customHeight="1">
      <c r="B29" s="100" t="s">
        <v>94</v>
      </c>
      <c r="C29" s="93"/>
      <c r="D29" s="94">
        <v>1.8840779999999999</v>
      </c>
      <c r="E29" s="94">
        <v>0</v>
      </c>
      <c r="F29" s="94">
        <v>0</v>
      </c>
      <c r="G29" s="94">
        <v>1.8840779999999999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1.8840779999999999</v>
      </c>
      <c r="T29" s="94">
        <v>3.4432000000000004E-2</v>
      </c>
      <c r="U29" s="94">
        <v>2.7900000000000001E-2</v>
      </c>
      <c r="V29" s="94">
        <v>6.5320000000000013E-3</v>
      </c>
      <c r="W29" s="94">
        <v>1.8496459999999999</v>
      </c>
      <c r="X29" s="94">
        <v>1.1316010000000001</v>
      </c>
      <c r="Y29" s="94">
        <v>2.9100000000000003E-4</v>
      </c>
      <c r="Z29" s="94">
        <v>0.71804499999999993</v>
      </c>
      <c r="AA29" s="94">
        <v>2.6999999999999999E-5</v>
      </c>
      <c r="AB29" s="94">
        <v>3.1799999999959638E-4</v>
      </c>
      <c r="AC29" s="94">
        <v>1.8493280000000003</v>
      </c>
      <c r="AD29" s="94">
        <v>1.7431650000000003</v>
      </c>
      <c r="AE29" s="97">
        <v>0.10616299999999999</v>
      </c>
      <c r="AF29" s="94">
        <v>0</v>
      </c>
      <c r="AG29" s="96">
        <v>1.7431650000000003</v>
      </c>
      <c r="AH29" s="94">
        <v>0.140595</v>
      </c>
      <c r="AI29" s="94">
        <v>1.7431650000000003</v>
      </c>
      <c r="AJ29" s="94">
        <v>0</v>
      </c>
      <c r="AK29" s="94">
        <f t="shared" si="0"/>
        <v>1.8840779999999999</v>
      </c>
      <c r="AL29" s="94">
        <f t="shared" si="1"/>
        <v>0.14091300000000001</v>
      </c>
      <c r="AM29" s="94">
        <v>0</v>
      </c>
      <c r="AN29" s="94">
        <v>0.14091300000000001</v>
      </c>
      <c r="AO29" s="94">
        <f t="shared" si="2"/>
        <v>1.7431649999999999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19.571822000000001</v>
      </c>
      <c r="E31" s="94">
        <v>0</v>
      </c>
      <c r="F31" s="94">
        <v>0</v>
      </c>
      <c r="G31" s="94">
        <v>19.571822000000001</v>
      </c>
      <c r="H31" s="94">
        <v>0</v>
      </c>
      <c r="I31" s="94">
        <v>0</v>
      </c>
      <c r="J31" s="94">
        <v>0</v>
      </c>
      <c r="K31" s="94">
        <v>0.55449999999999999</v>
      </c>
      <c r="L31" s="94">
        <v>0</v>
      </c>
      <c r="M31" s="94">
        <v>0</v>
      </c>
      <c r="N31" s="94">
        <v>0</v>
      </c>
      <c r="O31" s="94">
        <v>0.55449999999999999</v>
      </c>
      <c r="P31" s="94">
        <v>0.55449999999999999</v>
      </c>
      <c r="Q31" s="94">
        <v>0</v>
      </c>
      <c r="R31" s="94">
        <v>0</v>
      </c>
      <c r="S31" s="96">
        <v>19.017322</v>
      </c>
      <c r="T31" s="94">
        <v>1.94878</v>
      </c>
      <c r="U31" s="94">
        <v>1.9484999999999999</v>
      </c>
      <c r="V31" s="94">
        <v>2.8000000000000003E-4</v>
      </c>
      <c r="W31" s="94">
        <v>17.068542000000001</v>
      </c>
      <c r="X31" s="94">
        <v>17.006242</v>
      </c>
      <c r="Y31" s="94">
        <v>0</v>
      </c>
      <c r="Z31" s="94">
        <v>6.2299999999999987E-2</v>
      </c>
      <c r="AA31" s="94">
        <v>0</v>
      </c>
      <c r="AB31" s="94">
        <v>0</v>
      </c>
      <c r="AC31" s="94">
        <v>17.068542000000004</v>
      </c>
      <c r="AD31" s="94">
        <v>16.791413000000006</v>
      </c>
      <c r="AE31" s="97">
        <v>0.27712900000000001</v>
      </c>
      <c r="AF31" s="94">
        <v>0</v>
      </c>
      <c r="AG31" s="96">
        <v>17.345913000000007</v>
      </c>
      <c r="AH31" s="94">
        <v>2.2259090000000001</v>
      </c>
      <c r="AI31" s="94">
        <v>17.345913000000007</v>
      </c>
      <c r="AJ31" s="94">
        <v>0</v>
      </c>
      <c r="AK31" s="94">
        <f t="shared" si="0"/>
        <v>19.571822000000001</v>
      </c>
      <c r="AL31" s="94">
        <f t="shared" si="1"/>
        <v>2.2719090000000004</v>
      </c>
      <c r="AM31" s="94">
        <v>0</v>
      </c>
      <c r="AN31" s="94">
        <v>2.2719090000000004</v>
      </c>
      <c r="AO31" s="94">
        <f t="shared" si="2"/>
        <v>17.299913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4.0149999999999997</v>
      </c>
      <c r="E34" s="94">
        <v>0</v>
      </c>
      <c r="F34" s="94">
        <v>0</v>
      </c>
      <c r="G34" s="94">
        <v>4.0149999999999997</v>
      </c>
      <c r="H34" s="94">
        <v>4.0149999999999997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4.0149999999999997</v>
      </c>
      <c r="AH34" s="94">
        <v>0</v>
      </c>
      <c r="AI34" s="94">
        <v>4.0149999999999997</v>
      </c>
      <c r="AJ34" s="94">
        <v>0</v>
      </c>
      <c r="AK34" s="94">
        <f t="shared" si="0"/>
        <v>4.0149999999999997</v>
      </c>
      <c r="AL34" s="94">
        <f t="shared" si="1"/>
        <v>0</v>
      </c>
      <c r="AM34" s="94">
        <v>0</v>
      </c>
      <c r="AN34" s="94">
        <v>0</v>
      </c>
      <c r="AO34" s="94">
        <f t="shared" si="2"/>
        <v>4.0149999999999997</v>
      </c>
    </row>
    <row r="35" spans="2:41" s="91" customFormat="1" ht="27" customHeight="1">
      <c r="B35" s="100" t="s">
        <v>100</v>
      </c>
      <c r="C35" s="93"/>
      <c r="D35" s="94">
        <v>2.5000000000000001E-3</v>
      </c>
      <c r="E35" s="94">
        <v>0</v>
      </c>
      <c r="F35" s="94">
        <v>0</v>
      </c>
      <c r="G35" s="94">
        <v>2.5000000000000001E-3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2.5000000000000001E-3</v>
      </c>
      <c r="T35" s="94">
        <v>0</v>
      </c>
      <c r="U35" s="94">
        <v>0</v>
      </c>
      <c r="V35" s="94">
        <v>0</v>
      </c>
      <c r="W35" s="94">
        <v>2.5000000000000001E-3</v>
      </c>
      <c r="X35" s="94">
        <v>0</v>
      </c>
      <c r="Y35" s="94">
        <v>0</v>
      </c>
      <c r="Z35" s="94">
        <v>2.5000000000000001E-3</v>
      </c>
      <c r="AA35" s="94">
        <v>0</v>
      </c>
      <c r="AB35" s="94">
        <v>0</v>
      </c>
      <c r="AC35" s="94">
        <v>2.5000000000000001E-3</v>
      </c>
      <c r="AD35" s="94">
        <v>2.5000000000000001E-3</v>
      </c>
      <c r="AE35" s="97">
        <v>0</v>
      </c>
      <c r="AF35" s="94">
        <v>0</v>
      </c>
      <c r="AG35" s="96">
        <v>2.5000000000000001E-3</v>
      </c>
      <c r="AH35" s="94">
        <v>0</v>
      </c>
      <c r="AI35" s="94">
        <v>2.5000000000000001E-3</v>
      </c>
      <c r="AJ35" s="94">
        <v>0</v>
      </c>
      <c r="AK35" s="94">
        <f t="shared" si="0"/>
        <v>2.5000000000000001E-3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2.5000000000000001E-3</v>
      </c>
    </row>
    <row r="36" spans="2:41" s="91" customFormat="1" ht="27" customHeight="1">
      <c r="B36" s="100" t="s">
        <v>101</v>
      </c>
      <c r="C36" s="93"/>
      <c r="D36" s="94">
        <v>3.7859769999999999</v>
      </c>
      <c r="E36" s="94">
        <v>0</v>
      </c>
      <c r="F36" s="94">
        <v>0</v>
      </c>
      <c r="G36" s="94">
        <v>3.7859769999999999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3.7859769999999999</v>
      </c>
      <c r="T36" s="94">
        <v>1.54525</v>
      </c>
      <c r="U36" s="94">
        <v>0</v>
      </c>
      <c r="V36" s="94">
        <v>1.54525</v>
      </c>
      <c r="W36" s="94">
        <v>2.2407270000000006</v>
      </c>
      <c r="X36" s="94">
        <v>1.7183080000000004</v>
      </c>
      <c r="Y36" s="94">
        <v>0.19636700000000001</v>
      </c>
      <c r="Z36" s="94">
        <v>0.52241899999999997</v>
      </c>
      <c r="AA36" s="94">
        <v>0.23838999999999999</v>
      </c>
      <c r="AB36" s="94">
        <v>0.50278399999999968</v>
      </c>
      <c r="AC36" s="94">
        <v>1.7379430000000007</v>
      </c>
      <c r="AD36" s="94">
        <v>8.351900000000001E-2</v>
      </c>
      <c r="AE36" s="94">
        <v>1.6544240000000008</v>
      </c>
      <c r="AF36" s="94">
        <v>0</v>
      </c>
      <c r="AG36" s="96">
        <v>8.351900000000001E-2</v>
      </c>
      <c r="AH36" s="94">
        <v>3.1996740000000004</v>
      </c>
      <c r="AI36" s="94">
        <v>8.351900000000001E-2</v>
      </c>
      <c r="AJ36" s="94">
        <v>0</v>
      </c>
      <c r="AK36" s="94">
        <f t="shared" si="0"/>
        <v>3.7859769999999999</v>
      </c>
      <c r="AL36" s="94">
        <f t="shared" si="1"/>
        <v>3.7021446384921872</v>
      </c>
      <c r="AM36" s="94">
        <f>SUM(AM37:AM39)</f>
        <v>0</v>
      </c>
      <c r="AN36" s="94">
        <f>SUM(AN37:AN39)</f>
        <v>3.7021446384921872</v>
      </c>
      <c r="AO36" s="94">
        <f t="shared" si="2"/>
        <v>8.3832361507812703E-2</v>
      </c>
    </row>
    <row r="37" spans="2:41" s="91" customFormat="1" ht="27" customHeight="1">
      <c r="B37" s="102">
        <v>0</v>
      </c>
      <c r="C37" s="103" t="s">
        <v>102</v>
      </c>
      <c r="D37" s="104">
        <v>0.43448700000000001</v>
      </c>
      <c r="E37" s="105">
        <v>0</v>
      </c>
      <c r="F37" s="104">
        <v>0</v>
      </c>
      <c r="G37" s="104">
        <v>0.43448700000000001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0.43448700000000001</v>
      </c>
      <c r="T37" s="104">
        <v>0</v>
      </c>
      <c r="U37" s="104">
        <v>0</v>
      </c>
      <c r="V37" s="104">
        <v>0</v>
      </c>
      <c r="W37" s="104">
        <v>0.43448700000000001</v>
      </c>
      <c r="X37" s="104">
        <v>0.19636700000000001</v>
      </c>
      <c r="Y37" s="104">
        <v>0.19636700000000001</v>
      </c>
      <c r="Z37" s="104">
        <v>0.23812</v>
      </c>
      <c r="AA37" s="104">
        <v>0.23812</v>
      </c>
      <c r="AB37" s="104">
        <v>0.43448700000000001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0.43448700000000001</v>
      </c>
      <c r="AL37" s="105">
        <f t="shared" si="1"/>
        <v>0.43448699999999996</v>
      </c>
      <c r="AM37" s="105">
        <v>0</v>
      </c>
      <c r="AN37" s="105">
        <v>0.43448699999999996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3.2956540000000003</v>
      </c>
      <c r="E38" s="109">
        <v>0</v>
      </c>
      <c r="F38" s="109">
        <v>0</v>
      </c>
      <c r="G38" s="109">
        <v>3.2956540000000003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3.2956540000000003</v>
      </c>
      <c r="T38" s="109">
        <v>1.54525</v>
      </c>
      <c r="U38" s="109">
        <v>0</v>
      </c>
      <c r="V38" s="109">
        <v>1.54525</v>
      </c>
      <c r="W38" s="109">
        <v>1.7504040000000003</v>
      </c>
      <c r="X38" s="109">
        <v>1.4817420000000003</v>
      </c>
      <c r="Y38" s="109">
        <v>0</v>
      </c>
      <c r="Z38" s="109">
        <v>0.26866199999999996</v>
      </c>
      <c r="AA38" s="109">
        <v>0</v>
      </c>
      <c r="AB38" s="109">
        <v>6.8013999999999575E-2</v>
      </c>
      <c r="AC38" s="109">
        <v>1.6823900000000007</v>
      </c>
      <c r="AD38" s="109">
        <v>3.7632999999999993E-2</v>
      </c>
      <c r="AE38" s="109">
        <v>1.6447570000000007</v>
      </c>
      <c r="AF38" s="110">
        <v>0</v>
      </c>
      <c r="AG38" s="111">
        <v>3.7632999999999993E-2</v>
      </c>
      <c r="AH38" s="109">
        <v>3.1900070000000005</v>
      </c>
      <c r="AI38" s="109">
        <v>3.7632999999999993E-2</v>
      </c>
      <c r="AJ38" s="109">
        <v>0</v>
      </c>
      <c r="AK38" s="109">
        <f t="shared" si="0"/>
        <v>3.2956540000000003</v>
      </c>
      <c r="AL38" s="109">
        <f t="shared" si="1"/>
        <v>3.2577182466693593</v>
      </c>
      <c r="AM38" s="109">
        <v>0</v>
      </c>
      <c r="AN38" s="109">
        <v>3.2577182466693593</v>
      </c>
      <c r="AO38" s="109">
        <f t="shared" si="2"/>
        <v>3.7935753330641031E-2</v>
      </c>
    </row>
    <row r="39" spans="2:41" ht="27" customHeight="1">
      <c r="B39" s="112">
        <v>0</v>
      </c>
      <c r="C39" s="119" t="s">
        <v>101</v>
      </c>
      <c r="D39" s="114">
        <v>5.5835999999999997E-2</v>
      </c>
      <c r="E39" s="95">
        <v>0</v>
      </c>
      <c r="F39" s="114">
        <v>0</v>
      </c>
      <c r="G39" s="114">
        <v>5.5835999999999997E-2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5.5835999999999997E-2</v>
      </c>
      <c r="T39" s="114">
        <v>0</v>
      </c>
      <c r="U39" s="114">
        <v>0</v>
      </c>
      <c r="V39" s="114">
        <v>0</v>
      </c>
      <c r="W39" s="114">
        <v>5.5835999999999997E-2</v>
      </c>
      <c r="X39" s="114">
        <v>4.0198999999999999E-2</v>
      </c>
      <c r="Y39" s="114">
        <v>0</v>
      </c>
      <c r="Z39" s="114">
        <v>1.5636999999999998E-2</v>
      </c>
      <c r="AA39" s="114">
        <v>2.7E-4</v>
      </c>
      <c r="AB39" s="114">
        <v>2.8299999999999853E-4</v>
      </c>
      <c r="AC39" s="114">
        <v>5.5552999999999998E-2</v>
      </c>
      <c r="AD39" s="114">
        <v>4.588600000000001E-2</v>
      </c>
      <c r="AE39" s="114">
        <v>9.6669999999999898E-3</v>
      </c>
      <c r="AF39" s="115">
        <v>0</v>
      </c>
      <c r="AG39" s="116">
        <v>4.588600000000001E-2</v>
      </c>
      <c r="AH39" s="114">
        <v>9.6669999999999898E-3</v>
      </c>
      <c r="AI39" s="114">
        <v>4.588600000000001E-2</v>
      </c>
      <c r="AJ39" s="95">
        <v>0</v>
      </c>
      <c r="AK39" s="95">
        <f t="shared" si="0"/>
        <v>5.5835999999999997E-2</v>
      </c>
      <c r="AL39" s="95">
        <f t="shared" si="1"/>
        <v>9.9393918228279279E-3</v>
      </c>
      <c r="AM39" s="95">
        <v>0</v>
      </c>
      <c r="AN39" s="95">
        <v>9.9393918228279279E-3</v>
      </c>
      <c r="AO39" s="95">
        <f t="shared" si="2"/>
        <v>4.5896608177172067E-2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2020-02-24T07:10:46Z</dcterms:created>
  <dcterms:modified xsi:type="dcterms:W3CDTF">2020-02-24T07:10:46Z</dcterms:modified>
</cp:coreProperties>
</file>