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3"/>
  <c r="AK13"/>
  <c r="AO13" s="1"/>
  <c r="AK12"/>
  <c r="Z8"/>
  <c r="X8"/>
  <c r="AL12" l="1"/>
  <c r="AO12" s="1"/>
  <c r="AO38"/>
  <c r="AO32"/>
  <c r="AO27"/>
  <c r="AO29"/>
  <c r="AO34"/>
  <c r="AO36"/>
  <c r="AO18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<sst xmlns="http://schemas.openxmlformats.org/spreadsheetml/2006/main" count="111" uniqueCount="105">
  <si>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</si>
  <si>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</si>
  <si>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</si>
  <si>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</si>
  <si>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</si>
  <si>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</si>
  <si>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</si>
  <si>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</si>
  <si>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</si>
  <si>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</si>
  <si>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</si>
  <si>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</si>
  <si>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</si>
  <si>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</si>
  <si>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</si>
  <si>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</si>
  <si>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</si>
  <si>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</si>
  <si>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</si>
  <si>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</si>
  <si>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</si>
  <si>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</si>
  <si>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</si>
  <si>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</si>
  <si>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</si>
  <si>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</si>
  <si>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</si>
  <si>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</si>
  <si>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</si>
  <si>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</si>
  <si>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</si>
  <si>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</si>
  <si>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</si>
  <si>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</si>
  <si>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</si>
  <si>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</si>
  <si>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</si>
  <si>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</si>
  <si>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</si>
  <si>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</si>
  <si>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</si>
  <si>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</si>
  <si>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</si>
  <si>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</si>
  <si>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</si>
  <si>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</si>
  <si>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</si>
  <si>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</si>
  <si>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</si>
  <si>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</si>
  <si>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</si>
  <si>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</si>
  <si>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</si>
  <si>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</si>
  <si>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</si>
  <si>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</si>
  <si>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</si>
  <si>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</si>
  <si>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</si>
  <si>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</si>
  <si>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</si>
  <si>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</si>
  <si>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</si>
  <si>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</si>
  <si>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</si>
  <si>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</si>
  <si>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</si>
  <si>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</si>
  <si>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</si>
  <si>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</si>
  <si>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</si>
  <si>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</si>
  <si>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表2-05  発生量及び処理・処分量（種類別：変換）　〔建設業〕〔全地域〕〔平成30年度〕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</si>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</sst>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898.88185099999987</v>
      </c>
      <c r="E12" s="89">
        <v>0</v>
      </c>
      <c r="F12" s="89">
        <v>0</v>
      </c>
      <c r="G12" s="89">
        <v>898.88185099999987</v>
      </c>
      <c r="H12" s="89">
        <v>1.4043399999999999</v>
      </c>
      <c r="I12" s="89">
        <v>0</v>
      </c>
      <c r="J12" s="89">
        <v>0</v>
      </c>
      <c r="K12" s="89">
        <v>29.462350000000001</v>
      </c>
      <c r="L12" s="89">
        <v>0.36119999999999997</v>
      </c>
      <c r="M12" s="89">
        <v>0.36659300000000172</v>
      </c>
      <c r="N12" s="89">
        <v>0</v>
      </c>
      <c r="O12" s="89">
        <v>29.095756999999999</v>
      </c>
      <c r="P12" s="89">
        <v>21.551760999999999</v>
      </c>
      <c r="Q12" s="89">
        <v>0</v>
      </c>
      <c r="R12" s="89">
        <v>0</v>
      </c>
      <c r="S12" s="90">
        <v>875.55915700000003</v>
      </c>
      <c r="T12" s="89">
        <v>42.261298000000011</v>
      </c>
      <c r="U12" s="89">
        <v>24.587360000000004</v>
      </c>
      <c r="V12" s="89">
        <v>17.673938000000003</v>
      </c>
      <c r="W12" s="89">
        <v>833.29785900000002</v>
      </c>
      <c r="X12" s="89">
        <v>821.30273499999976</v>
      </c>
      <c r="Y12" s="89">
        <v>1.6822249999999999</v>
      </c>
      <c r="Z12" s="89">
        <v>11.995124000000002</v>
      </c>
      <c r="AA12" s="89">
        <v>0.23001349999999993</v>
      </c>
      <c r="AB12" s="89">
        <v>10.090414999999766</v>
      </c>
      <c r="AC12" s="89">
        <v>823.20744400000012</v>
      </c>
      <c r="AD12" s="89">
        <v>810.93049800000017</v>
      </c>
      <c r="AE12" s="89">
        <v>12.276946000000002</v>
      </c>
      <c r="AF12" s="89">
        <v>0</v>
      </c>
      <c r="AG12" s="90">
        <v>833.88659900000016</v>
      </c>
      <c r="AH12" s="89">
        <v>54.538244000000006</v>
      </c>
      <c r="AI12" s="89">
        <v>833.88659900000016</v>
      </c>
      <c r="AJ12" s="89">
        <v>0</v>
      </c>
      <c r="AK12" s="89">
        <f>G12-N12</f>
        <v>898.88185099999987</v>
      </c>
      <c r="AL12" s="89">
        <f>AM12+AN12</f>
        <v>57.638599314175075</v>
      </c>
      <c r="AM12" s="89">
        <f>SUM(AM13:AM14)+SUM(AM18:AM36)</f>
        <v>0</v>
      </c>
      <c r="AN12" s="89">
        <f>SUM(AN13:AN14)+SUM(AN18:AN36)</f>
        <v>57.638599314175075</v>
      </c>
      <c r="AO12" s="89">
        <f>AK12-AL12</f>
        <v>841.24325168582482</v>
      </c>
    </row>
    <row r="13" spans="2:41" s="91" customFormat="1" ht="27" customHeight="1" thickTop="1">
      <c r="B13" s="92" t="s">
        <v>78</v>
      </c>
      <c r="C13" s="93"/>
      <c r="D13" s="94">
        <v>7.6600000000000001E-3</v>
      </c>
      <c r="E13" s="94">
        <v>0</v>
      </c>
      <c r="F13" s="94">
        <v>0</v>
      </c>
      <c r="G13" s="95">
        <v>7.6600000000000001E-3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7.6600000000000001E-3</v>
      </c>
      <c r="T13" s="94">
        <v>2.98E-3</v>
      </c>
      <c r="U13" s="94">
        <v>0</v>
      </c>
      <c r="V13" s="94">
        <v>2.98E-3</v>
      </c>
      <c r="W13" s="94">
        <v>4.6800000000000001E-3</v>
      </c>
      <c r="X13" s="94">
        <v>2.3E-3</v>
      </c>
      <c r="Y13" s="94">
        <v>2.3E-3</v>
      </c>
      <c r="Z13" s="94">
        <v>2.3799999999999997E-3</v>
      </c>
      <c r="AA13" s="94">
        <v>2.3799999999999997E-3</v>
      </c>
      <c r="AB13" s="94">
        <v>-9.2445999999999973E-2</v>
      </c>
      <c r="AC13" s="94">
        <v>9.7125999999999976E-2</v>
      </c>
      <c r="AD13" s="94">
        <v>0</v>
      </c>
      <c r="AE13" s="97">
        <v>9.7125999999999976E-2</v>
      </c>
      <c r="AF13" s="94">
        <v>0</v>
      </c>
      <c r="AG13" s="98">
        <v>0</v>
      </c>
      <c r="AH13" s="99">
        <v>0.10010599999999997</v>
      </c>
      <c r="AI13" s="99">
        <v>0</v>
      </c>
      <c r="AJ13" s="94">
        <v>0</v>
      </c>
      <c r="AK13" s="94">
        <f t="shared" ref="AK13:AK39" si="0">G13-N13</f>
        <v>7.6600000000000001E-3</v>
      </c>
      <c r="AL13" s="94">
        <f t="shared" ref="AL13:AL39" si="1">AM13+AN13</f>
        <v>7.6600000000000001E-3</v>
      </c>
      <c r="AM13" s="94">
        <v>0</v>
      </c>
      <c r="AN13" s="94">
        <v>7.6600000000000001E-3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59.573068999999997</v>
      </c>
      <c r="E14" s="94">
        <v>0</v>
      </c>
      <c r="F14" s="94">
        <v>0</v>
      </c>
      <c r="G14" s="94">
        <v>59.573068999999997</v>
      </c>
      <c r="H14" s="94">
        <v>0</v>
      </c>
      <c r="I14" s="94">
        <v>0</v>
      </c>
      <c r="J14" s="94">
        <v>0</v>
      </c>
      <c r="K14" s="94">
        <v>0.60559000000000007</v>
      </c>
      <c r="L14" s="94">
        <v>0</v>
      </c>
      <c r="M14" s="94">
        <v>1.4490000000001446E-3</v>
      </c>
      <c r="N14" s="94">
        <v>0</v>
      </c>
      <c r="O14" s="94">
        <v>0.60414099999999993</v>
      </c>
      <c r="P14" s="94">
        <v>0.60414099999999993</v>
      </c>
      <c r="Q14" s="94">
        <v>0</v>
      </c>
      <c r="R14" s="101">
        <v>0</v>
      </c>
      <c r="S14" s="96">
        <v>58.967478999999997</v>
      </c>
      <c r="T14" s="94">
        <v>0.109399</v>
      </c>
      <c r="U14" s="94">
        <v>0</v>
      </c>
      <c r="V14" s="94">
        <v>0.109399</v>
      </c>
      <c r="W14" s="94">
        <v>58.858079999999994</v>
      </c>
      <c r="X14" s="94">
        <v>57.269664999999996</v>
      </c>
      <c r="Y14" s="94">
        <v>0</v>
      </c>
      <c r="Z14" s="94">
        <v>1.5884149999999999</v>
      </c>
      <c r="AA14" s="94">
        <v>5.042399999999999E-2</v>
      </c>
      <c r="AB14" s="94">
        <v>8.5057220000000076</v>
      </c>
      <c r="AC14" s="94">
        <v>50.352357999999988</v>
      </c>
      <c r="AD14" s="94">
        <v>49.146332999999984</v>
      </c>
      <c r="AE14" s="94">
        <v>1.2060249999999997</v>
      </c>
      <c r="AF14" s="94">
        <v>0</v>
      </c>
      <c r="AG14" s="96">
        <v>49.750473999999983</v>
      </c>
      <c r="AH14" s="94">
        <v>1.3154239999999997</v>
      </c>
      <c r="AI14" s="94">
        <v>49.750473999999983</v>
      </c>
      <c r="AJ14" s="94">
        <v>0</v>
      </c>
      <c r="AK14" s="94">
        <f t="shared" si="0"/>
        <v>59.573068999999997</v>
      </c>
      <c r="AL14" s="94">
        <f t="shared" si="1"/>
        <v>2.589754000000001</v>
      </c>
      <c r="AM14" s="94">
        <f>SUM(AM15:AM17)</f>
        <v>0</v>
      </c>
      <c r="AN14" s="94">
        <f>SUM(AN15:AN17)</f>
        <v>2.589754000000001</v>
      </c>
      <c r="AO14" s="94">
        <f t="shared" si="2"/>
        <v>56.983314999999997</v>
      </c>
    </row>
    <row r="15" spans="2:41" s="91" customFormat="1" ht="27" hidden="1" customHeight="1">
      <c r="B15" s="102">
        <v>0</v>
      </c>
      <c r="C15" s="103" t="s">
        <v>80</v>
      </c>
      <c r="D15" s="104">
        <v>7.6751000000000014E-2</v>
      </c>
      <c r="E15" s="105">
        <v>0</v>
      </c>
      <c r="F15" s="104">
        <v>0</v>
      </c>
      <c r="G15" s="104">
        <v>7.6751000000000014E-2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7.6751000000000014E-2</v>
      </c>
      <c r="T15" s="104">
        <v>0</v>
      </c>
      <c r="U15" s="104">
        <v>0</v>
      </c>
      <c r="V15" s="104">
        <v>0</v>
      </c>
      <c r="W15" s="104">
        <v>7.6751000000000014E-2</v>
      </c>
      <c r="X15" s="104">
        <v>7.6740000000000017E-2</v>
      </c>
      <c r="Y15" s="104">
        <v>0</v>
      </c>
      <c r="Z15" s="104">
        <v>1.1E-5</v>
      </c>
      <c r="AA15" s="104">
        <v>0</v>
      </c>
      <c r="AB15" s="104">
        <v>8.999999999995123E-6</v>
      </c>
      <c r="AC15" s="104">
        <v>7.6742000000000019E-2</v>
      </c>
      <c r="AD15" s="104">
        <v>7.6740000000000017E-2</v>
      </c>
      <c r="AE15" s="104">
        <v>1.9999999999999999E-6</v>
      </c>
      <c r="AF15" s="106">
        <v>0</v>
      </c>
      <c r="AG15" s="107">
        <v>7.6740000000000017E-2</v>
      </c>
      <c r="AH15" s="104">
        <v>1.9999999999999999E-6</v>
      </c>
      <c r="AI15" s="104">
        <v>7.6740000000000017E-2</v>
      </c>
      <c r="AJ15" s="105">
        <v>0</v>
      </c>
      <c r="AK15" s="105">
        <f t="shared" si="0"/>
        <v>7.6751000000000014E-2</v>
      </c>
      <c r="AL15" s="105">
        <f t="shared" si="1"/>
        <v>1.1E-5</v>
      </c>
      <c r="AM15" s="105">
        <v>0</v>
      </c>
      <c r="AN15" s="105">
        <v>1.1E-5</v>
      </c>
      <c r="AO15" s="105">
        <f t="shared" si="2"/>
        <v>7.6740000000000017E-2</v>
      </c>
    </row>
    <row r="16" spans="2:41" s="91" customFormat="1" ht="27" hidden="1" customHeight="1">
      <c r="B16" s="102">
        <v>0</v>
      </c>
      <c r="C16" s="108" t="s">
        <v>81</v>
      </c>
      <c r="D16" s="109">
        <v>59.496317999999995</v>
      </c>
      <c r="E16" s="109">
        <v>0</v>
      </c>
      <c r="F16" s="109">
        <v>0</v>
      </c>
      <c r="G16" s="109">
        <v>59.496317999999995</v>
      </c>
      <c r="H16" s="109">
        <v>0</v>
      </c>
      <c r="I16" s="109">
        <v>0</v>
      </c>
      <c r="J16" s="109">
        <v>0</v>
      </c>
      <c r="K16" s="109">
        <v>0.60559000000000007</v>
      </c>
      <c r="L16" s="109">
        <v>0</v>
      </c>
      <c r="M16" s="109">
        <v>1.4490000000001446E-3</v>
      </c>
      <c r="N16" s="109">
        <v>0</v>
      </c>
      <c r="O16" s="109">
        <v>0.60414099999999993</v>
      </c>
      <c r="P16" s="109">
        <v>0.60414099999999993</v>
      </c>
      <c r="Q16" s="109">
        <v>0</v>
      </c>
      <c r="R16" s="110">
        <v>0</v>
      </c>
      <c r="S16" s="111">
        <v>58.890727999999996</v>
      </c>
      <c r="T16" s="109">
        <v>0.109399</v>
      </c>
      <c r="U16" s="109">
        <v>0</v>
      </c>
      <c r="V16" s="109">
        <v>0.109399</v>
      </c>
      <c r="W16" s="109">
        <v>58.781328999999992</v>
      </c>
      <c r="X16" s="109">
        <v>57.192924999999995</v>
      </c>
      <c r="Y16" s="109">
        <v>0</v>
      </c>
      <c r="Z16" s="109">
        <v>1.5884039999999999</v>
      </c>
      <c r="AA16" s="109">
        <v>5.042399999999999E-2</v>
      </c>
      <c r="AB16" s="109">
        <v>8.5057130000000072</v>
      </c>
      <c r="AC16" s="109">
        <v>50.275615999999985</v>
      </c>
      <c r="AD16" s="109">
        <v>49.069592999999983</v>
      </c>
      <c r="AE16" s="109">
        <v>1.2060229999999996</v>
      </c>
      <c r="AF16" s="110">
        <v>0</v>
      </c>
      <c r="AG16" s="111">
        <v>49.673733999999982</v>
      </c>
      <c r="AH16" s="109">
        <v>1.3154219999999996</v>
      </c>
      <c r="AI16" s="109">
        <v>49.673733999999982</v>
      </c>
      <c r="AJ16" s="109">
        <v>0</v>
      </c>
      <c r="AK16" s="109">
        <f t="shared" si="0"/>
        <v>59.496317999999995</v>
      </c>
      <c r="AL16" s="109">
        <f t="shared" si="1"/>
        <v>2.5897430000000008</v>
      </c>
      <c r="AM16" s="109">
        <v>0</v>
      </c>
      <c r="AN16" s="109">
        <v>2.5897430000000008</v>
      </c>
      <c r="AO16" s="109">
        <f t="shared" si="2"/>
        <v>56.906574999999997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0.3779300000000001</v>
      </c>
      <c r="E18" s="94">
        <v>0</v>
      </c>
      <c r="F18" s="94">
        <v>0</v>
      </c>
      <c r="G18" s="94">
        <v>0.3779300000000001</v>
      </c>
      <c r="H18" s="94">
        <v>0</v>
      </c>
      <c r="I18" s="94">
        <v>0</v>
      </c>
      <c r="J18" s="94">
        <v>0</v>
      </c>
      <c r="K18" s="94">
        <v>2.7000000000000001E-3</v>
      </c>
      <c r="L18" s="94">
        <v>0</v>
      </c>
      <c r="M18" s="94">
        <v>0</v>
      </c>
      <c r="N18" s="94">
        <v>0</v>
      </c>
      <c r="O18" s="94">
        <v>2.7000000000000001E-3</v>
      </c>
      <c r="P18" s="94">
        <v>0</v>
      </c>
      <c r="Q18" s="94">
        <v>0</v>
      </c>
      <c r="R18" s="94">
        <v>0</v>
      </c>
      <c r="S18" s="96">
        <v>0.3779300000000001</v>
      </c>
      <c r="T18" s="94">
        <v>0</v>
      </c>
      <c r="U18" s="94">
        <v>0</v>
      </c>
      <c r="V18" s="94">
        <v>0</v>
      </c>
      <c r="W18" s="94">
        <v>0.3779300000000001</v>
      </c>
      <c r="X18" s="94">
        <v>0.130575</v>
      </c>
      <c r="Y18" s="94">
        <v>2.1000000000000001E-4</v>
      </c>
      <c r="Z18" s="94">
        <v>0.24735500000000007</v>
      </c>
      <c r="AA18" s="94">
        <v>1.1448000000000002E-2</v>
      </c>
      <c r="AB18" s="94">
        <v>1.8536000000000163E-2</v>
      </c>
      <c r="AC18" s="94">
        <v>0.35939399999999994</v>
      </c>
      <c r="AD18" s="94">
        <v>0.35939399999999994</v>
      </c>
      <c r="AE18" s="97">
        <v>0</v>
      </c>
      <c r="AF18" s="94">
        <v>0</v>
      </c>
      <c r="AG18" s="96">
        <v>0.35939399999999994</v>
      </c>
      <c r="AH18" s="94">
        <v>0</v>
      </c>
      <c r="AI18" s="94">
        <v>0.35939399999999994</v>
      </c>
      <c r="AJ18" s="94">
        <v>0</v>
      </c>
      <c r="AK18" s="94">
        <f t="shared" si="0"/>
        <v>0.3779300000000001</v>
      </c>
      <c r="AL18" s="94">
        <f t="shared" si="1"/>
        <v>1.7457999999999998E-2</v>
      </c>
      <c r="AM18" s="94">
        <v>0</v>
      </c>
      <c r="AN18" s="94">
        <v>1.7457999999999998E-2</v>
      </c>
      <c r="AO18" s="94">
        <f t="shared" si="2"/>
        <v>0.36047200000000013</v>
      </c>
    </row>
    <row r="19" spans="2:41" s="91" customFormat="1" ht="27" customHeight="1">
      <c r="B19" s="100" t="s">
        <v>84</v>
      </c>
      <c r="C19" s="93"/>
      <c r="D19" s="94">
        <v>2.7510000000000003E-2</v>
      </c>
      <c r="E19" s="94">
        <v>0</v>
      </c>
      <c r="F19" s="94">
        <v>0</v>
      </c>
      <c r="G19" s="94">
        <v>2.7510000000000003E-2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2.7510000000000003E-2</v>
      </c>
      <c r="T19" s="94">
        <v>0</v>
      </c>
      <c r="U19" s="94">
        <v>0</v>
      </c>
      <c r="V19" s="94">
        <v>0</v>
      </c>
      <c r="W19" s="94">
        <v>2.7510000000000003E-2</v>
      </c>
      <c r="X19" s="94">
        <v>0</v>
      </c>
      <c r="Y19" s="94">
        <v>0</v>
      </c>
      <c r="Z19" s="94">
        <v>2.7510000000000003E-2</v>
      </c>
      <c r="AA19" s="94">
        <v>0</v>
      </c>
      <c r="AB19" s="94">
        <v>4.5300000000000028E-3</v>
      </c>
      <c r="AC19" s="94">
        <v>2.298E-2</v>
      </c>
      <c r="AD19" s="94">
        <v>2.298E-2</v>
      </c>
      <c r="AE19" s="97">
        <v>0</v>
      </c>
      <c r="AF19" s="94">
        <v>0</v>
      </c>
      <c r="AG19" s="96">
        <v>2.298E-2</v>
      </c>
      <c r="AH19" s="94">
        <v>0</v>
      </c>
      <c r="AI19" s="94">
        <v>2.298E-2</v>
      </c>
      <c r="AJ19" s="94">
        <v>0</v>
      </c>
      <c r="AK19" s="94">
        <f t="shared" si="0"/>
        <v>2.7510000000000003E-2</v>
      </c>
      <c r="AL19" s="94">
        <f t="shared" si="1"/>
        <v>4.5300000000000002E-3</v>
      </c>
      <c r="AM19" s="94">
        <v>0</v>
      </c>
      <c r="AN19" s="94">
        <v>4.5300000000000002E-3</v>
      </c>
      <c r="AO19" s="94">
        <f t="shared" si="2"/>
        <v>2.2980000000000004E-2</v>
      </c>
    </row>
    <row r="20" spans="2:41" s="91" customFormat="1" ht="27" customHeight="1">
      <c r="B20" s="100" t="s">
        <v>85</v>
      </c>
      <c r="C20" s="93"/>
      <c r="D20" s="94">
        <v>0.17145299999999997</v>
      </c>
      <c r="E20" s="94">
        <v>0</v>
      </c>
      <c r="F20" s="94">
        <v>0</v>
      </c>
      <c r="G20" s="94">
        <v>0.17145299999999997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0.17145299999999997</v>
      </c>
      <c r="T20" s="94">
        <v>0</v>
      </c>
      <c r="U20" s="94">
        <v>0</v>
      </c>
      <c r="V20" s="94">
        <v>0</v>
      </c>
      <c r="W20" s="94">
        <v>0.17145299999999997</v>
      </c>
      <c r="X20" s="94">
        <v>1.2430000000000002E-3</v>
      </c>
      <c r="Y20" s="94">
        <v>0</v>
      </c>
      <c r="Z20" s="94">
        <v>0.17020999999999997</v>
      </c>
      <c r="AA20" s="94">
        <v>1.0840000000000001E-2</v>
      </c>
      <c r="AB20" s="94">
        <v>0.17006999999999997</v>
      </c>
      <c r="AC20" s="94">
        <v>1.3830000000000001E-3</v>
      </c>
      <c r="AD20" s="94">
        <v>1.3830000000000001E-3</v>
      </c>
      <c r="AE20" s="97">
        <v>0</v>
      </c>
      <c r="AF20" s="94">
        <v>0</v>
      </c>
      <c r="AG20" s="96">
        <v>1.3830000000000001E-3</v>
      </c>
      <c r="AH20" s="94">
        <v>0</v>
      </c>
      <c r="AI20" s="94">
        <v>1.3830000000000001E-3</v>
      </c>
      <c r="AJ20" s="94">
        <v>0</v>
      </c>
      <c r="AK20" s="94">
        <f t="shared" si="0"/>
        <v>0.17145299999999997</v>
      </c>
      <c r="AL20" s="94">
        <f t="shared" si="1"/>
        <v>0.17007</v>
      </c>
      <c r="AM20" s="94">
        <v>0</v>
      </c>
      <c r="AN20" s="94">
        <v>0.17007</v>
      </c>
      <c r="AO20" s="94">
        <f t="shared" si="2"/>
        <v>1.3829999999999676E-3</v>
      </c>
    </row>
    <row r="21" spans="2:41" s="91" customFormat="1" ht="27" customHeight="1">
      <c r="B21" s="100" t="s">
        <v>86</v>
      </c>
      <c r="C21" s="93"/>
      <c r="D21" s="94">
        <v>9.9110659999999982</v>
      </c>
      <c r="E21" s="94">
        <v>0</v>
      </c>
      <c r="F21" s="94">
        <v>0</v>
      </c>
      <c r="G21" s="94">
        <v>9.9110659999999982</v>
      </c>
      <c r="H21" s="94">
        <v>0</v>
      </c>
      <c r="I21" s="94">
        <v>0</v>
      </c>
      <c r="J21" s="94">
        <v>0</v>
      </c>
      <c r="K21" s="94">
        <v>8.0674999999999997E-2</v>
      </c>
      <c r="L21" s="94">
        <v>0</v>
      </c>
      <c r="M21" s="94">
        <v>1.7000000000000348E-4</v>
      </c>
      <c r="N21" s="94">
        <v>0</v>
      </c>
      <c r="O21" s="94">
        <v>8.0504999999999993E-2</v>
      </c>
      <c r="P21" s="94">
        <v>1.8006000000000001E-2</v>
      </c>
      <c r="Q21" s="94">
        <v>0</v>
      </c>
      <c r="R21" s="94">
        <v>0</v>
      </c>
      <c r="S21" s="96">
        <v>9.8928899999999977</v>
      </c>
      <c r="T21" s="94">
        <v>9.1E-4</v>
      </c>
      <c r="U21" s="94">
        <v>4.6000000000000001E-4</v>
      </c>
      <c r="V21" s="94">
        <v>4.4999999999999999E-4</v>
      </c>
      <c r="W21" s="94">
        <v>9.8919799999999984</v>
      </c>
      <c r="X21" s="94">
        <v>7.8740909999999982</v>
      </c>
      <c r="Y21" s="94">
        <v>1.1035999999999999</v>
      </c>
      <c r="Z21" s="94">
        <v>2.0178890000000007</v>
      </c>
      <c r="AA21" s="94">
        <v>1.2399499999999999E-2</v>
      </c>
      <c r="AB21" s="94">
        <v>2.2175999999999974E-2</v>
      </c>
      <c r="AC21" s="94">
        <v>9.8698039999999985</v>
      </c>
      <c r="AD21" s="94">
        <v>7.2534549999999998</v>
      </c>
      <c r="AE21" s="97">
        <v>2.6163489999999996</v>
      </c>
      <c r="AF21" s="94">
        <v>0</v>
      </c>
      <c r="AG21" s="96">
        <v>7.2714609999999995</v>
      </c>
      <c r="AH21" s="94">
        <v>2.6172589999999998</v>
      </c>
      <c r="AI21" s="94">
        <v>7.2714609999999995</v>
      </c>
      <c r="AJ21" s="94">
        <v>0</v>
      </c>
      <c r="AK21" s="94">
        <f t="shared" si="0"/>
        <v>9.9110659999999982</v>
      </c>
      <c r="AL21" s="94">
        <f t="shared" si="1"/>
        <v>2.6394349999999998</v>
      </c>
      <c r="AM21" s="94">
        <v>0</v>
      </c>
      <c r="AN21" s="94">
        <v>2.6394349999999998</v>
      </c>
      <c r="AO21" s="94">
        <f t="shared" si="2"/>
        <v>7.2716309999999984</v>
      </c>
    </row>
    <row r="22" spans="2:41" s="91" customFormat="1" ht="27" customHeight="1">
      <c r="B22" s="100" t="s">
        <v>87</v>
      </c>
      <c r="C22" s="93"/>
      <c r="D22" s="94">
        <v>0.34139599999999998</v>
      </c>
      <c r="E22" s="94">
        <v>0</v>
      </c>
      <c r="F22" s="94">
        <v>0</v>
      </c>
      <c r="G22" s="94">
        <v>0.34139599999999998</v>
      </c>
      <c r="H22" s="94">
        <v>0</v>
      </c>
      <c r="I22" s="94">
        <v>0</v>
      </c>
      <c r="J22" s="94">
        <v>0</v>
      </c>
      <c r="K22" s="94">
        <v>1.41E-3</v>
      </c>
      <c r="L22" s="94">
        <v>1.41E-3</v>
      </c>
      <c r="M22" s="94">
        <v>1.2689999999999999E-3</v>
      </c>
      <c r="N22" s="94">
        <v>0</v>
      </c>
      <c r="O22" s="94">
        <v>1.4099999999999998E-4</v>
      </c>
      <c r="P22" s="94">
        <v>0</v>
      </c>
      <c r="Q22" s="94">
        <v>0</v>
      </c>
      <c r="R22" s="94">
        <v>0</v>
      </c>
      <c r="S22" s="96">
        <v>0.34012699999999996</v>
      </c>
      <c r="T22" s="94">
        <v>0</v>
      </c>
      <c r="U22" s="94">
        <v>0</v>
      </c>
      <c r="V22" s="94">
        <v>0</v>
      </c>
      <c r="W22" s="94">
        <v>0.34012699999999996</v>
      </c>
      <c r="X22" s="94">
        <v>0.27329099999999995</v>
      </c>
      <c r="Y22" s="94">
        <v>6.96E-3</v>
      </c>
      <c r="Z22" s="94">
        <v>6.6835999999999979E-2</v>
      </c>
      <c r="AA22" s="94">
        <v>1.9379999999999998E-2</v>
      </c>
      <c r="AB22" s="94">
        <v>3.5041999999999907E-2</v>
      </c>
      <c r="AC22" s="94">
        <v>0.30508500000000005</v>
      </c>
      <c r="AD22" s="94">
        <v>0.22133400000000003</v>
      </c>
      <c r="AE22" s="97">
        <v>8.3751000000000034E-2</v>
      </c>
      <c r="AF22" s="94">
        <v>0</v>
      </c>
      <c r="AG22" s="96">
        <v>0.22133400000000003</v>
      </c>
      <c r="AH22" s="94">
        <v>8.3751000000000034E-2</v>
      </c>
      <c r="AI22" s="94">
        <v>0.22133400000000003</v>
      </c>
      <c r="AJ22" s="94">
        <v>0</v>
      </c>
      <c r="AK22" s="94">
        <f t="shared" si="0"/>
        <v>0.34139599999999998</v>
      </c>
      <c r="AL22" s="94">
        <f t="shared" si="1"/>
        <v>0.10024300000000004</v>
      </c>
      <c r="AM22" s="94">
        <v>0</v>
      </c>
      <c r="AN22" s="94">
        <v>0.10024300000000004</v>
      </c>
      <c r="AO22" s="94">
        <f t="shared" si="2"/>
        <v>0.24115299999999995</v>
      </c>
    </row>
    <row r="23" spans="2:41" s="91" customFormat="1" ht="27" customHeight="1">
      <c r="B23" s="100" t="s">
        <v>88</v>
      </c>
      <c r="C23" s="93"/>
      <c r="D23" s="94">
        <v>76.65278499999998</v>
      </c>
      <c r="E23" s="94">
        <v>0</v>
      </c>
      <c r="F23" s="94">
        <v>0</v>
      </c>
      <c r="G23" s="94">
        <v>76.65278499999998</v>
      </c>
      <c r="H23" s="94">
        <v>0.16299</v>
      </c>
      <c r="I23" s="94">
        <v>0</v>
      </c>
      <c r="J23" s="94">
        <v>0</v>
      </c>
      <c r="K23" s="94">
        <v>1.8511789999999999</v>
      </c>
      <c r="L23" s="94">
        <v>0.33616999999999997</v>
      </c>
      <c r="M23" s="94">
        <v>0.30267299999999997</v>
      </c>
      <c r="N23" s="94">
        <v>0</v>
      </c>
      <c r="O23" s="94">
        <v>1.5485059999999999</v>
      </c>
      <c r="P23" s="94">
        <v>1.4888589999999999</v>
      </c>
      <c r="Q23" s="94">
        <v>0</v>
      </c>
      <c r="R23" s="94">
        <v>0</v>
      </c>
      <c r="S23" s="96">
        <v>74.698262999999969</v>
      </c>
      <c r="T23" s="94">
        <v>5.7999999999999996E-3</v>
      </c>
      <c r="U23" s="94">
        <v>0</v>
      </c>
      <c r="V23" s="94">
        <v>5.7999999999999996E-3</v>
      </c>
      <c r="W23" s="94">
        <v>74.692462999999975</v>
      </c>
      <c r="X23" s="94">
        <v>73.082974999999976</v>
      </c>
      <c r="Y23" s="94">
        <v>0.53796300000000008</v>
      </c>
      <c r="Z23" s="94">
        <v>1.6094880000000003</v>
      </c>
      <c r="AA23" s="94">
        <v>0.11495999999999999</v>
      </c>
      <c r="AB23" s="94">
        <v>0.77805999999999642</v>
      </c>
      <c r="AC23" s="94">
        <v>73.914402999999979</v>
      </c>
      <c r="AD23" s="94">
        <v>73.507889999999975</v>
      </c>
      <c r="AE23" s="97">
        <v>0.40651300000000001</v>
      </c>
      <c r="AF23" s="94">
        <v>0</v>
      </c>
      <c r="AG23" s="96">
        <v>75.159738999999973</v>
      </c>
      <c r="AH23" s="94">
        <v>0.41231300000000004</v>
      </c>
      <c r="AI23" s="94">
        <v>75.159738999999973</v>
      </c>
      <c r="AJ23" s="94">
        <v>0</v>
      </c>
      <c r="AK23" s="94">
        <f t="shared" si="0"/>
        <v>76.65278499999998</v>
      </c>
      <c r="AL23" s="94">
        <f t="shared" si="1"/>
        <v>1.3107962647328359</v>
      </c>
      <c r="AM23" s="94">
        <v>0</v>
      </c>
      <c r="AN23" s="94">
        <v>1.3107962647328359</v>
      </c>
      <c r="AO23" s="94">
        <f t="shared" si="2"/>
        <v>75.341988735267151</v>
      </c>
    </row>
    <row r="24" spans="2:41" s="91" customFormat="1" ht="27" customHeight="1">
      <c r="B24" s="100" t="s">
        <v>89</v>
      </c>
      <c r="C24" s="93"/>
      <c r="D24" s="94">
        <v>0.83334999999999981</v>
      </c>
      <c r="E24" s="94">
        <v>0</v>
      </c>
      <c r="F24" s="94">
        <v>0</v>
      </c>
      <c r="G24" s="94">
        <v>0.83334999999999981</v>
      </c>
      <c r="H24" s="94">
        <v>0</v>
      </c>
      <c r="I24" s="94">
        <v>0</v>
      </c>
      <c r="J24" s="94">
        <v>0</v>
      </c>
      <c r="K24" s="94">
        <v>2.6367000000000002E-2</v>
      </c>
      <c r="L24" s="94">
        <v>2.3620000000000002E-2</v>
      </c>
      <c r="M24" s="94">
        <v>2.4822E-2</v>
      </c>
      <c r="N24" s="94">
        <v>0</v>
      </c>
      <c r="O24" s="94">
        <v>1.5449999999999999E-3</v>
      </c>
      <c r="P24" s="94">
        <v>0</v>
      </c>
      <c r="Q24" s="94">
        <v>0</v>
      </c>
      <c r="R24" s="94">
        <v>0</v>
      </c>
      <c r="S24" s="96">
        <v>0.8085279999999998</v>
      </c>
      <c r="T24" s="94">
        <v>2.5000000000000001E-4</v>
      </c>
      <c r="U24" s="94">
        <v>0</v>
      </c>
      <c r="V24" s="94">
        <v>2.5000000000000001E-4</v>
      </c>
      <c r="W24" s="94">
        <v>0.80827799999999983</v>
      </c>
      <c r="X24" s="94">
        <v>0.77347599999999983</v>
      </c>
      <c r="Y24" s="94">
        <v>1.0291999999999999E-2</v>
      </c>
      <c r="Z24" s="94">
        <v>3.4802E-2</v>
      </c>
      <c r="AA24" s="94">
        <v>4.0700000000000007E-3</v>
      </c>
      <c r="AB24" s="94">
        <v>1.5261999999999776E-2</v>
      </c>
      <c r="AC24" s="94">
        <v>0.79301600000000005</v>
      </c>
      <c r="AD24" s="94">
        <v>0.61081400000000008</v>
      </c>
      <c r="AE24" s="97">
        <v>0.182202</v>
      </c>
      <c r="AF24" s="94">
        <v>0</v>
      </c>
      <c r="AG24" s="96">
        <v>0.61081400000000008</v>
      </c>
      <c r="AH24" s="94">
        <v>0.182452</v>
      </c>
      <c r="AI24" s="94">
        <v>0.61081400000000008</v>
      </c>
      <c r="AJ24" s="94">
        <v>0</v>
      </c>
      <c r="AK24" s="94">
        <f t="shared" si="0"/>
        <v>0.83334999999999981</v>
      </c>
      <c r="AL24" s="94">
        <f t="shared" si="1"/>
        <v>0.197714</v>
      </c>
      <c r="AM24" s="94">
        <v>0</v>
      </c>
      <c r="AN24" s="94">
        <v>0.197714</v>
      </c>
      <c r="AO24" s="94">
        <f t="shared" si="2"/>
        <v>0.63563599999999987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2.1239999999999998E-2</v>
      </c>
      <c r="E26" s="94">
        <v>0</v>
      </c>
      <c r="F26" s="94">
        <v>0</v>
      </c>
      <c r="G26" s="94">
        <v>2.1239999999999998E-2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2.1239999999999998E-2</v>
      </c>
      <c r="T26" s="94">
        <v>0</v>
      </c>
      <c r="U26" s="94">
        <v>0</v>
      </c>
      <c r="V26" s="94">
        <v>0</v>
      </c>
      <c r="W26" s="94">
        <v>2.1239999999999998E-2</v>
      </c>
      <c r="X26" s="94">
        <v>0</v>
      </c>
      <c r="Y26" s="94">
        <v>0</v>
      </c>
      <c r="Z26" s="94">
        <v>2.1239999999999998E-2</v>
      </c>
      <c r="AA26" s="94">
        <v>0</v>
      </c>
      <c r="AB26" s="94">
        <v>0</v>
      </c>
      <c r="AC26" s="94">
        <v>2.1239999999999998E-2</v>
      </c>
      <c r="AD26" s="94">
        <v>2.1239999999999998E-2</v>
      </c>
      <c r="AE26" s="97">
        <v>0</v>
      </c>
      <c r="AF26" s="94">
        <v>0</v>
      </c>
      <c r="AG26" s="96">
        <v>2.1239999999999998E-2</v>
      </c>
      <c r="AH26" s="94">
        <v>0</v>
      </c>
      <c r="AI26" s="94">
        <v>2.1239999999999998E-2</v>
      </c>
      <c r="AJ26" s="94">
        <v>0</v>
      </c>
      <c r="AK26" s="94">
        <f t="shared" si="0"/>
        <v>2.1239999999999998E-2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2.1239999999999998E-2</v>
      </c>
    </row>
    <row r="27" spans="2:41" s="91" customFormat="1" ht="27" customHeight="1">
      <c r="B27" s="100" t="s">
        <v>92</v>
      </c>
      <c r="C27" s="93"/>
      <c r="D27" s="94">
        <v>2.0799999999999999E-4</v>
      </c>
      <c r="E27" s="94">
        <v>0</v>
      </c>
      <c r="F27" s="94">
        <v>0</v>
      </c>
      <c r="G27" s="94">
        <v>2.0799999999999999E-4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2.0799999999999999E-4</v>
      </c>
      <c r="T27" s="94">
        <v>0</v>
      </c>
      <c r="U27" s="94">
        <v>0</v>
      </c>
      <c r="V27" s="94">
        <v>0</v>
      </c>
      <c r="W27" s="94">
        <v>2.0799999999999999E-4</v>
      </c>
      <c r="X27" s="94">
        <v>2.0799999999999999E-4</v>
      </c>
      <c r="Y27" s="94">
        <v>0</v>
      </c>
      <c r="Z27" s="94">
        <v>0</v>
      </c>
      <c r="AA27" s="94">
        <v>0</v>
      </c>
      <c r="AB27" s="94">
        <v>0</v>
      </c>
      <c r="AC27" s="94">
        <v>2.0799999999999999E-4</v>
      </c>
      <c r="AD27" s="94">
        <v>2.0799999999999999E-4</v>
      </c>
      <c r="AE27" s="97">
        <v>0</v>
      </c>
      <c r="AF27" s="94">
        <v>0</v>
      </c>
      <c r="AG27" s="96">
        <v>2.0799999999999999E-4</v>
      </c>
      <c r="AH27" s="94">
        <v>0</v>
      </c>
      <c r="AI27" s="94">
        <v>2.0799999999999999E-4</v>
      </c>
      <c r="AJ27" s="94">
        <v>0</v>
      </c>
      <c r="AK27" s="94">
        <f t="shared" si="0"/>
        <v>2.0799999999999999E-4</v>
      </c>
      <c r="AL27" s="94">
        <f t="shared" si="1"/>
        <v>0</v>
      </c>
      <c r="AM27" s="94">
        <v>0</v>
      </c>
      <c r="AN27" s="94">
        <v>0</v>
      </c>
      <c r="AO27" s="94">
        <f t="shared" si="2"/>
        <v>2.0799999999999999E-4</v>
      </c>
    </row>
    <row r="28" spans="2:41" s="91" customFormat="1" ht="27" customHeight="1">
      <c r="B28" s="100" t="s">
        <v>93</v>
      </c>
      <c r="C28" s="93"/>
      <c r="D28" s="94">
        <v>1.0576609999999997</v>
      </c>
      <c r="E28" s="94">
        <v>0</v>
      </c>
      <c r="F28" s="94">
        <v>0</v>
      </c>
      <c r="G28" s="94">
        <v>1.0576609999999997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1.0576609999999997</v>
      </c>
      <c r="T28" s="94">
        <v>0</v>
      </c>
      <c r="U28" s="94">
        <v>0</v>
      </c>
      <c r="V28" s="94">
        <v>0</v>
      </c>
      <c r="W28" s="94">
        <v>1.0576609999999997</v>
      </c>
      <c r="X28" s="94">
        <v>0.79937299999999978</v>
      </c>
      <c r="Y28" s="94">
        <v>0</v>
      </c>
      <c r="Z28" s="94">
        <v>0.25828800000000002</v>
      </c>
      <c r="AA28" s="94">
        <v>0</v>
      </c>
      <c r="AB28" s="94">
        <v>1.3379999999996173E-3</v>
      </c>
      <c r="AC28" s="94">
        <v>1.0563230000000001</v>
      </c>
      <c r="AD28" s="94">
        <v>1.019943</v>
      </c>
      <c r="AE28" s="97">
        <v>3.6380000000000003E-2</v>
      </c>
      <c r="AF28" s="94">
        <v>0</v>
      </c>
      <c r="AG28" s="96">
        <v>1.019943</v>
      </c>
      <c r="AH28" s="94">
        <v>3.6380000000000003E-2</v>
      </c>
      <c r="AI28" s="94">
        <v>1.019943</v>
      </c>
      <c r="AJ28" s="94">
        <v>0</v>
      </c>
      <c r="AK28" s="94">
        <f t="shared" si="0"/>
        <v>1.0576609999999997</v>
      </c>
      <c r="AL28" s="94">
        <f t="shared" si="1"/>
        <v>7.2507999999999989E-2</v>
      </c>
      <c r="AM28" s="94">
        <v>0</v>
      </c>
      <c r="AN28" s="94">
        <v>7.2507999999999989E-2</v>
      </c>
      <c r="AO28" s="94">
        <f t="shared" si="2"/>
        <v>0.98515299999999972</v>
      </c>
    </row>
    <row r="29" spans="2:41" s="91" customFormat="1" ht="27" customHeight="1">
      <c r="B29" s="100" t="s">
        <v>94</v>
      </c>
      <c r="C29" s="93"/>
      <c r="D29" s="94">
        <v>9.1454439999999995</v>
      </c>
      <c r="E29" s="94">
        <v>0</v>
      </c>
      <c r="F29" s="94">
        <v>0</v>
      </c>
      <c r="G29" s="94">
        <v>9.1454439999999995</v>
      </c>
      <c r="H29" s="94">
        <v>0</v>
      </c>
      <c r="I29" s="94">
        <v>0</v>
      </c>
      <c r="J29" s="94">
        <v>0</v>
      </c>
      <c r="K29" s="94">
        <v>4.7373999999999993E-2</v>
      </c>
      <c r="L29" s="94">
        <v>0</v>
      </c>
      <c r="M29" s="94">
        <v>0</v>
      </c>
      <c r="N29" s="94">
        <v>0</v>
      </c>
      <c r="O29" s="94">
        <v>4.7373999999999993E-2</v>
      </c>
      <c r="P29" s="94">
        <v>8.4339999999999988E-3</v>
      </c>
      <c r="Q29" s="94">
        <v>0</v>
      </c>
      <c r="R29" s="94">
        <v>0</v>
      </c>
      <c r="S29" s="96">
        <v>9.1370100000000001</v>
      </c>
      <c r="T29" s="94">
        <v>1.4645650000000001</v>
      </c>
      <c r="U29" s="94">
        <v>1.0477400000000001</v>
      </c>
      <c r="V29" s="94">
        <v>0.416825</v>
      </c>
      <c r="W29" s="94">
        <v>7.6724449999999997</v>
      </c>
      <c r="X29" s="94">
        <v>6.9452159999999994</v>
      </c>
      <c r="Y29" s="94">
        <v>0</v>
      </c>
      <c r="Z29" s="94">
        <v>0.72722900000000001</v>
      </c>
      <c r="AA29" s="94">
        <v>8.4999999999999995E-4</v>
      </c>
      <c r="AB29" s="94">
        <v>1.60900000000197E-3</v>
      </c>
      <c r="AC29" s="94">
        <v>7.6708359999999978</v>
      </c>
      <c r="AD29" s="94">
        <v>6.6622459999999979</v>
      </c>
      <c r="AE29" s="97">
        <v>1.0085899999999999</v>
      </c>
      <c r="AF29" s="94">
        <v>0</v>
      </c>
      <c r="AG29" s="96">
        <v>6.6706799999999982</v>
      </c>
      <c r="AH29" s="94">
        <v>2.4731550000000002</v>
      </c>
      <c r="AI29" s="94">
        <v>6.6706799999999982</v>
      </c>
      <c r="AJ29" s="94">
        <v>0</v>
      </c>
      <c r="AK29" s="94">
        <f t="shared" si="0"/>
        <v>9.1454439999999995</v>
      </c>
      <c r="AL29" s="94">
        <f t="shared" si="1"/>
        <v>2.4747640000000022</v>
      </c>
      <c r="AM29" s="94">
        <v>0</v>
      </c>
      <c r="AN29" s="94">
        <v>2.4747640000000022</v>
      </c>
      <c r="AO29" s="94">
        <f t="shared" si="2"/>
        <v>6.6706799999999973</v>
      </c>
    </row>
    <row r="30" spans="2:41" s="91" customFormat="1" ht="27" customHeight="1">
      <c r="B30" s="100" t="s">
        <v>95</v>
      </c>
      <c r="C30" s="93"/>
      <c r="D30" s="94">
        <v>0.28839000000000004</v>
      </c>
      <c r="E30" s="94">
        <v>0</v>
      </c>
      <c r="F30" s="94">
        <v>0</v>
      </c>
      <c r="G30" s="94">
        <v>0.28839000000000004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0.28839000000000004</v>
      </c>
      <c r="T30" s="94">
        <v>0.28382000000000002</v>
      </c>
      <c r="U30" s="94">
        <v>0</v>
      </c>
      <c r="V30" s="94">
        <v>0.28382000000000002</v>
      </c>
      <c r="W30" s="94">
        <v>4.5700000000000003E-3</v>
      </c>
      <c r="X30" s="94">
        <v>2.7400000000000002E-3</v>
      </c>
      <c r="Y30" s="94">
        <v>0</v>
      </c>
      <c r="Z30" s="94">
        <v>1.83E-3</v>
      </c>
      <c r="AA30" s="94">
        <v>0</v>
      </c>
      <c r="AB30" s="94">
        <v>1.83E-3</v>
      </c>
      <c r="AC30" s="94">
        <v>2.7400000000000002E-3</v>
      </c>
      <c r="AD30" s="94">
        <v>2.7400000000000002E-3</v>
      </c>
      <c r="AE30" s="97">
        <v>0</v>
      </c>
      <c r="AF30" s="94">
        <v>0</v>
      </c>
      <c r="AG30" s="96">
        <v>2.7400000000000002E-3</v>
      </c>
      <c r="AH30" s="94">
        <v>0.28382000000000002</v>
      </c>
      <c r="AI30" s="94">
        <v>2.7400000000000002E-3</v>
      </c>
      <c r="AJ30" s="94">
        <v>0</v>
      </c>
      <c r="AK30" s="94">
        <f t="shared" si="0"/>
        <v>0.28839000000000004</v>
      </c>
      <c r="AL30" s="94">
        <f t="shared" si="1"/>
        <v>0.28564999999999996</v>
      </c>
      <c r="AM30" s="94">
        <v>0</v>
      </c>
      <c r="AN30" s="94">
        <v>0.28564999999999996</v>
      </c>
      <c r="AO30" s="94">
        <f t="shared" si="2"/>
        <v>2.7400000000000757E-3</v>
      </c>
    </row>
    <row r="31" spans="2:41" s="91" customFormat="1" ht="27" customHeight="1">
      <c r="B31" s="100" t="s">
        <v>96</v>
      </c>
      <c r="C31" s="93"/>
      <c r="D31" s="94">
        <v>730.726223</v>
      </c>
      <c r="E31" s="94">
        <v>0</v>
      </c>
      <c r="F31" s="94">
        <v>0</v>
      </c>
      <c r="G31" s="94">
        <v>730.726223</v>
      </c>
      <c r="H31" s="94">
        <v>1.24135</v>
      </c>
      <c r="I31" s="94">
        <v>0</v>
      </c>
      <c r="J31" s="94">
        <v>0</v>
      </c>
      <c r="K31" s="94">
        <v>26.705855</v>
      </c>
      <c r="L31" s="94">
        <v>0</v>
      </c>
      <c r="M31" s="94">
        <v>3.4500000000008413E-3</v>
      </c>
      <c r="N31" s="94">
        <v>0</v>
      </c>
      <c r="O31" s="94">
        <v>26.702404999999999</v>
      </c>
      <c r="P31" s="94">
        <v>19.432320999999998</v>
      </c>
      <c r="Q31" s="94">
        <v>0</v>
      </c>
      <c r="R31" s="94">
        <v>0</v>
      </c>
      <c r="S31" s="96">
        <v>710.04910199999995</v>
      </c>
      <c r="T31" s="94">
        <v>37.128554000000008</v>
      </c>
      <c r="U31" s="94">
        <v>20.494730000000004</v>
      </c>
      <c r="V31" s="94">
        <v>16.633824000000001</v>
      </c>
      <c r="W31" s="94">
        <v>672.92054799999994</v>
      </c>
      <c r="X31" s="94">
        <v>668.15421199999992</v>
      </c>
      <c r="Y31" s="94">
        <v>2.0899999999999998E-2</v>
      </c>
      <c r="Z31" s="94">
        <v>4.766335999999999</v>
      </c>
      <c r="AA31" s="94">
        <v>0</v>
      </c>
      <c r="AB31" s="94">
        <v>2.4816999999757172E-2</v>
      </c>
      <c r="AC31" s="94">
        <v>672.89573100000018</v>
      </c>
      <c r="AD31" s="94">
        <v>670.8682100000002</v>
      </c>
      <c r="AE31" s="97">
        <v>2.0275209999999997</v>
      </c>
      <c r="AF31" s="94">
        <v>0</v>
      </c>
      <c r="AG31" s="96">
        <v>691.54188100000022</v>
      </c>
      <c r="AH31" s="94">
        <v>39.156075000000008</v>
      </c>
      <c r="AI31" s="94">
        <v>691.54188100000022</v>
      </c>
      <c r="AJ31" s="94">
        <v>0</v>
      </c>
      <c r="AK31" s="94">
        <f t="shared" si="0"/>
        <v>730.726223</v>
      </c>
      <c r="AL31" s="94">
        <f t="shared" si="1"/>
        <v>39.286892000000009</v>
      </c>
      <c r="AM31" s="94">
        <v>0</v>
      </c>
      <c r="AN31" s="94">
        <v>39.286892000000009</v>
      </c>
      <c r="AO31" s="94">
        <f t="shared" si="2"/>
        <v>691.43933100000004</v>
      </c>
    </row>
    <row r="32" spans="2:41" s="91" customFormat="1" ht="27" customHeight="1">
      <c r="B32" s="100" t="s">
        <v>97</v>
      </c>
      <c r="C32" s="93"/>
      <c r="D32" s="94">
        <v>5.3800000000000002E-3</v>
      </c>
      <c r="E32" s="94">
        <v>0</v>
      </c>
      <c r="F32" s="94">
        <v>0</v>
      </c>
      <c r="G32" s="94">
        <v>5.3800000000000002E-3</v>
      </c>
      <c r="H32" s="94">
        <v>0</v>
      </c>
      <c r="I32" s="94">
        <v>0</v>
      </c>
      <c r="J32" s="94">
        <v>0</v>
      </c>
      <c r="K32" s="94">
        <v>3.15E-3</v>
      </c>
      <c r="L32" s="94">
        <v>0</v>
      </c>
      <c r="M32" s="94">
        <v>0</v>
      </c>
      <c r="N32" s="94">
        <v>0</v>
      </c>
      <c r="O32" s="94">
        <v>3.15E-3</v>
      </c>
      <c r="P32" s="94">
        <v>0</v>
      </c>
      <c r="Q32" s="94">
        <v>0</v>
      </c>
      <c r="R32" s="94">
        <v>0</v>
      </c>
      <c r="S32" s="96">
        <v>5.3800000000000002E-3</v>
      </c>
      <c r="T32" s="94">
        <v>5.2500000000000003E-3</v>
      </c>
      <c r="U32" s="94">
        <v>0</v>
      </c>
      <c r="V32" s="94">
        <v>5.2500000000000003E-3</v>
      </c>
      <c r="W32" s="94">
        <v>1.3000000000000002E-4</v>
      </c>
      <c r="X32" s="94">
        <v>0</v>
      </c>
      <c r="Y32" s="94">
        <v>0</v>
      </c>
      <c r="Z32" s="94">
        <v>1.3000000000000002E-4</v>
      </c>
      <c r="AA32" s="94">
        <v>1.3000000000000002E-4</v>
      </c>
      <c r="AB32" s="94">
        <v>0</v>
      </c>
      <c r="AC32" s="94">
        <v>1.3000000000000002E-4</v>
      </c>
      <c r="AD32" s="94">
        <v>1.3000000000000002E-4</v>
      </c>
      <c r="AE32" s="97">
        <v>0</v>
      </c>
      <c r="AF32" s="94">
        <v>0</v>
      </c>
      <c r="AG32" s="96">
        <v>1.3000000000000002E-4</v>
      </c>
      <c r="AH32" s="94">
        <v>5.2500000000000003E-3</v>
      </c>
      <c r="AI32" s="94">
        <v>1.3000000000000002E-4</v>
      </c>
      <c r="AJ32" s="94">
        <v>0</v>
      </c>
      <c r="AK32" s="94">
        <f t="shared" si="0"/>
        <v>5.3800000000000002E-3</v>
      </c>
      <c r="AL32" s="94">
        <f t="shared" si="1"/>
        <v>5.2500000000000003E-3</v>
      </c>
      <c r="AM32" s="94">
        <v>0</v>
      </c>
      <c r="AN32" s="94">
        <v>5.2500000000000003E-3</v>
      </c>
      <c r="AO32" s="94">
        <f t="shared" si="2"/>
        <v>1.2999999999999991E-4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-1.9650000000000002E-3</v>
      </c>
      <c r="AC33" s="94">
        <v>1.9650000000000002E-3</v>
      </c>
      <c r="AD33" s="94">
        <v>0</v>
      </c>
      <c r="AE33" s="97">
        <v>1.9650000000000002E-3</v>
      </c>
      <c r="AF33" s="94">
        <v>0</v>
      </c>
      <c r="AG33" s="96">
        <v>0</v>
      </c>
      <c r="AH33" s="94">
        <v>1.9650000000000002E-3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9.7410860000000028</v>
      </c>
      <c r="E36" s="94">
        <v>0</v>
      </c>
      <c r="F36" s="94">
        <v>0</v>
      </c>
      <c r="G36" s="94">
        <v>9.7410860000000028</v>
      </c>
      <c r="H36" s="94">
        <v>0</v>
      </c>
      <c r="I36" s="94">
        <v>0</v>
      </c>
      <c r="J36" s="94">
        <v>0</v>
      </c>
      <c r="K36" s="94">
        <v>0.13805000000000001</v>
      </c>
      <c r="L36" s="94">
        <v>0</v>
      </c>
      <c r="M36" s="94">
        <v>3.2759999999999997E-2</v>
      </c>
      <c r="N36" s="94">
        <v>0</v>
      </c>
      <c r="O36" s="94">
        <v>0.10528999999999999</v>
      </c>
      <c r="P36" s="94">
        <v>0</v>
      </c>
      <c r="Q36" s="94">
        <v>0</v>
      </c>
      <c r="R36" s="101">
        <v>0</v>
      </c>
      <c r="S36" s="96">
        <v>9.7083260000000031</v>
      </c>
      <c r="T36" s="94">
        <v>3.2597699999999996</v>
      </c>
      <c r="U36" s="94">
        <v>3.0444299999999997</v>
      </c>
      <c r="V36" s="94">
        <v>0.21534000000000003</v>
      </c>
      <c r="W36" s="94">
        <v>6.4485560000000026</v>
      </c>
      <c r="X36" s="94">
        <v>5.9933700000000023</v>
      </c>
      <c r="Y36" s="94">
        <v>0</v>
      </c>
      <c r="Z36" s="94">
        <v>0.45518599999999998</v>
      </c>
      <c r="AA36" s="94">
        <v>3.1319999999999998E-3</v>
      </c>
      <c r="AB36" s="94">
        <v>0.60583400000000087</v>
      </c>
      <c r="AC36" s="94">
        <v>5.842722000000002</v>
      </c>
      <c r="AD36" s="94">
        <v>1.2321979999999999</v>
      </c>
      <c r="AE36" s="94">
        <v>4.6105240000000016</v>
      </c>
      <c r="AF36" s="94">
        <v>0</v>
      </c>
      <c r="AG36" s="96">
        <v>1.2321979999999999</v>
      </c>
      <c r="AH36" s="94">
        <v>7.8702940000000012</v>
      </c>
      <c r="AI36" s="94">
        <v>1.2321979999999999</v>
      </c>
      <c r="AJ36" s="94">
        <v>0</v>
      </c>
      <c r="AK36" s="94">
        <f t="shared" si="0"/>
        <v>9.7410860000000028</v>
      </c>
      <c r="AL36" s="94">
        <f t="shared" si="1"/>
        <v>8.4758750494422319</v>
      </c>
      <c r="AM36" s="94">
        <f>SUM(AM37:AM39)</f>
        <v>0</v>
      </c>
      <c r="AN36" s="94">
        <f>SUM(AN37:AN39)</f>
        <v>8.4758750494422319</v>
      </c>
      <c r="AO36" s="94">
        <f t="shared" si="2"/>
        <v>1.2652109505577709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9.6459020000000031</v>
      </c>
      <c r="E38" s="109">
        <v>0</v>
      </c>
      <c r="F38" s="109">
        <v>0</v>
      </c>
      <c r="G38" s="109">
        <v>9.6459020000000031</v>
      </c>
      <c r="H38" s="109">
        <v>0</v>
      </c>
      <c r="I38" s="109">
        <v>0</v>
      </c>
      <c r="J38" s="109">
        <v>0</v>
      </c>
      <c r="K38" s="109">
        <v>0.13793</v>
      </c>
      <c r="L38" s="109">
        <v>0</v>
      </c>
      <c r="M38" s="109">
        <v>3.2759999999999997E-2</v>
      </c>
      <c r="N38" s="109">
        <v>0</v>
      </c>
      <c r="O38" s="109">
        <v>0.10517</v>
      </c>
      <c r="P38" s="109">
        <v>0</v>
      </c>
      <c r="Q38" s="109">
        <v>0</v>
      </c>
      <c r="R38" s="110">
        <v>0</v>
      </c>
      <c r="S38" s="111">
        <v>9.6131420000000034</v>
      </c>
      <c r="T38" s="109">
        <v>3.2218099999999996</v>
      </c>
      <c r="U38" s="109">
        <v>3.0444299999999997</v>
      </c>
      <c r="V38" s="109">
        <v>0.17738000000000004</v>
      </c>
      <c r="W38" s="109">
        <v>6.3913320000000029</v>
      </c>
      <c r="X38" s="109">
        <v>5.9421950000000026</v>
      </c>
      <c r="Y38" s="109">
        <v>0</v>
      </c>
      <c r="Z38" s="109">
        <v>0.44913699999999995</v>
      </c>
      <c r="AA38" s="109">
        <v>1.1899999999999999E-3</v>
      </c>
      <c r="AB38" s="109">
        <v>0.60349100000000089</v>
      </c>
      <c r="AC38" s="109">
        <v>5.787841000000002</v>
      </c>
      <c r="AD38" s="109">
        <v>1.184202</v>
      </c>
      <c r="AE38" s="109">
        <v>4.603639000000002</v>
      </c>
      <c r="AF38" s="110">
        <v>0</v>
      </c>
      <c r="AG38" s="111">
        <v>1.184202</v>
      </c>
      <c r="AH38" s="109">
        <v>7.8254490000000017</v>
      </c>
      <c r="AI38" s="109">
        <v>1.184202</v>
      </c>
      <c r="AJ38" s="109">
        <v>0</v>
      </c>
      <c r="AK38" s="109">
        <f t="shared" si="0"/>
        <v>9.6459020000000031</v>
      </c>
      <c r="AL38" s="109">
        <f t="shared" si="1"/>
        <v>8.4287180494422316</v>
      </c>
      <c r="AM38" s="109">
        <v>0</v>
      </c>
      <c r="AN38" s="109">
        <v>8.4287180494422316</v>
      </c>
      <c r="AO38" s="109">
        <f t="shared" si="2"/>
        <v>1.2171839505577715</v>
      </c>
    </row>
    <row r="39" spans="2:41" ht="27" customHeight="1">
      <c r="B39" s="112">
        <v>0</v>
      </c>
      <c r="C39" s="119" t="s">
        <v>101</v>
      </c>
      <c r="D39" s="114">
        <v>9.5184000000000005E-2</v>
      </c>
      <c r="E39" s="95">
        <v>0</v>
      </c>
      <c r="F39" s="114">
        <v>0</v>
      </c>
      <c r="G39" s="114">
        <v>9.5184000000000005E-2</v>
      </c>
      <c r="H39" s="95">
        <v>0</v>
      </c>
      <c r="I39" s="95">
        <v>0</v>
      </c>
      <c r="J39" s="95">
        <v>0</v>
      </c>
      <c r="K39" s="95">
        <v>1.1999999999999999E-4</v>
      </c>
      <c r="L39" s="95">
        <v>0</v>
      </c>
      <c r="M39" s="95">
        <v>0</v>
      </c>
      <c r="N39" s="95">
        <v>0</v>
      </c>
      <c r="O39" s="95">
        <v>1.1999999999999999E-4</v>
      </c>
      <c r="P39" s="114">
        <v>0</v>
      </c>
      <c r="Q39" s="114">
        <v>0</v>
      </c>
      <c r="R39" s="115">
        <v>0</v>
      </c>
      <c r="S39" s="116">
        <v>9.5184000000000005E-2</v>
      </c>
      <c r="T39" s="114">
        <v>3.7960000000000001E-2</v>
      </c>
      <c r="U39" s="114">
        <v>0</v>
      </c>
      <c r="V39" s="114">
        <v>3.7960000000000001E-2</v>
      </c>
      <c r="W39" s="114">
        <v>5.7224000000000004E-2</v>
      </c>
      <c r="X39" s="114">
        <v>5.1175000000000005E-2</v>
      </c>
      <c r="Y39" s="114">
        <v>0</v>
      </c>
      <c r="Z39" s="114">
        <v>6.0489999999999988E-3</v>
      </c>
      <c r="AA39" s="114">
        <v>1.9419999999999999E-3</v>
      </c>
      <c r="AB39" s="114">
        <v>2.3430000000000048E-3</v>
      </c>
      <c r="AC39" s="114">
        <v>5.4880999999999999E-2</v>
      </c>
      <c r="AD39" s="114">
        <v>4.7996000000000004E-2</v>
      </c>
      <c r="AE39" s="114">
        <v>6.884999999999997E-3</v>
      </c>
      <c r="AF39" s="115">
        <v>0</v>
      </c>
      <c r="AG39" s="116">
        <v>4.7996000000000004E-2</v>
      </c>
      <c r="AH39" s="114">
        <v>4.4844999999999996E-2</v>
      </c>
      <c r="AI39" s="114">
        <v>4.7996000000000004E-2</v>
      </c>
      <c r="AJ39" s="95">
        <v>0</v>
      </c>
      <c r="AK39" s="95">
        <f t="shared" si="0"/>
        <v>9.5184000000000005E-2</v>
      </c>
      <c r="AL39" s="95">
        <f t="shared" si="1"/>
        <v>4.7156999999999998E-2</v>
      </c>
      <c r="AM39" s="95">
        <v>0</v>
      </c>
      <c r="AN39" s="95">
        <v>4.7156999999999998E-2</v>
      </c>
      <c r="AO39" s="95">
        <f t="shared" si="2"/>
        <v>4.8027000000000007E-2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2020-02-24T06:56:49Z</dcterms:created>
  <dcterms:modified xsi:type="dcterms:W3CDTF">2020-02-24T06:56:49Z</dcterms:modified>
</cp:coreProperties>
</file>