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N36" i="1"/>
  <c r="AL39"/>
  <c r="AK39"/>
  <c r="AL38"/>
  <c r="AK38"/>
  <c r="AO38" s="1"/>
  <c r="AL37"/>
  <c r="AK37"/>
  <c r="AO37" s="1"/>
  <c r="AM36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M14"/>
  <c r="AL14"/>
  <c r="AK14"/>
  <c r="AO14" s="1"/>
  <c r="AM12"/>
  <c r="AL13"/>
  <c r="AK13"/>
  <c r="AO13" s="1"/>
  <c r="AK12"/>
  <c r="Z8"/>
  <c r="X8"/>
  <c r="AN12" l="1"/>
  <c r="AL12" s="1"/>
  <c r="AO12" s="1"/>
  <c r="AO32"/>
  <c r="AO18"/>
  <c r="AO20"/>
  <c r="AO27"/>
  <c r="AO29"/>
  <c r="AO34"/>
  <c r="AO36"/>
  <c r="AL36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<sst xmlns="http://schemas.openxmlformats.org/spreadsheetml/2006/main" count="111" uniqueCount="105">
  <si>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</si>
  <si>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</si>
  <si>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</si>
  <si>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</si>
  <si>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</si>
  <si>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</si>
  <si>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</si>
  <si>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</si>
  <si>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</si>
  <si>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</si>
  <si>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</si>
  <si>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</si>
  <si>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</si>
  <si>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</si>
  <si>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</si>
  <si>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</si>
  <si>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</si>
  <si>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</si>
  <si>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</si>
  <si>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</si>
  <si>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</si>
  <si>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</si>
  <si>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</si>
  <si>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</si>
  <si>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</si>
  <si>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</si>
  <si>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</si>
  <si>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</si>
  <si>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</si>
  <si>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</si>
  <si>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</si>
  <si>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</si>
  <si>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</si>
  <si>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</si>
  <si>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</si>
  <si>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</si>
  <si>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</si>
  <si>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</si>
  <si>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</si>
  <si>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</si>
  <si>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</si>
  <si>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</si>
  <si>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</si>
  <si>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</si>
  <si>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</si>
  <si>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</si>
  <si>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</si>
  <si>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</si>
  <si>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</si>
  <si>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</si>
  <si>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</si>
  <si>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</si>
  <si>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</si>
  <si>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</si>
  <si>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</si>
  <si>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</si>
  <si>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</si>
  <si>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</si>
  <si>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</si>
  <si>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</si>
  <si>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</si>
  <si>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</si>
  <si>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</si>
  <si>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</si>
  <si>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</si>
  <si>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</si>
  <si>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</si>
  <si>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</si>
  <si>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</si>
  <si>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</si>
  <si>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</si>
  <si>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</si>
  <si>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表2-28  発生量及び処理・処分量（種類別：変換）　〔化学〕〔全地域〕〔平成30年度〕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</si>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</sst>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183.16208600000002</v>
      </c>
      <c r="E12" s="89">
        <v>0</v>
      </c>
      <c r="F12" s="89">
        <v>0</v>
      </c>
      <c r="G12" s="89">
        <v>183.16208600000002</v>
      </c>
      <c r="H12" s="89">
        <v>2.8369999999999997</v>
      </c>
      <c r="I12" s="89">
        <v>0</v>
      </c>
      <c r="J12" s="89">
        <v>0</v>
      </c>
      <c r="K12" s="89">
        <v>145.04796000000002</v>
      </c>
      <c r="L12" s="89">
        <v>0</v>
      </c>
      <c r="M12" s="89">
        <v>140.44546000000003</v>
      </c>
      <c r="N12" s="89">
        <v>0</v>
      </c>
      <c r="O12" s="89">
        <v>4.6025</v>
      </c>
      <c r="P12" s="89">
        <v>8.9999999999999993E-3</v>
      </c>
      <c r="Q12" s="89">
        <v>0</v>
      </c>
      <c r="R12" s="89">
        <v>0</v>
      </c>
      <c r="S12" s="90">
        <v>39.870626000000001</v>
      </c>
      <c r="T12" s="89">
        <v>1.7835900000000002</v>
      </c>
      <c r="U12" s="89">
        <v>9.6200000000000008E-2</v>
      </c>
      <c r="V12" s="89">
        <v>1.6873900000000002</v>
      </c>
      <c r="W12" s="89">
        <v>38.087036000000005</v>
      </c>
      <c r="X12" s="89">
        <v>5.7523629999999999</v>
      </c>
      <c r="Y12" s="89">
        <v>0.69123800000000002</v>
      </c>
      <c r="Z12" s="89">
        <v>32.334673000000002</v>
      </c>
      <c r="AA12" s="89">
        <v>8.9545329999999996</v>
      </c>
      <c r="AB12" s="89">
        <v>11.814162999999999</v>
      </c>
      <c r="AC12" s="89">
        <v>26.272872999999997</v>
      </c>
      <c r="AD12" s="89">
        <v>24.635099999999998</v>
      </c>
      <c r="AE12" s="89">
        <v>1.6377729999999999</v>
      </c>
      <c r="AF12" s="89">
        <v>0</v>
      </c>
      <c r="AG12" s="90">
        <v>27.481099999999998</v>
      </c>
      <c r="AH12" s="89">
        <v>3.4213629999999999</v>
      </c>
      <c r="AI12" s="89">
        <v>27.481099999999998</v>
      </c>
      <c r="AJ12" s="89">
        <v>0</v>
      </c>
      <c r="AK12" s="89">
        <f>G12-N12</f>
        <v>183.16208600000002</v>
      </c>
      <c r="AL12" s="89">
        <f>AM12+AN12</f>
        <v>12.98803764867538</v>
      </c>
      <c r="AM12" s="89">
        <f>SUM(AM13:AM14)+SUM(AM18:AM36)</f>
        <v>0</v>
      </c>
      <c r="AN12" s="89">
        <f>SUM(AN13:AN14)+SUM(AN18:AN36)</f>
        <v>12.98803764867538</v>
      </c>
      <c r="AO12" s="89">
        <f>AK12-AL12</f>
        <v>170.17404835132464</v>
      </c>
    </row>
    <row r="13" spans="2:41" s="91" customFormat="1" ht="27" customHeight="1" thickTop="1">
      <c r="B13" s="92" t="s">
        <v>78</v>
      </c>
      <c r="C13" s="93"/>
      <c r="D13" s="94">
        <v>0.40369999999999995</v>
      </c>
      <c r="E13" s="94">
        <v>0</v>
      </c>
      <c r="F13" s="94">
        <v>0</v>
      </c>
      <c r="G13" s="95">
        <v>0.40369999999999995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0.40369999999999995</v>
      </c>
      <c r="T13" s="94">
        <v>2.0539999999999999E-2</v>
      </c>
      <c r="U13" s="94">
        <v>0</v>
      </c>
      <c r="V13" s="94">
        <v>2.0539999999999999E-2</v>
      </c>
      <c r="W13" s="94">
        <v>0.38315999999999995</v>
      </c>
      <c r="X13" s="94">
        <v>0</v>
      </c>
      <c r="Y13" s="94">
        <v>0</v>
      </c>
      <c r="Z13" s="94">
        <v>0.38315999999999995</v>
      </c>
      <c r="AA13" s="94">
        <v>0.37695999999999996</v>
      </c>
      <c r="AB13" s="94">
        <v>-0.22497100000000003</v>
      </c>
      <c r="AC13" s="94">
        <v>0.60813099999999998</v>
      </c>
      <c r="AD13" s="94">
        <v>0.37695999999999996</v>
      </c>
      <c r="AE13" s="97">
        <v>0.23117100000000002</v>
      </c>
      <c r="AF13" s="94">
        <v>0</v>
      </c>
      <c r="AG13" s="98">
        <v>0.37695999999999996</v>
      </c>
      <c r="AH13" s="99">
        <v>0.25171100000000002</v>
      </c>
      <c r="AI13" s="99">
        <v>0.37695999999999996</v>
      </c>
      <c r="AJ13" s="94">
        <v>0</v>
      </c>
      <c r="AK13" s="94">
        <f t="shared" ref="AK13:AK39" si="0">G13-N13</f>
        <v>0.40369999999999995</v>
      </c>
      <c r="AL13" s="94">
        <f t="shared" ref="AL13:AL39" si="1">AM13+AN13</f>
        <v>2.674E-2</v>
      </c>
      <c r="AM13" s="94">
        <v>0</v>
      </c>
      <c r="AN13" s="94">
        <v>2.674E-2</v>
      </c>
      <c r="AO13" s="94">
        <f t="shared" ref="AO13:AO39" si="2">AK13-AL13</f>
        <v>0.37695999999999996</v>
      </c>
    </row>
    <row r="14" spans="2:41" s="91" customFormat="1" ht="27" customHeight="1">
      <c r="B14" s="100" t="s">
        <v>79</v>
      </c>
      <c r="C14" s="93"/>
      <c r="D14" s="94">
        <v>99.179077000000007</v>
      </c>
      <c r="E14" s="94">
        <v>0</v>
      </c>
      <c r="F14" s="94">
        <v>0</v>
      </c>
      <c r="G14" s="94">
        <v>99.179077000000007</v>
      </c>
      <c r="H14" s="94">
        <v>6.6000000000000003E-2</v>
      </c>
      <c r="I14" s="94">
        <v>0</v>
      </c>
      <c r="J14" s="94">
        <v>0</v>
      </c>
      <c r="K14" s="94">
        <v>93.396600000000007</v>
      </c>
      <c r="L14" s="94">
        <v>0</v>
      </c>
      <c r="M14" s="94">
        <v>91.232400000000013</v>
      </c>
      <c r="N14" s="94">
        <v>0</v>
      </c>
      <c r="O14" s="94">
        <v>2.1642000000000001</v>
      </c>
      <c r="P14" s="94">
        <v>0</v>
      </c>
      <c r="Q14" s="94">
        <v>0</v>
      </c>
      <c r="R14" s="101">
        <v>0</v>
      </c>
      <c r="S14" s="96">
        <v>7.8806769999999995</v>
      </c>
      <c r="T14" s="94">
        <v>1.0421</v>
      </c>
      <c r="U14" s="94">
        <v>0</v>
      </c>
      <c r="V14" s="94">
        <v>1.0421</v>
      </c>
      <c r="W14" s="94">
        <v>6.838576999999999</v>
      </c>
      <c r="X14" s="94">
        <v>0.73907</v>
      </c>
      <c r="Y14" s="94">
        <v>0</v>
      </c>
      <c r="Z14" s="94">
        <v>6.0995069999999991</v>
      </c>
      <c r="AA14" s="94">
        <v>1.706717</v>
      </c>
      <c r="AB14" s="94">
        <v>2.2493899999999996</v>
      </c>
      <c r="AC14" s="94">
        <v>4.5891869999999999</v>
      </c>
      <c r="AD14" s="94">
        <v>3.6851149999999997</v>
      </c>
      <c r="AE14" s="94">
        <v>0.90407199999999988</v>
      </c>
      <c r="AF14" s="94">
        <v>0</v>
      </c>
      <c r="AG14" s="96">
        <v>3.751115</v>
      </c>
      <c r="AH14" s="94">
        <v>1.9461719999999998</v>
      </c>
      <c r="AI14" s="94">
        <v>3.751115</v>
      </c>
      <c r="AJ14" s="94">
        <v>0</v>
      </c>
      <c r="AK14" s="94">
        <f t="shared" si="0"/>
        <v>99.179077000000007</v>
      </c>
      <c r="AL14" s="94">
        <f t="shared" si="1"/>
        <v>3.3570419999999999</v>
      </c>
      <c r="AM14" s="94">
        <f>SUM(AM15:AM17)</f>
        <v>0</v>
      </c>
      <c r="AN14" s="94">
        <f>SUM(AN15:AN17)</f>
        <v>3.3570419999999999</v>
      </c>
      <c r="AO14" s="94">
        <f t="shared" si="2"/>
        <v>95.822035</v>
      </c>
    </row>
    <row r="15" spans="2:41" s="91" customFormat="1" ht="27" hidden="1" customHeight="1">
      <c r="B15" s="102">
        <v>0</v>
      </c>
      <c r="C15" s="103" t="s">
        <v>80</v>
      </c>
      <c r="D15" s="104">
        <v>93.286139000000006</v>
      </c>
      <c r="E15" s="105">
        <v>0</v>
      </c>
      <c r="F15" s="104">
        <v>0</v>
      </c>
      <c r="G15" s="104">
        <v>93.286139000000006</v>
      </c>
      <c r="H15" s="105">
        <v>0</v>
      </c>
      <c r="I15" s="105">
        <v>0</v>
      </c>
      <c r="J15" s="105">
        <v>0</v>
      </c>
      <c r="K15" s="105">
        <v>88.186000000000007</v>
      </c>
      <c r="L15" s="105">
        <v>0</v>
      </c>
      <c r="M15" s="105">
        <v>86.341000000000008</v>
      </c>
      <c r="N15" s="105">
        <v>0</v>
      </c>
      <c r="O15" s="105">
        <v>1.845</v>
      </c>
      <c r="P15" s="104">
        <v>0</v>
      </c>
      <c r="Q15" s="104">
        <v>0</v>
      </c>
      <c r="R15" s="106">
        <v>0</v>
      </c>
      <c r="S15" s="107">
        <v>6.9451389999999993</v>
      </c>
      <c r="T15" s="104">
        <v>0.96927000000000008</v>
      </c>
      <c r="U15" s="104">
        <v>0</v>
      </c>
      <c r="V15" s="104">
        <v>0.96927000000000008</v>
      </c>
      <c r="W15" s="104">
        <v>5.9758689999999994</v>
      </c>
      <c r="X15" s="104">
        <v>0.73907</v>
      </c>
      <c r="Y15" s="104">
        <v>0</v>
      </c>
      <c r="Z15" s="104">
        <v>5.2367989999999995</v>
      </c>
      <c r="AA15" s="104">
        <v>1.7036089999999999</v>
      </c>
      <c r="AB15" s="104">
        <v>1.9754889999999996</v>
      </c>
      <c r="AC15" s="104">
        <v>4.0003799999999998</v>
      </c>
      <c r="AD15" s="104">
        <v>3.1476929999999999</v>
      </c>
      <c r="AE15" s="104">
        <v>0.85268699999999986</v>
      </c>
      <c r="AF15" s="106">
        <v>0</v>
      </c>
      <c r="AG15" s="107">
        <v>3.1476929999999999</v>
      </c>
      <c r="AH15" s="104">
        <v>1.8219569999999998</v>
      </c>
      <c r="AI15" s="104">
        <v>3.1476929999999999</v>
      </c>
      <c r="AJ15" s="105">
        <v>0</v>
      </c>
      <c r="AK15" s="105">
        <f t="shared" si="0"/>
        <v>93.286139000000006</v>
      </c>
      <c r="AL15" s="105">
        <f t="shared" si="1"/>
        <v>3.2763179999999998</v>
      </c>
      <c r="AM15" s="105">
        <v>0</v>
      </c>
      <c r="AN15" s="105">
        <v>3.2763179999999998</v>
      </c>
      <c r="AO15" s="105">
        <f t="shared" si="2"/>
        <v>90.009821000000002</v>
      </c>
    </row>
    <row r="16" spans="2:41" s="91" customFormat="1" ht="27" hidden="1" customHeight="1">
      <c r="B16" s="102">
        <v>0</v>
      </c>
      <c r="C16" s="108" t="s">
        <v>81</v>
      </c>
      <c r="D16" s="109">
        <v>5.892938</v>
      </c>
      <c r="E16" s="109">
        <v>0</v>
      </c>
      <c r="F16" s="109">
        <v>0</v>
      </c>
      <c r="G16" s="109">
        <v>5.892938</v>
      </c>
      <c r="H16" s="109">
        <v>6.6000000000000003E-2</v>
      </c>
      <c r="I16" s="109">
        <v>0</v>
      </c>
      <c r="J16" s="109">
        <v>0</v>
      </c>
      <c r="K16" s="109">
        <v>5.2106000000000003</v>
      </c>
      <c r="L16" s="109">
        <v>0</v>
      </c>
      <c r="M16" s="109">
        <v>4.8914</v>
      </c>
      <c r="N16" s="109">
        <v>0</v>
      </c>
      <c r="O16" s="109">
        <v>0.31919999999999998</v>
      </c>
      <c r="P16" s="109">
        <v>0</v>
      </c>
      <c r="Q16" s="109">
        <v>0</v>
      </c>
      <c r="R16" s="110">
        <v>0</v>
      </c>
      <c r="S16" s="111">
        <v>0.93553799999999998</v>
      </c>
      <c r="T16" s="109">
        <v>7.2829999999999992E-2</v>
      </c>
      <c r="U16" s="109">
        <v>0</v>
      </c>
      <c r="V16" s="109">
        <v>7.2829999999999992E-2</v>
      </c>
      <c r="W16" s="109">
        <v>0.86270800000000003</v>
      </c>
      <c r="X16" s="109">
        <v>0</v>
      </c>
      <c r="Y16" s="109">
        <v>0</v>
      </c>
      <c r="Z16" s="109">
        <v>0.86270800000000003</v>
      </c>
      <c r="AA16" s="109">
        <v>3.1080000000000001E-3</v>
      </c>
      <c r="AB16" s="109">
        <v>0.27390099999999995</v>
      </c>
      <c r="AC16" s="109">
        <v>0.58880700000000008</v>
      </c>
      <c r="AD16" s="109">
        <v>0.53742200000000007</v>
      </c>
      <c r="AE16" s="109">
        <v>5.1385000000000007E-2</v>
      </c>
      <c r="AF16" s="110">
        <v>0</v>
      </c>
      <c r="AG16" s="111">
        <v>0.60342200000000012</v>
      </c>
      <c r="AH16" s="109">
        <v>0.12421499999999999</v>
      </c>
      <c r="AI16" s="109">
        <v>0.60342200000000012</v>
      </c>
      <c r="AJ16" s="109">
        <v>0</v>
      </c>
      <c r="AK16" s="109">
        <f t="shared" si="0"/>
        <v>5.892938</v>
      </c>
      <c r="AL16" s="109">
        <f t="shared" si="1"/>
        <v>8.0724000000000018E-2</v>
      </c>
      <c r="AM16" s="109">
        <v>0</v>
      </c>
      <c r="AN16" s="109">
        <v>8.0724000000000018E-2</v>
      </c>
      <c r="AO16" s="109">
        <f t="shared" si="2"/>
        <v>5.812214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20.850796000000003</v>
      </c>
      <c r="E18" s="94">
        <v>0</v>
      </c>
      <c r="F18" s="94">
        <v>0</v>
      </c>
      <c r="G18" s="94">
        <v>20.850796000000003</v>
      </c>
      <c r="H18" s="94">
        <v>2.3650000000000002</v>
      </c>
      <c r="I18" s="94">
        <v>0</v>
      </c>
      <c r="J18" s="94">
        <v>0</v>
      </c>
      <c r="K18" s="94">
        <v>7.5309999999999997</v>
      </c>
      <c r="L18" s="94">
        <v>0</v>
      </c>
      <c r="M18" s="94">
        <v>7.2429999999999994</v>
      </c>
      <c r="N18" s="94">
        <v>0</v>
      </c>
      <c r="O18" s="94">
        <v>0.28799999999999998</v>
      </c>
      <c r="P18" s="94">
        <v>0</v>
      </c>
      <c r="Q18" s="94">
        <v>0</v>
      </c>
      <c r="R18" s="94">
        <v>0</v>
      </c>
      <c r="S18" s="96">
        <v>11.242796</v>
      </c>
      <c r="T18" s="94">
        <v>0.1716</v>
      </c>
      <c r="U18" s="94">
        <v>0</v>
      </c>
      <c r="V18" s="94">
        <v>0.1716</v>
      </c>
      <c r="W18" s="94">
        <v>11.071196</v>
      </c>
      <c r="X18" s="94">
        <v>7.4879999999999999E-3</v>
      </c>
      <c r="Y18" s="94">
        <v>0</v>
      </c>
      <c r="Z18" s="94">
        <v>11.063708</v>
      </c>
      <c r="AA18" s="94">
        <v>1.045971</v>
      </c>
      <c r="AB18" s="94">
        <v>1.159198</v>
      </c>
      <c r="AC18" s="94">
        <v>9.9119980000000005</v>
      </c>
      <c r="AD18" s="94">
        <v>9.9119980000000005</v>
      </c>
      <c r="AE18" s="97">
        <v>0</v>
      </c>
      <c r="AF18" s="94">
        <v>0</v>
      </c>
      <c r="AG18" s="96">
        <v>12.276998000000001</v>
      </c>
      <c r="AH18" s="94">
        <v>0.1716</v>
      </c>
      <c r="AI18" s="94">
        <v>12.276998000000001</v>
      </c>
      <c r="AJ18" s="94">
        <v>0</v>
      </c>
      <c r="AK18" s="94">
        <f t="shared" si="0"/>
        <v>20.850796000000003</v>
      </c>
      <c r="AL18" s="94">
        <f t="shared" si="1"/>
        <v>1.2617929999999999</v>
      </c>
      <c r="AM18" s="94">
        <v>0</v>
      </c>
      <c r="AN18" s="94">
        <v>1.2617929999999999</v>
      </c>
      <c r="AO18" s="94">
        <f t="shared" si="2"/>
        <v>19.589003000000002</v>
      </c>
    </row>
    <row r="19" spans="2:41" s="91" customFormat="1" ht="27" customHeight="1">
      <c r="B19" s="100" t="s">
        <v>84</v>
      </c>
      <c r="C19" s="93"/>
      <c r="D19" s="94">
        <v>25.857576000000002</v>
      </c>
      <c r="E19" s="94">
        <v>0</v>
      </c>
      <c r="F19" s="94">
        <v>0</v>
      </c>
      <c r="G19" s="94">
        <v>25.857576000000002</v>
      </c>
      <c r="H19" s="94">
        <v>3.7999999999999999E-2</v>
      </c>
      <c r="I19" s="94">
        <v>0</v>
      </c>
      <c r="J19" s="94">
        <v>0</v>
      </c>
      <c r="K19" s="94">
        <v>21.757000000000001</v>
      </c>
      <c r="L19" s="94">
        <v>0</v>
      </c>
      <c r="M19" s="94">
        <v>21.463000000000001</v>
      </c>
      <c r="N19" s="94">
        <v>0</v>
      </c>
      <c r="O19" s="94">
        <v>0.29399999999999998</v>
      </c>
      <c r="P19" s="94">
        <v>0</v>
      </c>
      <c r="Q19" s="94">
        <v>0</v>
      </c>
      <c r="R19" s="94">
        <v>0</v>
      </c>
      <c r="S19" s="96">
        <v>4.3565759999999996</v>
      </c>
      <c r="T19" s="94">
        <v>0</v>
      </c>
      <c r="U19" s="94">
        <v>0</v>
      </c>
      <c r="V19" s="94">
        <v>0</v>
      </c>
      <c r="W19" s="94">
        <v>4.3565759999999996</v>
      </c>
      <c r="X19" s="94">
        <v>0.69083000000000006</v>
      </c>
      <c r="Y19" s="94">
        <v>0.69083000000000006</v>
      </c>
      <c r="Z19" s="94">
        <v>3.6657459999999995</v>
      </c>
      <c r="AA19" s="94">
        <v>0.18591899999999995</v>
      </c>
      <c r="AB19" s="94">
        <v>1.5362789999999991</v>
      </c>
      <c r="AC19" s="94">
        <v>2.8202970000000005</v>
      </c>
      <c r="AD19" s="94">
        <v>2.8202970000000005</v>
      </c>
      <c r="AE19" s="97">
        <v>0</v>
      </c>
      <c r="AF19" s="94">
        <v>0</v>
      </c>
      <c r="AG19" s="96">
        <v>2.8582970000000003</v>
      </c>
      <c r="AH19" s="94">
        <v>0</v>
      </c>
      <c r="AI19" s="94">
        <v>2.8582970000000003</v>
      </c>
      <c r="AJ19" s="94">
        <v>0</v>
      </c>
      <c r="AK19" s="94">
        <f t="shared" si="0"/>
        <v>25.857576000000002</v>
      </c>
      <c r="AL19" s="94">
        <f t="shared" si="1"/>
        <v>0.84946564912280698</v>
      </c>
      <c r="AM19" s="94">
        <v>0</v>
      </c>
      <c r="AN19" s="94">
        <v>0.84946564912280698</v>
      </c>
      <c r="AO19" s="94">
        <f t="shared" si="2"/>
        <v>25.008110350877196</v>
      </c>
    </row>
    <row r="20" spans="2:41" s="91" customFormat="1" ht="27" customHeight="1">
      <c r="B20" s="100" t="s">
        <v>85</v>
      </c>
      <c r="C20" s="93"/>
      <c r="D20" s="94">
        <v>30.823442</v>
      </c>
      <c r="E20" s="94">
        <v>0</v>
      </c>
      <c r="F20" s="94">
        <v>0</v>
      </c>
      <c r="G20" s="94">
        <v>30.823442</v>
      </c>
      <c r="H20" s="94">
        <v>0.36799999999999999</v>
      </c>
      <c r="I20" s="94">
        <v>0</v>
      </c>
      <c r="J20" s="94">
        <v>0</v>
      </c>
      <c r="K20" s="94">
        <v>21.61016</v>
      </c>
      <c r="L20" s="94">
        <v>0</v>
      </c>
      <c r="M20" s="94">
        <v>20.12706</v>
      </c>
      <c r="N20" s="94">
        <v>0</v>
      </c>
      <c r="O20" s="94">
        <v>1.4830999999999999</v>
      </c>
      <c r="P20" s="94">
        <v>8.9999999999999993E-3</v>
      </c>
      <c r="Q20" s="94">
        <v>0</v>
      </c>
      <c r="R20" s="94">
        <v>0</v>
      </c>
      <c r="S20" s="96">
        <v>10.319382000000001</v>
      </c>
      <c r="T20" s="94">
        <v>0</v>
      </c>
      <c r="U20" s="94">
        <v>0</v>
      </c>
      <c r="V20" s="94">
        <v>0</v>
      </c>
      <c r="W20" s="94">
        <v>10.319382000000001</v>
      </c>
      <c r="X20" s="94">
        <v>0.95399999999999996</v>
      </c>
      <c r="Y20" s="94">
        <v>0</v>
      </c>
      <c r="Z20" s="94">
        <v>9.3653820000000003</v>
      </c>
      <c r="AA20" s="94">
        <v>5.4841540000000002</v>
      </c>
      <c r="AB20" s="94">
        <v>6.8459660000000007</v>
      </c>
      <c r="AC20" s="94">
        <v>3.4734160000000003</v>
      </c>
      <c r="AD20" s="94">
        <v>3.4734160000000003</v>
      </c>
      <c r="AE20" s="97">
        <v>0</v>
      </c>
      <c r="AF20" s="94">
        <v>0</v>
      </c>
      <c r="AG20" s="96">
        <v>3.8504160000000001</v>
      </c>
      <c r="AH20" s="94">
        <v>0</v>
      </c>
      <c r="AI20" s="94">
        <v>3.8504160000000001</v>
      </c>
      <c r="AJ20" s="94">
        <v>0</v>
      </c>
      <c r="AK20" s="94">
        <f t="shared" si="0"/>
        <v>30.823442</v>
      </c>
      <c r="AL20" s="94">
        <f t="shared" si="1"/>
        <v>6.1929569995525737</v>
      </c>
      <c r="AM20" s="94">
        <v>0</v>
      </c>
      <c r="AN20" s="94">
        <v>6.1929569995525737</v>
      </c>
      <c r="AO20" s="94">
        <f t="shared" si="2"/>
        <v>24.630485000447425</v>
      </c>
    </row>
    <row r="21" spans="2:41" s="91" customFormat="1" ht="27" customHeight="1">
      <c r="B21" s="100" t="s">
        <v>86</v>
      </c>
      <c r="C21" s="93"/>
      <c r="D21" s="94">
        <v>1.954855</v>
      </c>
      <c r="E21" s="94">
        <v>0</v>
      </c>
      <c r="F21" s="94">
        <v>0</v>
      </c>
      <c r="G21" s="94">
        <v>1.954855</v>
      </c>
      <c r="H21" s="94">
        <v>0</v>
      </c>
      <c r="I21" s="94">
        <v>0</v>
      </c>
      <c r="J21" s="94">
        <v>0</v>
      </c>
      <c r="K21" s="94">
        <v>0.75320000000000009</v>
      </c>
      <c r="L21" s="94">
        <v>0</v>
      </c>
      <c r="M21" s="94">
        <v>0.38000000000000012</v>
      </c>
      <c r="N21" s="94">
        <v>0</v>
      </c>
      <c r="O21" s="94">
        <v>0.37319999999999998</v>
      </c>
      <c r="P21" s="94">
        <v>0</v>
      </c>
      <c r="Q21" s="94">
        <v>0</v>
      </c>
      <c r="R21" s="94">
        <v>0</v>
      </c>
      <c r="S21" s="96">
        <v>1.5748549999999999</v>
      </c>
      <c r="T21" s="94">
        <v>4.15E-3</v>
      </c>
      <c r="U21" s="94">
        <v>0</v>
      </c>
      <c r="V21" s="94">
        <v>4.15E-3</v>
      </c>
      <c r="W21" s="94">
        <v>1.5707049999999998</v>
      </c>
      <c r="X21" s="94">
        <v>1.282144</v>
      </c>
      <c r="Y21" s="94">
        <v>0</v>
      </c>
      <c r="Z21" s="94">
        <v>0.28856099999999996</v>
      </c>
      <c r="AA21" s="94">
        <v>0.141821</v>
      </c>
      <c r="AB21" s="94">
        <v>0.23324199999999995</v>
      </c>
      <c r="AC21" s="94">
        <v>1.3374629999999998</v>
      </c>
      <c r="AD21" s="94">
        <v>0.88021099999999997</v>
      </c>
      <c r="AE21" s="97">
        <v>0.45725199999999994</v>
      </c>
      <c r="AF21" s="94">
        <v>0</v>
      </c>
      <c r="AG21" s="96">
        <v>0.88021099999999997</v>
      </c>
      <c r="AH21" s="94">
        <v>0.46140199999999992</v>
      </c>
      <c r="AI21" s="94">
        <v>0.88021099999999997</v>
      </c>
      <c r="AJ21" s="94">
        <v>0</v>
      </c>
      <c r="AK21" s="94">
        <f t="shared" si="0"/>
        <v>1.954855</v>
      </c>
      <c r="AL21" s="94">
        <f t="shared" si="1"/>
        <v>0.69464400000000015</v>
      </c>
      <c r="AM21" s="94">
        <v>0</v>
      </c>
      <c r="AN21" s="94">
        <v>0.69464400000000015</v>
      </c>
      <c r="AO21" s="94">
        <f t="shared" si="2"/>
        <v>1.260211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1.0645899999999999</v>
      </c>
      <c r="E25" s="94">
        <v>0</v>
      </c>
      <c r="F25" s="94">
        <v>0</v>
      </c>
      <c r="G25" s="94">
        <v>1.0645899999999999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1.0645899999999999</v>
      </c>
      <c r="T25" s="94">
        <v>9.5500000000000012E-3</v>
      </c>
      <c r="U25" s="94">
        <v>0</v>
      </c>
      <c r="V25" s="94">
        <v>9.5500000000000012E-3</v>
      </c>
      <c r="W25" s="94">
        <v>1.05504</v>
      </c>
      <c r="X25" s="94">
        <v>1.0536099999999999</v>
      </c>
      <c r="Y25" s="94">
        <v>0</v>
      </c>
      <c r="Z25" s="94">
        <v>1.4299999999999998E-3</v>
      </c>
      <c r="AA25" s="94">
        <v>1.4299999999999998E-3</v>
      </c>
      <c r="AB25" s="94">
        <v>1.4300000000000423E-3</v>
      </c>
      <c r="AC25" s="94">
        <v>1.0536099999999999</v>
      </c>
      <c r="AD25" s="94">
        <v>1.0536099999999999</v>
      </c>
      <c r="AE25" s="97">
        <v>0</v>
      </c>
      <c r="AF25" s="94">
        <v>0</v>
      </c>
      <c r="AG25" s="96">
        <v>1.0536099999999999</v>
      </c>
      <c r="AH25" s="94">
        <v>9.5500000000000012E-3</v>
      </c>
      <c r="AI25" s="94">
        <v>1.0536099999999999</v>
      </c>
      <c r="AJ25" s="94">
        <v>0</v>
      </c>
      <c r="AK25" s="94">
        <f t="shared" si="0"/>
        <v>1.0645899999999999</v>
      </c>
      <c r="AL25" s="94">
        <f t="shared" si="1"/>
        <v>1.098E-2</v>
      </c>
      <c r="AM25" s="94">
        <v>0</v>
      </c>
      <c r="AN25" s="94">
        <v>1.098E-2</v>
      </c>
      <c r="AO25" s="94">
        <f t="shared" si="2"/>
        <v>1.0536099999999999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5.212E-2</v>
      </c>
      <c r="E28" s="94">
        <v>0</v>
      </c>
      <c r="F28" s="94">
        <v>0</v>
      </c>
      <c r="G28" s="94">
        <v>5.212E-2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5.212E-2</v>
      </c>
      <c r="T28" s="94">
        <v>0</v>
      </c>
      <c r="U28" s="94">
        <v>0</v>
      </c>
      <c r="V28" s="94">
        <v>0</v>
      </c>
      <c r="W28" s="94">
        <v>5.212E-2</v>
      </c>
      <c r="X28" s="94">
        <v>4.9049999999999996E-2</v>
      </c>
      <c r="Y28" s="94">
        <v>0</v>
      </c>
      <c r="Z28" s="94">
        <v>3.0699999999999998E-3</v>
      </c>
      <c r="AA28" s="94">
        <v>3.0400000000000002E-3</v>
      </c>
      <c r="AB28" s="94">
        <v>0</v>
      </c>
      <c r="AC28" s="94">
        <v>5.212E-2</v>
      </c>
      <c r="AD28" s="94">
        <v>4.9610000000000001E-2</v>
      </c>
      <c r="AE28" s="97">
        <v>2.5099999999999996E-3</v>
      </c>
      <c r="AF28" s="94">
        <v>0</v>
      </c>
      <c r="AG28" s="96">
        <v>4.9610000000000001E-2</v>
      </c>
      <c r="AH28" s="94">
        <v>2.5099999999999996E-3</v>
      </c>
      <c r="AI28" s="94">
        <v>4.9610000000000001E-2</v>
      </c>
      <c r="AJ28" s="94">
        <v>0</v>
      </c>
      <c r="AK28" s="94">
        <f t="shared" si="0"/>
        <v>5.212E-2</v>
      </c>
      <c r="AL28" s="94">
        <f t="shared" si="1"/>
        <v>2.5099999999999996E-3</v>
      </c>
      <c r="AM28" s="94">
        <v>0</v>
      </c>
      <c r="AN28" s="94">
        <v>2.5099999999999996E-3</v>
      </c>
      <c r="AO28" s="94">
        <f t="shared" si="2"/>
        <v>4.9610000000000001E-2</v>
      </c>
    </row>
    <row r="29" spans="2:41" s="91" customFormat="1" ht="27" customHeight="1">
      <c r="B29" s="100" t="s">
        <v>94</v>
      </c>
      <c r="C29" s="93"/>
      <c r="D29" s="94">
        <v>1.064548</v>
      </c>
      <c r="E29" s="94">
        <v>0</v>
      </c>
      <c r="F29" s="94">
        <v>0</v>
      </c>
      <c r="G29" s="94">
        <v>1.064548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1.064548</v>
      </c>
      <c r="T29" s="94">
        <v>0.11931</v>
      </c>
      <c r="U29" s="94">
        <v>9.6200000000000008E-2</v>
      </c>
      <c r="V29" s="94">
        <v>2.3109999999999999E-2</v>
      </c>
      <c r="W29" s="94">
        <v>0.94523800000000002</v>
      </c>
      <c r="X29" s="94">
        <v>0.94385300000000005</v>
      </c>
      <c r="Y29" s="94">
        <v>0</v>
      </c>
      <c r="Z29" s="94">
        <v>1.3849999999999999E-3</v>
      </c>
      <c r="AA29" s="94">
        <v>2.0000000000000002E-5</v>
      </c>
      <c r="AB29" s="94">
        <v>0</v>
      </c>
      <c r="AC29" s="94">
        <v>0.9452379999999998</v>
      </c>
      <c r="AD29" s="94">
        <v>0.93441999999999981</v>
      </c>
      <c r="AE29" s="97">
        <v>1.0817999999999999E-2</v>
      </c>
      <c r="AF29" s="94">
        <v>0</v>
      </c>
      <c r="AG29" s="96">
        <v>0.93441999999999981</v>
      </c>
      <c r="AH29" s="94">
        <v>0.13012799999999999</v>
      </c>
      <c r="AI29" s="94">
        <v>0.93441999999999981</v>
      </c>
      <c r="AJ29" s="94">
        <v>0</v>
      </c>
      <c r="AK29" s="94">
        <f t="shared" si="0"/>
        <v>1.064548</v>
      </c>
      <c r="AL29" s="94">
        <f t="shared" si="1"/>
        <v>0.13012800000000002</v>
      </c>
      <c r="AM29" s="94">
        <v>0</v>
      </c>
      <c r="AN29" s="94">
        <v>0.13012800000000002</v>
      </c>
      <c r="AO29" s="94">
        <f t="shared" si="2"/>
        <v>0.93442000000000003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0.34399999999999997</v>
      </c>
      <c r="E31" s="94">
        <v>0</v>
      </c>
      <c r="F31" s="94">
        <v>0</v>
      </c>
      <c r="G31" s="94">
        <v>0.34399999999999997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0.34399999999999997</v>
      </c>
      <c r="T31" s="94">
        <v>0.34399999999999997</v>
      </c>
      <c r="U31" s="94">
        <v>0</v>
      </c>
      <c r="V31" s="94">
        <v>0.34399999999999997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0.34399999999999997</v>
      </c>
      <c r="AI31" s="94">
        <v>0</v>
      </c>
      <c r="AJ31" s="94">
        <v>0</v>
      </c>
      <c r="AK31" s="94">
        <f t="shared" si="0"/>
        <v>0.34399999999999997</v>
      </c>
      <c r="AL31" s="94">
        <f t="shared" si="1"/>
        <v>0.34399999999999997</v>
      </c>
      <c r="AM31" s="94">
        <v>0</v>
      </c>
      <c r="AN31" s="94">
        <v>0.34399999999999997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1.45089</v>
      </c>
      <c r="E32" s="94">
        <v>0</v>
      </c>
      <c r="F32" s="94">
        <v>0</v>
      </c>
      <c r="G32" s="94">
        <v>1.45089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1.45089</v>
      </c>
      <c r="T32" s="94">
        <v>8.0000000000000002E-3</v>
      </c>
      <c r="U32" s="94">
        <v>0</v>
      </c>
      <c r="V32" s="94">
        <v>8.0000000000000002E-3</v>
      </c>
      <c r="W32" s="94">
        <v>1.44289</v>
      </c>
      <c r="X32" s="94">
        <v>0</v>
      </c>
      <c r="Y32" s="94">
        <v>0</v>
      </c>
      <c r="Z32" s="94">
        <v>1.44289</v>
      </c>
      <c r="AA32" s="94">
        <v>0</v>
      </c>
      <c r="AB32" s="94">
        <v>0</v>
      </c>
      <c r="AC32" s="94">
        <v>1.44289</v>
      </c>
      <c r="AD32" s="94">
        <v>1.44289</v>
      </c>
      <c r="AE32" s="97">
        <v>0</v>
      </c>
      <c r="AF32" s="94">
        <v>0</v>
      </c>
      <c r="AG32" s="96">
        <v>1.44289</v>
      </c>
      <c r="AH32" s="94">
        <v>8.0000000000000002E-3</v>
      </c>
      <c r="AI32" s="94">
        <v>1.44289</v>
      </c>
      <c r="AJ32" s="94">
        <v>0</v>
      </c>
      <c r="AK32" s="94">
        <f t="shared" si="0"/>
        <v>1.45089</v>
      </c>
      <c r="AL32" s="94">
        <f t="shared" si="1"/>
        <v>8.0000000000000002E-3</v>
      </c>
      <c r="AM32" s="94">
        <v>0</v>
      </c>
      <c r="AN32" s="94">
        <v>8.0000000000000002E-3</v>
      </c>
      <c r="AO32" s="94">
        <f t="shared" si="2"/>
        <v>1.44289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-6.1999999999999998E-3</v>
      </c>
      <c r="AC33" s="94">
        <v>6.1999999999999998E-3</v>
      </c>
      <c r="AD33" s="94">
        <v>0</v>
      </c>
      <c r="AE33" s="97">
        <v>6.1999999999999998E-3</v>
      </c>
      <c r="AF33" s="94">
        <v>0</v>
      </c>
      <c r="AG33" s="96">
        <v>0</v>
      </c>
      <c r="AH33" s="94">
        <v>6.1999999999999998E-3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0.11649200000000001</v>
      </c>
      <c r="E36" s="94">
        <v>0</v>
      </c>
      <c r="F36" s="94">
        <v>0</v>
      </c>
      <c r="G36" s="94">
        <v>0.11649200000000001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0.11649200000000001</v>
      </c>
      <c r="T36" s="94">
        <v>6.4340000000000008E-2</v>
      </c>
      <c r="U36" s="94">
        <v>0</v>
      </c>
      <c r="V36" s="94">
        <v>6.4340000000000008E-2</v>
      </c>
      <c r="W36" s="94">
        <v>5.2152000000000004E-2</v>
      </c>
      <c r="X36" s="94">
        <v>3.2318E-2</v>
      </c>
      <c r="Y36" s="94">
        <v>4.08E-4</v>
      </c>
      <c r="Z36" s="94">
        <v>1.9834000000000004E-2</v>
      </c>
      <c r="AA36" s="94">
        <v>8.5010000000000016E-3</v>
      </c>
      <c r="AB36" s="94">
        <v>1.9828999999999999E-2</v>
      </c>
      <c r="AC36" s="94">
        <v>3.2323000000000005E-2</v>
      </c>
      <c r="AD36" s="94">
        <v>6.5730000000000007E-3</v>
      </c>
      <c r="AE36" s="94">
        <v>2.5750000000000002E-2</v>
      </c>
      <c r="AF36" s="94">
        <v>0</v>
      </c>
      <c r="AG36" s="96">
        <v>6.5730000000000007E-3</v>
      </c>
      <c r="AH36" s="94">
        <v>9.0090000000000003E-2</v>
      </c>
      <c r="AI36" s="94">
        <v>6.5730000000000007E-3</v>
      </c>
      <c r="AJ36" s="94">
        <v>0</v>
      </c>
      <c r="AK36" s="94">
        <f t="shared" si="0"/>
        <v>0.11649200000000001</v>
      </c>
      <c r="AL36" s="94">
        <f t="shared" si="1"/>
        <v>0.10977800000000003</v>
      </c>
      <c r="AM36" s="94">
        <f>SUM(AM37:AM39)</f>
        <v>0</v>
      </c>
      <c r="AN36" s="94">
        <f>SUM(AN37:AN39)</f>
        <v>0.10977800000000003</v>
      </c>
      <c r="AO36" s="94">
        <f t="shared" si="2"/>
        <v>6.7139999999999839E-3</v>
      </c>
    </row>
    <row r="37" spans="2:41" s="91" customFormat="1" ht="27" customHeight="1">
      <c r="B37" s="102">
        <v>0</v>
      </c>
      <c r="C37" s="103" t="s">
        <v>102</v>
      </c>
      <c r="D37" s="104">
        <v>5.4799999999999998E-4</v>
      </c>
      <c r="E37" s="105">
        <v>0</v>
      </c>
      <c r="F37" s="104">
        <v>0</v>
      </c>
      <c r="G37" s="104">
        <v>5.4799999999999998E-4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5.4799999999999998E-4</v>
      </c>
      <c r="T37" s="104">
        <v>0</v>
      </c>
      <c r="U37" s="104">
        <v>0</v>
      </c>
      <c r="V37" s="104">
        <v>0</v>
      </c>
      <c r="W37" s="104">
        <v>5.4799999999999998E-4</v>
      </c>
      <c r="X37" s="104">
        <v>4.08E-4</v>
      </c>
      <c r="Y37" s="104">
        <v>4.08E-4</v>
      </c>
      <c r="Z37" s="104">
        <v>1.4000000000000001E-4</v>
      </c>
      <c r="AA37" s="104">
        <v>0</v>
      </c>
      <c r="AB37" s="104">
        <v>5.3399999999999997E-4</v>
      </c>
      <c r="AC37" s="104">
        <v>1.4E-5</v>
      </c>
      <c r="AD37" s="104">
        <v>1.4E-5</v>
      </c>
      <c r="AE37" s="104">
        <v>0</v>
      </c>
      <c r="AF37" s="106">
        <v>0</v>
      </c>
      <c r="AG37" s="107">
        <v>1.4E-5</v>
      </c>
      <c r="AH37" s="104">
        <v>0</v>
      </c>
      <c r="AI37" s="104">
        <v>1.4E-5</v>
      </c>
      <c r="AJ37" s="105">
        <v>0</v>
      </c>
      <c r="AK37" s="105">
        <f t="shared" si="0"/>
        <v>5.4799999999999998E-4</v>
      </c>
      <c r="AL37" s="105">
        <f t="shared" si="1"/>
        <v>4.08E-4</v>
      </c>
      <c r="AM37" s="105">
        <v>0</v>
      </c>
      <c r="AN37" s="105">
        <v>4.08E-4</v>
      </c>
      <c r="AO37" s="105">
        <f t="shared" si="2"/>
        <v>1.3999999999999999E-4</v>
      </c>
    </row>
    <row r="38" spans="2:41" s="91" customFormat="1" ht="27" customHeight="1">
      <c r="B38" s="102">
        <v>0</v>
      </c>
      <c r="C38" s="118" t="s">
        <v>103</v>
      </c>
      <c r="D38" s="109">
        <v>9.6250000000000002E-2</v>
      </c>
      <c r="E38" s="109">
        <v>0</v>
      </c>
      <c r="F38" s="109">
        <v>0</v>
      </c>
      <c r="G38" s="109">
        <v>9.6250000000000002E-2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9.6250000000000002E-2</v>
      </c>
      <c r="T38" s="109">
        <v>6.4340000000000008E-2</v>
      </c>
      <c r="U38" s="109">
        <v>0</v>
      </c>
      <c r="V38" s="109">
        <v>6.4340000000000008E-2</v>
      </c>
      <c r="W38" s="109">
        <v>3.1910000000000001E-2</v>
      </c>
      <c r="X38" s="109">
        <v>3.1910000000000001E-2</v>
      </c>
      <c r="Y38" s="109">
        <v>0</v>
      </c>
      <c r="Z38" s="109">
        <v>0</v>
      </c>
      <c r="AA38" s="109">
        <v>0</v>
      </c>
      <c r="AB38" s="109">
        <v>2.807999999999998E-3</v>
      </c>
      <c r="AC38" s="109">
        <v>2.9102000000000003E-2</v>
      </c>
      <c r="AD38" s="109">
        <v>4.2900000000000004E-3</v>
      </c>
      <c r="AE38" s="109">
        <v>2.4812000000000001E-2</v>
      </c>
      <c r="AF38" s="110">
        <v>0</v>
      </c>
      <c r="AG38" s="111">
        <v>4.2900000000000004E-3</v>
      </c>
      <c r="AH38" s="109">
        <v>8.9152000000000009E-2</v>
      </c>
      <c r="AI38" s="109">
        <v>4.2900000000000004E-3</v>
      </c>
      <c r="AJ38" s="109">
        <v>0</v>
      </c>
      <c r="AK38" s="109">
        <f t="shared" si="0"/>
        <v>9.6250000000000002E-2</v>
      </c>
      <c r="AL38" s="109">
        <f t="shared" si="1"/>
        <v>9.1960000000000014E-2</v>
      </c>
      <c r="AM38" s="109">
        <v>0</v>
      </c>
      <c r="AN38" s="109">
        <v>9.1960000000000014E-2</v>
      </c>
      <c r="AO38" s="109">
        <f t="shared" si="2"/>
        <v>4.2899999999999883E-3</v>
      </c>
    </row>
    <row r="39" spans="2:41" ht="27" customHeight="1">
      <c r="B39" s="112">
        <v>0</v>
      </c>
      <c r="C39" s="119" t="s">
        <v>101</v>
      </c>
      <c r="D39" s="114">
        <v>1.9694000000000003E-2</v>
      </c>
      <c r="E39" s="95">
        <v>0</v>
      </c>
      <c r="F39" s="114">
        <v>0</v>
      </c>
      <c r="G39" s="114">
        <v>1.9694000000000003E-2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1.9694000000000003E-2</v>
      </c>
      <c r="T39" s="114">
        <v>0</v>
      </c>
      <c r="U39" s="114">
        <v>0</v>
      </c>
      <c r="V39" s="114">
        <v>0</v>
      </c>
      <c r="W39" s="114">
        <v>1.9694000000000003E-2</v>
      </c>
      <c r="X39" s="114">
        <v>0</v>
      </c>
      <c r="Y39" s="114">
        <v>0</v>
      </c>
      <c r="Z39" s="114">
        <v>1.9694000000000003E-2</v>
      </c>
      <c r="AA39" s="114">
        <v>8.5010000000000016E-3</v>
      </c>
      <c r="AB39" s="114">
        <v>1.6487000000000002E-2</v>
      </c>
      <c r="AC39" s="114">
        <v>3.2069999999999998E-3</v>
      </c>
      <c r="AD39" s="114">
        <v>2.2689999999999997E-3</v>
      </c>
      <c r="AE39" s="114">
        <v>9.3800000000000003E-4</v>
      </c>
      <c r="AF39" s="115">
        <v>0</v>
      </c>
      <c r="AG39" s="116">
        <v>2.2689999999999997E-3</v>
      </c>
      <c r="AH39" s="114">
        <v>9.3800000000000003E-4</v>
      </c>
      <c r="AI39" s="114">
        <v>2.2689999999999997E-3</v>
      </c>
      <c r="AJ39" s="95">
        <v>0</v>
      </c>
      <c r="AK39" s="95">
        <f t="shared" si="0"/>
        <v>1.9694000000000003E-2</v>
      </c>
      <c r="AL39" s="95">
        <f t="shared" si="1"/>
        <v>1.7410000000000005E-2</v>
      </c>
      <c r="AM39" s="95">
        <v>0</v>
      </c>
      <c r="AN39" s="95">
        <v>1.7410000000000005E-2</v>
      </c>
      <c r="AO39" s="95">
        <f t="shared" si="2"/>
        <v>2.2839999999999978E-3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2020-02-24T06:59:45Z</dcterms:created>
  <dcterms:modified xsi:type="dcterms:W3CDTF">2020-02-24T06:59:46Z</dcterms:modified>
</cp:coreProperties>
</file>