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N36" i="1"/>
  <c r="AL39"/>
  <c r="AK39"/>
  <c r="AL38"/>
  <c r="AK38"/>
  <c r="AL37"/>
  <c r="AK37"/>
  <c r="AO37" s="1"/>
  <c r="AM36"/>
  <c r="AK36"/>
  <c r="AL35"/>
  <c r="AK35"/>
  <c r="AO35" s="1"/>
  <c r="AL34"/>
  <c r="AK34"/>
  <c r="AO34" s="1"/>
  <c r="AL33"/>
  <c r="AK33"/>
  <c r="AO33" s="1"/>
  <c r="AL32"/>
  <c r="AK32"/>
  <c r="AL31"/>
  <c r="AK31"/>
  <c r="AO31" s="1"/>
  <c r="AL30"/>
  <c r="AO30" s="1"/>
  <c r="AK30"/>
  <c r="AL29"/>
  <c r="AK29"/>
  <c r="AO29" s="1"/>
  <c r="AL28"/>
  <c r="AK28"/>
  <c r="AO28" s="1"/>
  <c r="AL27"/>
  <c r="AK27"/>
  <c r="AO27" s="1"/>
  <c r="AL26"/>
  <c r="AK26"/>
  <c r="AO26" s="1"/>
  <c r="AL25"/>
  <c r="AK25"/>
  <c r="AO25" s="1"/>
  <c r="AL24"/>
  <c r="AK24"/>
  <c r="AO24" s="1"/>
  <c r="AL23"/>
  <c r="AK23"/>
  <c r="AO23" s="1"/>
  <c r="AL22"/>
  <c r="AO22" s="1"/>
  <c r="AK22"/>
  <c r="AL21"/>
  <c r="AK21"/>
  <c r="AO21" s="1"/>
  <c r="AL20"/>
  <c r="AK20"/>
  <c r="AO20" s="1"/>
  <c r="AL19"/>
  <c r="AK19"/>
  <c r="AO19" s="1"/>
  <c r="AL18"/>
  <c r="AK18"/>
  <c r="AO18" s="1"/>
  <c r="AL17"/>
  <c r="AK17"/>
  <c r="AO17" s="1"/>
  <c r="AL16"/>
  <c r="AK16"/>
  <c r="AO16" s="1"/>
  <c r="AL15"/>
  <c r="AK15"/>
  <c r="AO15" s="1"/>
  <c r="AN14"/>
  <c r="AM14"/>
  <c r="AL14"/>
  <c r="AK14"/>
  <c r="AO14" s="1"/>
  <c r="AL13"/>
  <c r="AK13"/>
  <c r="AK12"/>
  <c r="Z8"/>
  <c r="X8"/>
  <c r="AN12" l="1"/>
  <c r="AO32"/>
  <c r="AO13"/>
  <c r="AO38"/>
  <c r="AO36"/>
  <c r="AL36"/>
  <c r="AO39"/>
  <c r="AM12"/>
  <c r="AL12" s="1"/>
  <c r="AO12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<sst xmlns="http://schemas.openxmlformats.org/spreadsheetml/2006/main" count="111" uniqueCount="105">
  <si>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</si>
  <si>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</si>
  <si>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</si>
  <si>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</si>
  <si>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</si>
  <si>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</si>
  <si>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</si>
  <si>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</si>
  <si>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</si>
  <si>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</si>
  <si>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</si>
  <si>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</si>
  <si>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</si>
  <si>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</si>
  <si>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</si>
  <si>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</si>
  <si>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</si>
  <si>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</si>
  <si>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</si>
  <si>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</si>
  <si>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</si>
  <si>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</si>
  <si>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</si>
  <si>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</si>
  <si>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</si>
  <si>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</si>
  <si>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</si>
  <si>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</si>
  <si>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</si>
  <si>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</si>
  <si>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</si>
  <si>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</si>
  <si>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</si>
  <si>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</si>
  <si>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</si>
  <si>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</si>
  <si>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</si>
  <si>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</si>
  <si>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</si>
  <si>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</si>
  <si>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</si>
  <si>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</si>
  <si>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</si>
  <si>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</si>
  <si>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</si>
  <si>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</si>
  <si>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</si>
  <si>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</si>
  <si>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</si>
  <si>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</si>
  <si>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</si>
  <si>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</si>
  <si>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</si>
  <si>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</si>
  <si>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</si>
  <si>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</si>
  <si>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</si>
  <si>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</si>
  <si>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</si>
  <si>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</si>
  <si>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</si>
  <si>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</si>
  <si>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</si>
  <si>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</si>
  <si>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</si>
  <si>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</si>
  <si>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</si>
  <si>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</si>
  <si>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</si>
  <si>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</si>
  <si>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</si>
  <si>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</si>
  <si>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表4-07  発生量及び処理・処分量（種類別：変換)　〔全業種〕〔田辺・西牟婁地域〕〔平成30年度〕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</si>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</sst>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152.41946699999994</v>
      </c>
      <c r="E12" s="89">
        <v>0</v>
      </c>
      <c r="F12" s="89">
        <v>0</v>
      </c>
      <c r="G12" s="89">
        <v>152.41946699999994</v>
      </c>
      <c r="H12" s="89">
        <v>21.082999999999998</v>
      </c>
      <c r="I12" s="89">
        <v>0</v>
      </c>
      <c r="J12" s="89">
        <v>0</v>
      </c>
      <c r="K12" s="89">
        <v>29.146857000000001</v>
      </c>
      <c r="L12" s="89">
        <v>0.36119999999999997</v>
      </c>
      <c r="M12" s="89">
        <v>25.014924000000001</v>
      </c>
      <c r="N12" s="89">
        <v>0</v>
      </c>
      <c r="O12" s="89">
        <v>4.1319330000000001</v>
      </c>
      <c r="P12" s="89">
        <v>3.4726569999999999</v>
      </c>
      <c r="Q12" s="89">
        <v>0</v>
      </c>
      <c r="R12" s="89">
        <v>0</v>
      </c>
      <c r="S12" s="90">
        <v>102.84888599999998</v>
      </c>
      <c r="T12" s="89">
        <v>1.3114800000000002</v>
      </c>
      <c r="U12" s="89">
        <v>1.1041100000000001</v>
      </c>
      <c r="V12" s="89">
        <v>0.20737</v>
      </c>
      <c r="W12" s="89">
        <v>101.53740599999998</v>
      </c>
      <c r="X12" s="89">
        <v>96.066919999999982</v>
      </c>
      <c r="Y12" s="89">
        <v>1.0410270000000001</v>
      </c>
      <c r="Z12" s="89">
        <v>5.4704860000000002</v>
      </c>
      <c r="AA12" s="89">
        <v>0.2298</v>
      </c>
      <c r="AB12" s="89">
        <v>2.5978339999999815</v>
      </c>
      <c r="AC12" s="89">
        <v>98.939571999999998</v>
      </c>
      <c r="AD12" s="89">
        <v>96.313220000000001</v>
      </c>
      <c r="AE12" s="89">
        <v>2.6263520000000002</v>
      </c>
      <c r="AF12" s="89">
        <v>0</v>
      </c>
      <c r="AG12" s="90">
        <v>120.868877</v>
      </c>
      <c r="AH12" s="89">
        <v>3.9378320000000002</v>
      </c>
      <c r="AI12" s="89">
        <v>120.868877</v>
      </c>
      <c r="AJ12" s="89">
        <v>0</v>
      </c>
      <c r="AK12" s="89">
        <f>G12-N12</f>
        <v>152.41946699999994</v>
      </c>
      <c r="AL12" s="89">
        <f>AM12+AN12</f>
        <v>6.3557120000000005</v>
      </c>
      <c r="AM12" s="89">
        <f>SUM(AM13:AM14)+SUM(AM18:AM36)</f>
        <v>0</v>
      </c>
      <c r="AN12" s="89">
        <f>SUM(AN13:AN14)+SUM(AN18:AN36)</f>
        <v>6.3557120000000005</v>
      </c>
      <c r="AO12" s="89">
        <f>AK12-AL12</f>
        <v>146.06375499999993</v>
      </c>
    </row>
    <row r="13" spans="2:41" s="91" customFormat="1" ht="27" customHeight="1" thickTop="1">
      <c r="B13" s="92" t="s">
        <v>78</v>
      </c>
      <c r="C13" s="93"/>
      <c r="D13" s="94">
        <v>0.16107999999999997</v>
      </c>
      <c r="E13" s="94">
        <v>0</v>
      </c>
      <c r="F13" s="94">
        <v>0</v>
      </c>
      <c r="G13" s="95">
        <v>0.16107999999999997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0.16107999999999997</v>
      </c>
      <c r="T13" s="94">
        <v>0.15778999999999999</v>
      </c>
      <c r="U13" s="94">
        <v>0</v>
      </c>
      <c r="V13" s="94">
        <v>0.15778999999999999</v>
      </c>
      <c r="W13" s="94">
        <v>3.29E-3</v>
      </c>
      <c r="X13" s="94">
        <v>3.29E-3</v>
      </c>
      <c r="Y13" s="94">
        <v>3.29E-3</v>
      </c>
      <c r="Z13" s="94">
        <v>0</v>
      </c>
      <c r="AA13" s="94">
        <v>0</v>
      </c>
      <c r="AB13" s="94">
        <v>-0.18511699999999995</v>
      </c>
      <c r="AC13" s="94">
        <v>0.18840699999999994</v>
      </c>
      <c r="AD13" s="94">
        <v>0</v>
      </c>
      <c r="AE13" s="97">
        <v>0.18840699999999994</v>
      </c>
      <c r="AF13" s="94">
        <v>0</v>
      </c>
      <c r="AG13" s="98">
        <v>0</v>
      </c>
      <c r="AH13" s="99">
        <v>0.34619699999999992</v>
      </c>
      <c r="AI13" s="99">
        <v>0</v>
      </c>
      <c r="AJ13" s="94">
        <v>0</v>
      </c>
      <c r="AK13" s="94">
        <f t="shared" ref="AK13:AK39" si="0">G13-N13</f>
        <v>0.16107999999999997</v>
      </c>
      <c r="AL13" s="94">
        <f t="shared" ref="AL13:AL39" si="1">AM13+AN13</f>
        <v>0.16107999999999997</v>
      </c>
      <c r="AM13" s="94">
        <v>0</v>
      </c>
      <c r="AN13" s="94">
        <v>0.16107999999999997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28.738440999999998</v>
      </c>
      <c r="E14" s="94">
        <v>0</v>
      </c>
      <c r="F14" s="94">
        <v>0</v>
      </c>
      <c r="G14" s="94">
        <v>28.738440999999998</v>
      </c>
      <c r="H14" s="94">
        <v>0</v>
      </c>
      <c r="I14" s="94">
        <v>0</v>
      </c>
      <c r="J14" s="94">
        <v>0</v>
      </c>
      <c r="K14" s="94">
        <v>25.312999999999999</v>
      </c>
      <c r="L14" s="94">
        <v>0</v>
      </c>
      <c r="M14" s="94">
        <v>24.687999999999999</v>
      </c>
      <c r="N14" s="94">
        <v>0</v>
      </c>
      <c r="O14" s="94">
        <v>0.625</v>
      </c>
      <c r="P14" s="94">
        <v>0</v>
      </c>
      <c r="Q14" s="94">
        <v>0</v>
      </c>
      <c r="R14" s="101">
        <v>0</v>
      </c>
      <c r="S14" s="96">
        <v>4.0504410000000002</v>
      </c>
      <c r="T14" s="94">
        <v>1.2109999999999999E-2</v>
      </c>
      <c r="U14" s="94">
        <v>0</v>
      </c>
      <c r="V14" s="94">
        <v>1.2109999999999999E-2</v>
      </c>
      <c r="W14" s="94">
        <v>4.0383310000000003</v>
      </c>
      <c r="X14" s="94">
        <v>3.7757600000000004</v>
      </c>
      <c r="Y14" s="94">
        <v>0</v>
      </c>
      <c r="Z14" s="94">
        <v>0.262571</v>
      </c>
      <c r="AA14" s="94">
        <v>3.0200000000000008E-2</v>
      </c>
      <c r="AB14" s="94">
        <v>0.2343390000000003</v>
      </c>
      <c r="AC14" s="94">
        <v>3.803992</v>
      </c>
      <c r="AD14" s="94">
        <v>3.7218790000000004</v>
      </c>
      <c r="AE14" s="94">
        <v>8.2112999999999992E-2</v>
      </c>
      <c r="AF14" s="94">
        <v>0</v>
      </c>
      <c r="AG14" s="96">
        <v>3.7218790000000004</v>
      </c>
      <c r="AH14" s="94">
        <v>9.4222999999999987E-2</v>
      </c>
      <c r="AI14" s="94">
        <v>3.7218790000000004</v>
      </c>
      <c r="AJ14" s="94">
        <v>0</v>
      </c>
      <c r="AK14" s="94">
        <f t="shared" si="0"/>
        <v>28.738440999999998</v>
      </c>
      <c r="AL14" s="94">
        <f t="shared" si="1"/>
        <v>0.25267099999999998</v>
      </c>
      <c r="AM14" s="94">
        <f>SUM(AM15:AM17)</f>
        <v>0</v>
      </c>
      <c r="AN14" s="94">
        <f>SUM(AN15:AN17)</f>
        <v>0.25267099999999998</v>
      </c>
      <c r="AO14" s="94">
        <f t="shared" si="2"/>
        <v>28.485769999999999</v>
      </c>
    </row>
    <row r="15" spans="2:41" s="91" customFormat="1" ht="27" hidden="1" customHeight="1">
      <c r="B15" s="102">
        <v>0</v>
      </c>
      <c r="C15" s="103" t="s">
        <v>80</v>
      </c>
      <c r="D15" s="104">
        <v>27.765750999999998</v>
      </c>
      <c r="E15" s="105">
        <v>0</v>
      </c>
      <c r="F15" s="104">
        <v>0</v>
      </c>
      <c r="G15" s="104">
        <v>27.765750999999998</v>
      </c>
      <c r="H15" s="105">
        <v>0</v>
      </c>
      <c r="I15" s="105">
        <v>0</v>
      </c>
      <c r="J15" s="105">
        <v>0</v>
      </c>
      <c r="K15" s="105">
        <v>25.312999999999999</v>
      </c>
      <c r="L15" s="105">
        <v>0</v>
      </c>
      <c r="M15" s="105">
        <v>24.687999999999999</v>
      </c>
      <c r="N15" s="105">
        <v>0</v>
      </c>
      <c r="O15" s="105">
        <v>0.625</v>
      </c>
      <c r="P15" s="104">
        <v>0</v>
      </c>
      <c r="Q15" s="104">
        <v>0</v>
      </c>
      <c r="R15" s="106">
        <v>0</v>
      </c>
      <c r="S15" s="107">
        <v>3.0777510000000006</v>
      </c>
      <c r="T15" s="104">
        <v>0</v>
      </c>
      <c r="U15" s="104">
        <v>0</v>
      </c>
      <c r="V15" s="104">
        <v>0</v>
      </c>
      <c r="W15" s="104">
        <v>3.0777510000000006</v>
      </c>
      <c r="X15" s="104">
        <v>3.0163500000000005</v>
      </c>
      <c r="Y15" s="104">
        <v>0</v>
      </c>
      <c r="Z15" s="104">
        <v>6.1400999999999997E-2</v>
      </c>
      <c r="AA15" s="104">
        <v>0</v>
      </c>
      <c r="AB15" s="104">
        <v>5.1652000000000253E-2</v>
      </c>
      <c r="AC15" s="104">
        <v>3.0260990000000003</v>
      </c>
      <c r="AD15" s="104">
        <v>3.0251290000000002</v>
      </c>
      <c r="AE15" s="104">
        <v>9.6999999999999994E-4</v>
      </c>
      <c r="AF15" s="106">
        <v>0</v>
      </c>
      <c r="AG15" s="107">
        <v>3.0251290000000002</v>
      </c>
      <c r="AH15" s="104">
        <v>9.6999999999999994E-4</v>
      </c>
      <c r="AI15" s="104">
        <v>3.0251290000000002</v>
      </c>
      <c r="AJ15" s="105">
        <v>0</v>
      </c>
      <c r="AK15" s="105">
        <f t="shared" si="0"/>
        <v>27.765750999999998</v>
      </c>
      <c r="AL15" s="105">
        <f t="shared" si="1"/>
        <v>4.8510000000000003E-3</v>
      </c>
      <c r="AM15" s="105">
        <v>0</v>
      </c>
      <c r="AN15" s="105">
        <v>4.8510000000000003E-3</v>
      </c>
      <c r="AO15" s="105">
        <f t="shared" si="2"/>
        <v>27.760899999999999</v>
      </c>
    </row>
    <row r="16" spans="2:41" s="91" customFormat="1" ht="27" hidden="1" customHeight="1">
      <c r="B16" s="102">
        <v>0</v>
      </c>
      <c r="C16" s="108" t="s">
        <v>81</v>
      </c>
      <c r="D16" s="109">
        <v>0.97268999999999994</v>
      </c>
      <c r="E16" s="109">
        <v>0</v>
      </c>
      <c r="F16" s="109">
        <v>0</v>
      </c>
      <c r="G16" s="109">
        <v>0.97268999999999994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0.97268999999999994</v>
      </c>
      <c r="T16" s="109">
        <v>1.2109999999999999E-2</v>
      </c>
      <c r="U16" s="109">
        <v>0</v>
      </c>
      <c r="V16" s="109">
        <v>1.2109999999999999E-2</v>
      </c>
      <c r="W16" s="109">
        <v>0.96057999999999999</v>
      </c>
      <c r="X16" s="109">
        <v>0.75940999999999992</v>
      </c>
      <c r="Y16" s="109">
        <v>0</v>
      </c>
      <c r="Z16" s="109">
        <v>0.20117000000000002</v>
      </c>
      <c r="AA16" s="109">
        <v>3.0200000000000008E-2</v>
      </c>
      <c r="AB16" s="109">
        <v>0.18268700000000004</v>
      </c>
      <c r="AC16" s="109">
        <v>0.77789299999999995</v>
      </c>
      <c r="AD16" s="109">
        <v>0.69674999999999998</v>
      </c>
      <c r="AE16" s="109">
        <v>8.1142999999999993E-2</v>
      </c>
      <c r="AF16" s="110">
        <v>0</v>
      </c>
      <c r="AG16" s="111">
        <v>0.69674999999999998</v>
      </c>
      <c r="AH16" s="109">
        <v>9.3252999999999989E-2</v>
      </c>
      <c r="AI16" s="109">
        <v>0.69674999999999998</v>
      </c>
      <c r="AJ16" s="109">
        <v>0</v>
      </c>
      <c r="AK16" s="109">
        <f t="shared" si="0"/>
        <v>0.97268999999999994</v>
      </c>
      <c r="AL16" s="109">
        <f t="shared" si="1"/>
        <v>0.24781999999999998</v>
      </c>
      <c r="AM16" s="109">
        <v>0</v>
      </c>
      <c r="AN16" s="109">
        <v>0.24781999999999998</v>
      </c>
      <c r="AO16" s="109">
        <f t="shared" si="2"/>
        <v>0.7248699999999999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0.78510099999999994</v>
      </c>
      <c r="E18" s="94">
        <v>0</v>
      </c>
      <c r="F18" s="94">
        <v>0</v>
      </c>
      <c r="G18" s="94">
        <v>0.78510099999999994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0.78510099999999994</v>
      </c>
      <c r="T18" s="94">
        <v>0</v>
      </c>
      <c r="U18" s="94">
        <v>0</v>
      </c>
      <c r="V18" s="94">
        <v>0</v>
      </c>
      <c r="W18" s="94">
        <v>0.78510099999999994</v>
      </c>
      <c r="X18" s="94">
        <v>0.63798399999999988</v>
      </c>
      <c r="Y18" s="94">
        <v>2.1000000000000001E-4</v>
      </c>
      <c r="Z18" s="94">
        <v>0.14711700000000003</v>
      </c>
      <c r="AA18" s="94">
        <v>9.1879999999999983E-3</v>
      </c>
      <c r="AB18" s="94">
        <v>5.7810999999999946E-2</v>
      </c>
      <c r="AC18" s="94">
        <v>0.72728999999999999</v>
      </c>
      <c r="AD18" s="94">
        <v>0.72728999999999999</v>
      </c>
      <c r="AE18" s="97">
        <v>0</v>
      </c>
      <c r="AF18" s="94">
        <v>0</v>
      </c>
      <c r="AG18" s="96">
        <v>0.72728999999999999</v>
      </c>
      <c r="AH18" s="94">
        <v>0</v>
      </c>
      <c r="AI18" s="94">
        <v>0.72728999999999999</v>
      </c>
      <c r="AJ18" s="94">
        <v>0</v>
      </c>
      <c r="AK18" s="94">
        <f t="shared" si="0"/>
        <v>0.78510099999999994</v>
      </c>
      <c r="AL18" s="94">
        <f t="shared" si="1"/>
        <v>4.9828999999999998E-2</v>
      </c>
      <c r="AM18" s="94">
        <v>0</v>
      </c>
      <c r="AN18" s="94">
        <v>4.9828999999999998E-2</v>
      </c>
      <c r="AO18" s="94">
        <f t="shared" si="2"/>
        <v>0.73527199999999993</v>
      </c>
    </row>
    <row r="19" spans="2:41" s="91" customFormat="1" ht="27" customHeight="1">
      <c r="B19" s="100" t="s">
        <v>84</v>
      </c>
      <c r="C19" s="93"/>
      <c r="D19" s="94">
        <v>2.0145729999999995</v>
      </c>
      <c r="E19" s="94">
        <v>0</v>
      </c>
      <c r="F19" s="94">
        <v>0</v>
      </c>
      <c r="G19" s="94">
        <v>2.0145729999999995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2.0145729999999995</v>
      </c>
      <c r="T19" s="94">
        <v>0</v>
      </c>
      <c r="U19" s="94">
        <v>0</v>
      </c>
      <c r="V19" s="94">
        <v>0</v>
      </c>
      <c r="W19" s="94">
        <v>2.0145729999999995</v>
      </c>
      <c r="X19" s="94">
        <v>0.62376999999999994</v>
      </c>
      <c r="Y19" s="94">
        <v>2.0000000000000001E-4</v>
      </c>
      <c r="Z19" s="94">
        <v>1.3908029999999996</v>
      </c>
      <c r="AA19" s="94">
        <v>4.2999999999999995E-5</v>
      </c>
      <c r="AB19" s="94">
        <v>1.2424539999999995</v>
      </c>
      <c r="AC19" s="94">
        <v>0.772119</v>
      </c>
      <c r="AD19" s="94">
        <v>0.772119</v>
      </c>
      <c r="AE19" s="97">
        <v>0</v>
      </c>
      <c r="AF19" s="94">
        <v>0</v>
      </c>
      <c r="AG19" s="96">
        <v>0.772119</v>
      </c>
      <c r="AH19" s="94">
        <v>0</v>
      </c>
      <c r="AI19" s="94">
        <v>0.772119</v>
      </c>
      <c r="AJ19" s="94">
        <v>0</v>
      </c>
      <c r="AK19" s="94">
        <f t="shared" si="0"/>
        <v>2.0145729999999995</v>
      </c>
      <c r="AL19" s="94">
        <f t="shared" si="1"/>
        <v>1.1478440000000001</v>
      </c>
      <c r="AM19" s="94">
        <v>0</v>
      </c>
      <c r="AN19" s="94">
        <v>1.1478440000000001</v>
      </c>
      <c r="AO19" s="94">
        <f t="shared" si="2"/>
        <v>0.86672899999999942</v>
      </c>
    </row>
    <row r="20" spans="2:41" s="91" customFormat="1" ht="27" customHeight="1">
      <c r="B20" s="100" t="s">
        <v>85</v>
      </c>
      <c r="C20" s="93"/>
      <c r="D20" s="94">
        <v>1.0893E-2</v>
      </c>
      <c r="E20" s="94">
        <v>0</v>
      </c>
      <c r="F20" s="94">
        <v>0</v>
      </c>
      <c r="G20" s="94">
        <v>1.0893E-2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1.0893E-2</v>
      </c>
      <c r="T20" s="94">
        <v>0</v>
      </c>
      <c r="U20" s="94">
        <v>0</v>
      </c>
      <c r="V20" s="94">
        <v>0</v>
      </c>
      <c r="W20" s="94">
        <v>1.0893E-2</v>
      </c>
      <c r="X20" s="94">
        <v>8.1860000000000006E-3</v>
      </c>
      <c r="Y20" s="94">
        <v>2.2000000000000001E-4</v>
      </c>
      <c r="Z20" s="94">
        <v>2.7069999999999998E-3</v>
      </c>
      <c r="AA20" s="94">
        <v>9.9999999999999995E-7</v>
      </c>
      <c r="AB20" s="94">
        <v>2.8830000000000001E-3</v>
      </c>
      <c r="AC20" s="94">
        <v>8.0099999999999998E-3</v>
      </c>
      <c r="AD20" s="94">
        <v>8.0099999999999998E-3</v>
      </c>
      <c r="AE20" s="97">
        <v>0</v>
      </c>
      <c r="AF20" s="94">
        <v>0</v>
      </c>
      <c r="AG20" s="96">
        <v>8.0099999999999998E-3</v>
      </c>
      <c r="AH20" s="94">
        <v>0</v>
      </c>
      <c r="AI20" s="94">
        <v>8.0099999999999998E-3</v>
      </c>
      <c r="AJ20" s="94">
        <v>0</v>
      </c>
      <c r="AK20" s="94">
        <f t="shared" si="0"/>
        <v>1.0893E-2</v>
      </c>
      <c r="AL20" s="94">
        <f t="shared" si="1"/>
        <v>2.4819999999999998E-3</v>
      </c>
      <c r="AM20" s="94">
        <v>0</v>
      </c>
      <c r="AN20" s="94">
        <v>2.4819999999999998E-3</v>
      </c>
      <c r="AO20" s="94">
        <f t="shared" si="2"/>
        <v>8.4110000000000001E-3</v>
      </c>
    </row>
    <row r="21" spans="2:41" s="91" customFormat="1" ht="27" customHeight="1">
      <c r="B21" s="100" t="s">
        <v>86</v>
      </c>
      <c r="C21" s="93"/>
      <c r="D21" s="94">
        <v>2.1337980000000001</v>
      </c>
      <c r="E21" s="94">
        <v>0</v>
      </c>
      <c r="F21" s="94">
        <v>0</v>
      </c>
      <c r="G21" s="94">
        <v>2.1337980000000001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2.1337980000000001</v>
      </c>
      <c r="T21" s="94">
        <v>1.56E-3</v>
      </c>
      <c r="U21" s="94">
        <v>3.3E-4</v>
      </c>
      <c r="V21" s="94">
        <v>1.23E-3</v>
      </c>
      <c r="W21" s="94">
        <v>2.1322380000000001</v>
      </c>
      <c r="X21" s="94">
        <v>1.915759</v>
      </c>
      <c r="Y21" s="94">
        <v>9.6298999999999996E-2</v>
      </c>
      <c r="Z21" s="94">
        <v>0.21647899999999995</v>
      </c>
      <c r="AA21" s="94">
        <v>8.3110000000000007E-3</v>
      </c>
      <c r="AB21" s="94">
        <v>0.10461000000000009</v>
      </c>
      <c r="AC21" s="94">
        <v>2.027628</v>
      </c>
      <c r="AD21" s="94">
        <v>1.430609</v>
      </c>
      <c r="AE21" s="97">
        <v>0.59701899999999997</v>
      </c>
      <c r="AF21" s="94">
        <v>0</v>
      </c>
      <c r="AG21" s="96">
        <v>1.430609</v>
      </c>
      <c r="AH21" s="94">
        <v>0.59857899999999997</v>
      </c>
      <c r="AI21" s="94">
        <v>1.430609</v>
      </c>
      <c r="AJ21" s="94">
        <v>0</v>
      </c>
      <c r="AK21" s="94">
        <f t="shared" si="0"/>
        <v>2.1337980000000001</v>
      </c>
      <c r="AL21" s="94">
        <f t="shared" si="1"/>
        <v>0.70318900000000006</v>
      </c>
      <c r="AM21" s="94">
        <v>0</v>
      </c>
      <c r="AN21" s="94">
        <v>0.70318900000000006</v>
      </c>
      <c r="AO21" s="94">
        <f t="shared" si="2"/>
        <v>1.430609</v>
      </c>
    </row>
    <row r="22" spans="2:41" s="91" customFormat="1" ht="27" customHeight="1">
      <c r="B22" s="100" t="s">
        <v>87</v>
      </c>
      <c r="C22" s="93"/>
      <c r="D22" s="94">
        <v>0.182869</v>
      </c>
      <c r="E22" s="94">
        <v>0</v>
      </c>
      <c r="F22" s="94">
        <v>0</v>
      </c>
      <c r="G22" s="94">
        <v>0.182869</v>
      </c>
      <c r="H22" s="94">
        <v>0</v>
      </c>
      <c r="I22" s="94">
        <v>0</v>
      </c>
      <c r="J22" s="94">
        <v>0</v>
      </c>
      <c r="K22" s="94">
        <v>1.41E-3</v>
      </c>
      <c r="L22" s="94">
        <v>1.41E-3</v>
      </c>
      <c r="M22" s="94">
        <v>1.2689999999999999E-3</v>
      </c>
      <c r="N22" s="94">
        <v>0</v>
      </c>
      <c r="O22" s="94">
        <v>1.4099999999999998E-4</v>
      </c>
      <c r="P22" s="94">
        <v>0</v>
      </c>
      <c r="Q22" s="94">
        <v>0</v>
      </c>
      <c r="R22" s="94">
        <v>0</v>
      </c>
      <c r="S22" s="96">
        <v>0.18160000000000001</v>
      </c>
      <c r="T22" s="94">
        <v>0</v>
      </c>
      <c r="U22" s="94">
        <v>0</v>
      </c>
      <c r="V22" s="94">
        <v>0</v>
      </c>
      <c r="W22" s="94">
        <v>0.18160000000000001</v>
      </c>
      <c r="X22" s="94">
        <v>0.18026</v>
      </c>
      <c r="Y22" s="94">
        <v>6.96E-3</v>
      </c>
      <c r="Z22" s="94">
        <v>1.34E-3</v>
      </c>
      <c r="AA22" s="94">
        <v>5.4000000000000001E-4</v>
      </c>
      <c r="AB22" s="94">
        <v>7.4459999999999804E-3</v>
      </c>
      <c r="AC22" s="94">
        <v>0.17415400000000003</v>
      </c>
      <c r="AD22" s="94">
        <v>0.13620400000000002</v>
      </c>
      <c r="AE22" s="97">
        <v>3.7950000000000005E-2</v>
      </c>
      <c r="AF22" s="94">
        <v>0</v>
      </c>
      <c r="AG22" s="96">
        <v>0.13620400000000002</v>
      </c>
      <c r="AH22" s="94">
        <v>3.7950000000000005E-2</v>
      </c>
      <c r="AI22" s="94">
        <v>0.13620400000000002</v>
      </c>
      <c r="AJ22" s="94">
        <v>0</v>
      </c>
      <c r="AK22" s="94">
        <f t="shared" si="0"/>
        <v>0.182869</v>
      </c>
      <c r="AL22" s="94">
        <f t="shared" si="1"/>
        <v>4.4910000000000005E-2</v>
      </c>
      <c r="AM22" s="94">
        <v>0</v>
      </c>
      <c r="AN22" s="94">
        <v>4.4910000000000005E-2</v>
      </c>
      <c r="AO22" s="94">
        <f t="shared" si="2"/>
        <v>0.137959</v>
      </c>
    </row>
    <row r="23" spans="2:41" s="91" customFormat="1" ht="27" customHeight="1">
      <c r="B23" s="100" t="s">
        <v>88</v>
      </c>
      <c r="C23" s="93"/>
      <c r="D23" s="94">
        <v>17.513602999999986</v>
      </c>
      <c r="E23" s="94">
        <v>0</v>
      </c>
      <c r="F23" s="94">
        <v>0</v>
      </c>
      <c r="G23" s="94">
        <v>17.513602999999986</v>
      </c>
      <c r="H23" s="94">
        <v>0</v>
      </c>
      <c r="I23" s="94">
        <v>0</v>
      </c>
      <c r="J23" s="94">
        <v>0</v>
      </c>
      <c r="K23" s="94">
        <v>0.53711999999999993</v>
      </c>
      <c r="L23" s="94">
        <v>0.33616999999999997</v>
      </c>
      <c r="M23" s="94">
        <v>0.30255299999999996</v>
      </c>
      <c r="N23" s="94">
        <v>0</v>
      </c>
      <c r="O23" s="94">
        <v>0.23456699999999997</v>
      </c>
      <c r="P23" s="94">
        <v>0.20094999999999999</v>
      </c>
      <c r="Q23" s="94">
        <v>0</v>
      </c>
      <c r="R23" s="94">
        <v>0</v>
      </c>
      <c r="S23" s="96">
        <v>17.010099999999987</v>
      </c>
      <c r="T23" s="94">
        <v>0</v>
      </c>
      <c r="U23" s="94">
        <v>0</v>
      </c>
      <c r="V23" s="94">
        <v>0</v>
      </c>
      <c r="W23" s="94">
        <v>17.010099999999987</v>
      </c>
      <c r="X23" s="94">
        <v>16.925139999999988</v>
      </c>
      <c r="Y23" s="94">
        <v>0.3957</v>
      </c>
      <c r="Z23" s="94">
        <v>8.4960000000000008E-2</v>
      </c>
      <c r="AA23" s="94">
        <v>1.49E-3</v>
      </c>
      <c r="AB23" s="94">
        <v>0.39711999999999748</v>
      </c>
      <c r="AC23" s="94">
        <v>16.61297999999999</v>
      </c>
      <c r="AD23" s="94">
        <v>16.606249999999989</v>
      </c>
      <c r="AE23" s="97">
        <v>6.7300000000000007E-3</v>
      </c>
      <c r="AF23" s="94">
        <v>0</v>
      </c>
      <c r="AG23" s="96">
        <v>16.807199999999987</v>
      </c>
      <c r="AH23" s="94">
        <v>6.7300000000000007E-3</v>
      </c>
      <c r="AI23" s="94">
        <v>16.807199999999987</v>
      </c>
      <c r="AJ23" s="94">
        <v>0</v>
      </c>
      <c r="AK23" s="94">
        <f t="shared" si="0"/>
        <v>17.513602999999986</v>
      </c>
      <c r="AL23" s="94">
        <f t="shared" si="1"/>
        <v>0.40350000000000003</v>
      </c>
      <c r="AM23" s="94">
        <v>0</v>
      </c>
      <c r="AN23" s="94">
        <v>0.40350000000000003</v>
      </c>
      <c r="AO23" s="94">
        <f t="shared" si="2"/>
        <v>17.110102999999985</v>
      </c>
    </row>
    <row r="24" spans="2:41" s="91" customFormat="1" ht="27" customHeight="1">
      <c r="B24" s="100" t="s">
        <v>89</v>
      </c>
      <c r="C24" s="93"/>
      <c r="D24" s="94">
        <v>0.32433800000000002</v>
      </c>
      <c r="E24" s="94">
        <v>0</v>
      </c>
      <c r="F24" s="94">
        <v>0</v>
      </c>
      <c r="G24" s="94">
        <v>0.32433800000000002</v>
      </c>
      <c r="H24" s="94">
        <v>0</v>
      </c>
      <c r="I24" s="94">
        <v>0</v>
      </c>
      <c r="J24" s="94">
        <v>0</v>
      </c>
      <c r="K24" s="94">
        <v>2.3620000000000002E-2</v>
      </c>
      <c r="L24" s="94">
        <v>2.3620000000000002E-2</v>
      </c>
      <c r="M24" s="94">
        <v>2.3102000000000001E-2</v>
      </c>
      <c r="N24" s="94">
        <v>0</v>
      </c>
      <c r="O24" s="94">
        <v>5.1800000000000001E-4</v>
      </c>
      <c r="P24" s="94">
        <v>0</v>
      </c>
      <c r="Q24" s="94">
        <v>0</v>
      </c>
      <c r="R24" s="94">
        <v>0</v>
      </c>
      <c r="S24" s="96">
        <v>0.301236</v>
      </c>
      <c r="T24" s="94">
        <v>0</v>
      </c>
      <c r="U24" s="94">
        <v>0</v>
      </c>
      <c r="V24" s="94">
        <v>0</v>
      </c>
      <c r="W24" s="94">
        <v>0.301236</v>
      </c>
      <c r="X24" s="94">
        <v>0.28909600000000002</v>
      </c>
      <c r="Y24" s="94">
        <v>6.8200000000000005E-3</v>
      </c>
      <c r="Z24" s="94">
        <v>1.214E-2</v>
      </c>
      <c r="AA24" s="94">
        <v>0</v>
      </c>
      <c r="AB24" s="94">
        <v>6.8199999999999927E-3</v>
      </c>
      <c r="AC24" s="94">
        <v>0.29441600000000001</v>
      </c>
      <c r="AD24" s="94">
        <v>0.15498599999999998</v>
      </c>
      <c r="AE24" s="97">
        <v>0.13943</v>
      </c>
      <c r="AF24" s="94">
        <v>0</v>
      </c>
      <c r="AG24" s="96">
        <v>0.15498599999999998</v>
      </c>
      <c r="AH24" s="94">
        <v>0.13943</v>
      </c>
      <c r="AI24" s="94">
        <v>0.15498599999999998</v>
      </c>
      <c r="AJ24" s="94">
        <v>0</v>
      </c>
      <c r="AK24" s="94">
        <f t="shared" si="0"/>
        <v>0.32433800000000002</v>
      </c>
      <c r="AL24" s="94">
        <f t="shared" si="1"/>
        <v>0.14624999999999999</v>
      </c>
      <c r="AM24" s="94">
        <v>0</v>
      </c>
      <c r="AN24" s="94">
        <v>0.14624999999999999</v>
      </c>
      <c r="AO24" s="94">
        <f t="shared" si="2"/>
        <v>0.17808800000000002</v>
      </c>
    </row>
    <row r="25" spans="2:41" s="91" customFormat="1" ht="27" customHeight="1">
      <c r="B25" s="100" t="s">
        <v>90</v>
      </c>
      <c r="C25" s="93"/>
      <c r="D25" s="94">
        <v>2.1676719999999996</v>
      </c>
      <c r="E25" s="94">
        <v>0</v>
      </c>
      <c r="F25" s="94">
        <v>0</v>
      </c>
      <c r="G25" s="94">
        <v>2.1676719999999996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2.1676719999999996</v>
      </c>
      <c r="T25" s="94">
        <v>0</v>
      </c>
      <c r="U25" s="94">
        <v>0</v>
      </c>
      <c r="V25" s="94">
        <v>0</v>
      </c>
      <c r="W25" s="94">
        <v>2.1676719999999996</v>
      </c>
      <c r="X25" s="94">
        <v>1.1553519999999999</v>
      </c>
      <c r="Y25" s="94">
        <v>3.6099999999999999E-3</v>
      </c>
      <c r="Z25" s="94">
        <v>1.0123199999999999</v>
      </c>
      <c r="AA25" s="94">
        <v>0</v>
      </c>
      <c r="AB25" s="94">
        <v>3.609999999999669E-3</v>
      </c>
      <c r="AC25" s="94">
        <v>2.1640619999999999</v>
      </c>
      <c r="AD25" s="94">
        <v>2.1640619999999999</v>
      </c>
      <c r="AE25" s="97">
        <v>0</v>
      </c>
      <c r="AF25" s="94">
        <v>0</v>
      </c>
      <c r="AG25" s="96">
        <v>2.1640619999999999</v>
      </c>
      <c r="AH25" s="94">
        <v>0</v>
      </c>
      <c r="AI25" s="94">
        <v>2.1640619999999999</v>
      </c>
      <c r="AJ25" s="94">
        <v>0</v>
      </c>
      <c r="AK25" s="94">
        <f t="shared" si="0"/>
        <v>2.1676719999999996</v>
      </c>
      <c r="AL25" s="94">
        <f t="shared" si="1"/>
        <v>3.6099999999999999E-3</v>
      </c>
      <c r="AM25" s="94">
        <v>0</v>
      </c>
      <c r="AN25" s="94">
        <v>3.6099999999999999E-3</v>
      </c>
      <c r="AO25" s="94">
        <f t="shared" si="2"/>
        <v>2.1640619999999995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2.2429120000000005</v>
      </c>
      <c r="E28" s="94">
        <v>0</v>
      </c>
      <c r="F28" s="94">
        <v>0</v>
      </c>
      <c r="G28" s="94">
        <v>2.2429120000000005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2.2429120000000005</v>
      </c>
      <c r="T28" s="94">
        <v>0</v>
      </c>
      <c r="U28" s="94">
        <v>0</v>
      </c>
      <c r="V28" s="94">
        <v>0</v>
      </c>
      <c r="W28" s="94">
        <v>2.2429120000000005</v>
      </c>
      <c r="X28" s="94">
        <v>0.43240999999999996</v>
      </c>
      <c r="Y28" s="94">
        <v>0</v>
      </c>
      <c r="Z28" s="94">
        <v>1.8105020000000003</v>
      </c>
      <c r="AA28" s="94">
        <v>0</v>
      </c>
      <c r="AB28" s="94">
        <v>0</v>
      </c>
      <c r="AC28" s="94">
        <v>2.242912</v>
      </c>
      <c r="AD28" s="94">
        <v>2.237622</v>
      </c>
      <c r="AE28" s="97">
        <v>5.2900000000000004E-3</v>
      </c>
      <c r="AF28" s="94">
        <v>0</v>
      </c>
      <c r="AG28" s="96">
        <v>2.237622</v>
      </c>
      <c r="AH28" s="94">
        <v>5.2900000000000004E-3</v>
      </c>
      <c r="AI28" s="94">
        <v>2.237622</v>
      </c>
      <c r="AJ28" s="94">
        <v>0</v>
      </c>
      <c r="AK28" s="94">
        <f t="shared" si="0"/>
        <v>2.2429120000000005</v>
      </c>
      <c r="AL28" s="94">
        <f t="shared" si="1"/>
        <v>5.2900000000000004E-3</v>
      </c>
      <c r="AM28" s="94">
        <v>0</v>
      </c>
      <c r="AN28" s="94">
        <v>5.2900000000000004E-3</v>
      </c>
      <c r="AO28" s="94">
        <f t="shared" si="2"/>
        <v>2.2376220000000004</v>
      </c>
    </row>
    <row r="29" spans="2:41" s="91" customFormat="1" ht="27" customHeight="1">
      <c r="B29" s="100" t="s">
        <v>94</v>
      </c>
      <c r="C29" s="93"/>
      <c r="D29" s="94">
        <v>2.2768909999999996</v>
      </c>
      <c r="E29" s="94">
        <v>0</v>
      </c>
      <c r="F29" s="94">
        <v>0</v>
      </c>
      <c r="G29" s="94">
        <v>2.2768909999999996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2.2768909999999996</v>
      </c>
      <c r="T29" s="94">
        <v>9.7100000000000006E-2</v>
      </c>
      <c r="U29" s="94">
        <v>8.4909999999999999E-2</v>
      </c>
      <c r="V29" s="94">
        <v>1.2190000000000001E-2</v>
      </c>
      <c r="W29" s="94">
        <v>2.1797909999999994</v>
      </c>
      <c r="X29" s="94">
        <v>2.0598529999999995</v>
      </c>
      <c r="Y29" s="94">
        <v>3.1909999999999998E-3</v>
      </c>
      <c r="Z29" s="94">
        <v>0.119938</v>
      </c>
      <c r="AA29" s="94">
        <v>4.0000000000000003E-5</v>
      </c>
      <c r="AB29" s="94">
        <v>3.2109999999998529E-3</v>
      </c>
      <c r="AC29" s="94">
        <v>2.1765799999999995</v>
      </c>
      <c r="AD29" s="94">
        <v>2.0526519999999997</v>
      </c>
      <c r="AE29" s="97">
        <v>0.12392800000000001</v>
      </c>
      <c r="AF29" s="94">
        <v>0</v>
      </c>
      <c r="AG29" s="96">
        <v>2.0526519999999997</v>
      </c>
      <c r="AH29" s="94">
        <v>0.221028</v>
      </c>
      <c r="AI29" s="94">
        <v>2.0526519999999997</v>
      </c>
      <c r="AJ29" s="94">
        <v>0</v>
      </c>
      <c r="AK29" s="94">
        <f t="shared" si="0"/>
        <v>2.2768909999999996</v>
      </c>
      <c r="AL29" s="94">
        <f t="shared" si="1"/>
        <v>0.22423900000000005</v>
      </c>
      <c r="AM29" s="94">
        <v>0</v>
      </c>
      <c r="AN29" s="94">
        <v>0.22423900000000005</v>
      </c>
      <c r="AO29" s="94">
        <f t="shared" si="2"/>
        <v>2.0526519999999997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68.31668599999999</v>
      </c>
      <c r="E31" s="94">
        <v>0</v>
      </c>
      <c r="F31" s="94">
        <v>0</v>
      </c>
      <c r="G31" s="94">
        <v>68.31668599999999</v>
      </c>
      <c r="H31" s="94">
        <v>0</v>
      </c>
      <c r="I31" s="94">
        <v>0</v>
      </c>
      <c r="J31" s="94">
        <v>0</v>
      </c>
      <c r="K31" s="94">
        <v>3.2717069999999997</v>
      </c>
      <c r="L31" s="94">
        <v>0</v>
      </c>
      <c r="M31" s="94">
        <v>0</v>
      </c>
      <c r="N31" s="94">
        <v>0</v>
      </c>
      <c r="O31" s="94">
        <v>3.2717069999999997</v>
      </c>
      <c r="P31" s="94">
        <v>3.2717069999999997</v>
      </c>
      <c r="Q31" s="94">
        <v>0</v>
      </c>
      <c r="R31" s="94">
        <v>0</v>
      </c>
      <c r="S31" s="96">
        <v>65.044978999999984</v>
      </c>
      <c r="T31" s="94">
        <v>0.98112999999999995</v>
      </c>
      <c r="U31" s="94">
        <v>0.98112999999999995</v>
      </c>
      <c r="V31" s="94">
        <v>0</v>
      </c>
      <c r="W31" s="94">
        <v>64.06384899999999</v>
      </c>
      <c r="X31" s="94">
        <v>63.991128999999994</v>
      </c>
      <c r="Y31" s="94">
        <v>2.0899999999999998E-2</v>
      </c>
      <c r="Z31" s="94">
        <v>7.2719999999999993E-2</v>
      </c>
      <c r="AA31" s="94">
        <v>0</v>
      </c>
      <c r="AB31" s="94">
        <v>2.0899999999983265E-2</v>
      </c>
      <c r="AC31" s="94">
        <v>64.042949000000007</v>
      </c>
      <c r="AD31" s="94">
        <v>64.022101000000006</v>
      </c>
      <c r="AE31" s="97">
        <v>2.0847999999999998E-2</v>
      </c>
      <c r="AF31" s="94">
        <v>0</v>
      </c>
      <c r="AG31" s="96">
        <v>67.293808000000013</v>
      </c>
      <c r="AH31" s="94">
        <v>1.001978</v>
      </c>
      <c r="AI31" s="94">
        <v>67.293808000000013</v>
      </c>
      <c r="AJ31" s="94">
        <v>0</v>
      </c>
      <c r="AK31" s="94">
        <f t="shared" si="0"/>
        <v>68.31668599999999</v>
      </c>
      <c r="AL31" s="94">
        <f t="shared" si="1"/>
        <v>1.022878</v>
      </c>
      <c r="AM31" s="94">
        <v>0</v>
      </c>
      <c r="AN31" s="94">
        <v>1.022878</v>
      </c>
      <c r="AO31" s="94">
        <f t="shared" si="2"/>
        <v>67.293807999999984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-1.35E-4</v>
      </c>
      <c r="AC33" s="94">
        <v>1.35E-4</v>
      </c>
      <c r="AD33" s="94">
        <v>0</v>
      </c>
      <c r="AE33" s="97">
        <v>1.35E-4</v>
      </c>
      <c r="AF33" s="94">
        <v>0</v>
      </c>
      <c r="AG33" s="96">
        <v>0</v>
      </c>
      <c r="AH33" s="94">
        <v>1.35E-4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21.082999999999998</v>
      </c>
      <c r="E34" s="94">
        <v>0</v>
      </c>
      <c r="F34" s="94">
        <v>0</v>
      </c>
      <c r="G34" s="94">
        <v>21.082999999999998</v>
      </c>
      <c r="H34" s="94">
        <v>21.082999999999998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21.082999999999998</v>
      </c>
      <c r="AH34" s="94">
        <v>0</v>
      </c>
      <c r="AI34" s="94">
        <v>21.082999999999998</v>
      </c>
      <c r="AJ34" s="94">
        <v>0</v>
      </c>
      <c r="AK34" s="94">
        <f t="shared" si="0"/>
        <v>21.082999999999998</v>
      </c>
      <c r="AL34" s="94">
        <f t="shared" si="1"/>
        <v>0</v>
      </c>
      <c r="AM34" s="94">
        <v>0</v>
      </c>
      <c r="AN34" s="94">
        <v>0</v>
      </c>
      <c r="AO34" s="94">
        <f t="shared" si="2"/>
        <v>21.082999999999998</v>
      </c>
    </row>
    <row r="35" spans="2:41" s="91" customFormat="1" ht="27" customHeight="1">
      <c r="B35" s="100" t="s">
        <v>100</v>
      </c>
      <c r="C35" s="93"/>
      <c r="D35" s="94">
        <v>4.0000000000000001E-3</v>
      </c>
      <c r="E35" s="94">
        <v>0</v>
      </c>
      <c r="F35" s="94">
        <v>0</v>
      </c>
      <c r="G35" s="94">
        <v>4.0000000000000001E-3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4.0000000000000001E-3</v>
      </c>
      <c r="T35" s="94">
        <v>0</v>
      </c>
      <c r="U35" s="94">
        <v>0</v>
      </c>
      <c r="V35" s="94">
        <v>0</v>
      </c>
      <c r="W35" s="94">
        <v>4.0000000000000001E-3</v>
      </c>
      <c r="X35" s="94">
        <v>0</v>
      </c>
      <c r="Y35" s="94">
        <v>0</v>
      </c>
      <c r="Z35" s="94">
        <v>4.0000000000000001E-3</v>
      </c>
      <c r="AA35" s="94">
        <v>0</v>
      </c>
      <c r="AB35" s="94">
        <v>0</v>
      </c>
      <c r="AC35" s="94">
        <v>4.0000000000000001E-3</v>
      </c>
      <c r="AD35" s="94">
        <v>4.0000000000000001E-3</v>
      </c>
      <c r="AE35" s="97">
        <v>0</v>
      </c>
      <c r="AF35" s="94">
        <v>0</v>
      </c>
      <c r="AG35" s="96">
        <v>4.0000000000000001E-3</v>
      </c>
      <c r="AH35" s="94">
        <v>0</v>
      </c>
      <c r="AI35" s="94">
        <v>4.0000000000000001E-3</v>
      </c>
      <c r="AJ35" s="94">
        <v>0</v>
      </c>
      <c r="AK35" s="94">
        <f t="shared" si="0"/>
        <v>4.0000000000000001E-3</v>
      </c>
      <c r="AL35" s="94">
        <f t="shared" si="1"/>
        <v>0</v>
      </c>
      <c r="AM35" s="94">
        <v>0</v>
      </c>
      <c r="AN35" s="94">
        <v>0</v>
      </c>
      <c r="AO35" s="94">
        <f t="shared" si="2"/>
        <v>4.0000000000000001E-3</v>
      </c>
    </row>
    <row r="36" spans="2:41" s="91" customFormat="1" ht="27" customHeight="1">
      <c r="B36" s="100" t="s">
        <v>101</v>
      </c>
      <c r="C36" s="93"/>
      <c r="D36" s="94">
        <v>4.463610000000001</v>
      </c>
      <c r="E36" s="94">
        <v>0</v>
      </c>
      <c r="F36" s="94">
        <v>0</v>
      </c>
      <c r="G36" s="94">
        <v>4.463610000000001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4.463610000000001</v>
      </c>
      <c r="T36" s="94">
        <v>6.1789999999999998E-2</v>
      </c>
      <c r="U36" s="94">
        <v>3.7740000000000003E-2</v>
      </c>
      <c r="V36" s="94">
        <v>2.4049999999999998E-2</v>
      </c>
      <c r="W36" s="94">
        <v>4.4018200000000007</v>
      </c>
      <c r="X36" s="94">
        <v>4.068931000000001</v>
      </c>
      <c r="Y36" s="94">
        <v>0.50362700000000005</v>
      </c>
      <c r="Z36" s="94">
        <v>0.33288899999999999</v>
      </c>
      <c r="AA36" s="94">
        <v>0.17998700000000001</v>
      </c>
      <c r="AB36" s="94">
        <v>0.70188200000000123</v>
      </c>
      <c r="AC36" s="94">
        <v>3.6999379999999995</v>
      </c>
      <c r="AD36" s="94">
        <v>2.2754359999999996</v>
      </c>
      <c r="AE36" s="94">
        <v>1.4245019999999999</v>
      </c>
      <c r="AF36" s="94">
        <v>0</v>
      </c>
      <c r="AG36" s="96">
        <v>2.2754359999999996</v>
      </c>
      <c r="AH36" s="94">
        <v>1.4862919999999999</v>
      </c>
      <c r="AI36" s="94">
        <v>2.2754359999999996</v>
      </c>
      <c r="AJ36" s="94">
        <v>0</v>
      </c>
      <c r="AK36" s="94">
        <f t="shared" si="0"/>
        <v>4.463610000000001</v>
      </c>
      <c r="AL36" s="94">
        <f t="shared" si="1"/>
        <v>2.1879400000000002</v>
      </c>
      <c r="AM36" s="94">
        <f>SUM(AM37:AM39)</f>
        <v>0</v>
      </c>
      <c r="AN36" s="94">
        <f>SUM(AN37:AN39)</f>
        <v>2.1879400000000002</v>
      </c>
      <c r="AO36" s="94">
        <f t="shared" si="2"/>
        <v>2.2756700000000007</v>
      </c>
    </row>
    <row r="37" spans="2:41" s="91" customFormat="1" ht="27" customHeight="1">
      <c r="B37" s="102">
        <v>0</v>
      </c>
      <c r="C37" s="103" t="s">
        <v>102</v>
      </c>
      <c r="D37" s="104">
        <v>0.60867900000000008</v>
      </c>
      <c r="E37" s="105">
        <v>0</v>
      </c>
      <c r="F37" s="104">
        <v>0</v>
      </c>
      <c r="G37" s="104">
        <v>0.60867900000000008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0.60867900000000008</v>
      </c>
      <c r="T37" s="104">
        <v>0</v>
      </c>
      <c r="U37" s="104">
        <v>0</v>
      </c>
      <c r="V37" s="104">
        <v>0</v>
      </c>
      <c r="W37" s="104">
        <v>0.60867900000000008</v>
      </c>
      <c r="X37" s="104">
        <v>0.50362700000000005</v>
      </c>
      <c r="Y37" s="104">
        <v>0.50362700000000005</v>
      </c>
      <c r="Z37" s="104">
        <v>0.10505200000000001</v>
      </c>
      <c r="AA37" s="104">
        <v>0.10505200000000001</v>
      </c>
      <c r="AB37" s="104">
        <v>0.60867900000000008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0.60867900000000008</v>
      </c>
      <c r="AL37" s="105">
        <f t="shared" si="1"/>
        <v>0.60867899999999997</v>
      </c>
      <c r="AM37" s="105">
        <v>0</v>
      </c>
      <c r="AN37" s="105">
        <v>0.60867899999999997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3.7747530000000005</v>
      </c>
      <c r="E38" s="109">
        <v>0</v>
      </c>
      <c r="F38" s="109">
        <v>0</v>
      </c>
      <c r="G38" s="109">
        <v>3.7747530000000005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3.7747530000000005</v>
      </c>
      <c r="T38" s="109">
        <v>6.1789999999999998E-2</v>
      </c>
      <c r="U38" s="109">
        <v>3.7740000000000003E-2</v>
      </c>
      <c r="V38" s="109">
        <v>2.4049999999999998E-2</v>
      </c>
      <c r="W38" s="109">
        <v>3.7129630000000007</v>
      </c>
      <c r="X38" s="109">
        <v>3.5653040000000007</v>
      </c>
      <c r="Y38" s="109">
        <v>0</v>
      </c>
      <c r="Z38" s="109">
        <v>0.14765899999999998</v>
      </c>
      <c r="AA38" s="109">
        <v>0</v>
      </c>
      <c r="AB38" s="109">
        <v>1.836900000000119E-2</v>
      </c>
      <c r="AC38" s="109">
        <v>3.6945939999999995</v>
      </c>
      <c r="AD38" s="109">
        <v>2.2707889999999997</v>
      </c>
      <c r="AE38" s="109">
        <v>1.423805</v>
      </c>
      <c r="AF38" s="110">
        <v>0</v>
      </c>
      <c r="AG38" s="111">
        <v>2.2707889999999997</v>
      </c>
      <c r="AH38" s="109">
        <v>1.485595</v>
      </c>
      <c r="AI38" s="109">
        <v>2.2707889999999997</v>
      </c>
      <c r="AJ38" s="109">
        <v>0</v>
      </c>
      <c r="AK38" s="109">
        <f t="shared" si="0"/>
        <v>3.7747530000000005</v>
      </c>
      <c r="AL38" s="109">
        <f t="shared" si="1"/>
        <v>1.5039640000000001</v>
      </c>
      <c r="AM38" s="109">
        <v>0</v>
      </c>
      <c r="AN38" s="109">
        <v>1.5039640000000001</v>
      </c>
      <c r="AO38" s="109">
        <f t="shared" si="2"/>
        <v>2.2707890000000006</v>
      </c>
    </row>
    <row r="39" spans="2:41" ht="27" customHeight="1">
      <c r="B39" s="112">
        <v>0</v>
      </c>
      <c r="C39" s="119" t="s">
        <v>101</v>
      </c>
      <c r="D39" s="114">
        <v>8.0177999999999999E-2</v>
      </c>
      <c r="E39" s="95">
        <v>0</v>
      </c>
      <c r="F39" s="114">
        <v>0</v>
      </c>
      <c r="G39" s="114">
        <v>8.0177999999999999E-2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8.0177999999999999E-2</v>
      </c>
      <c r="T39" s="114">
        <v>0</v>
      </c>
      <c r="U39" s="114">
        <v>0</v>
      </c>
      <c r="V39" s="114">
        <v>0</v>
      </c>
      <c r="W39" s="114">
        <v>8.0177999999999999E-2</v>
      </c>
      <c r="X39" s="114">
        <v>0</v>
      </c>
      <c r="Y39" s="114">
        <v>0</v>
      </c>
      <c r="Z39" s="114">
        <v>8.0177999999999999E-2</v>
      </c>
      <c r="AA39" s="114">
        <v>7.4935000000000002E-2</v>
      </c>
      <c r="AB39" s="114">
        <v>7.4833999999999998E-2</v>
      </c>
      <c r="AC39" s="114">
        <v>5.3439999999999998E-3</v>
      </c>
      <c r="AD39" s="114">
        <v>4.6470000000000001E-3</v>
      </c>
      <c r="AE39" s="114">
        <v>6.9700000000000003E-4</v>
      </c>
      <c r="AF39" s="115">
        <v>0</v>
      </c>
      <c r="AG39" s="116">
        <v>4.6470000000000001E-3</v>
      </c>
      <c r="AH39" s="114">
        <v>6.9700000000000003E-4</v>
      </c>
      <c r="AI39" s="114">
        <v>4.6470000000000001E-3</v>
      </c>
      <c r="AJ39" s="95">
        <v>0</v>
      </c>
      <c r="AK39" s="95">
        <f t="shared" si="0"/>
        <v>8.0177999999999999E-2</v>
      </c>
      <c r="AL39" s="95">
        <f t="shared" si="1"/>
        <v>7.5297000000000003E-2</v>
      </c>
      <c r="AM39" s="95">
        <v>0</v>
      </c>
      <c r="AN39" s="95">
        <v>7.5297000000000003E-2</v>
      </c>
      <c r="AO39" s="95">
        <f t="shared" si="2"/>
        <v>4.8809999999999965E-3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2020-02-24T07:11:07Z</dcterms:created>
  <dcterms:modified xsi:type="dcterms:W3CDTF">2020-02-24T07:11:08Z</dcterms:modified>
</cp:coreProperties>
</file>