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75" windowWidth="27900" windowHeight="12600"/>
  </bookViews>
  <sheets>
    <sheet name="総括L1B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総括L1B!$B$3:$AO$39</definedName>
    <definedName name="RZK_DD">#REF!</definedName>
    <definedName name="RZK_TTL">#REF!</definedName>
    <definedName name="項目41">[2]QR項目名!$D$1:$D$70</definedName>
  </definedNames>
  <calcPr calcId="125725"/>
</workbook>
</file>

<file path=xl/calcChain.xml><?xml version="1.0" encoding="utf-8"?>
<calcChain xmlns="http://schemas.openxmlformats.org/spreadsheetml/2006/main">
  <c r="AL39" i="1"/>
  <c r="AK39"/>
  <c r="AL38"/>
  <c r="AK38"/>
  <c r="AL37"/>
  <c r="AK37"/>
  <c r="AO37" s="1"/>
  <c r="AN36"/>
  <c r="AM36"/>
  <c r="AL36" s="1"/>
  <c r="AK36"/>
  <c r="AL35"/>
  <c r="AK35"/>
  <c r="AO35" s="1"/>
  <c r="AL34"/>
  <c r="AK34"/>
  <c r="AL33"/>
  <c r="AK33"/>
  <c r="AO33" s="1"/>
  <c r="AL32"/>
  <c r="AK32"/>
  <c r="AL31"/>
  <c r="AK31"/>
  <c r="AO31" s="1"/>
  <c r="AL30"/>
  <c r="AO30" s="1"/>
  <c r="AK30"/>
  <c r="AL29"/>
  <c r="AK29"/>
  <c r="AL28"/>
  <c r="AK28"/>
  <c r="AO28" s="1"/>
  <c r="AL27"/>
  <c r="AK27"/>
  <c r="AL26"/>
  <c r="AK26"/>
  <c r="AO26" s="1"/>
  <c r="AL25"/>
  <c r="AK25"/>
  <c r="AO25" s="1"/>
  <c r="AL24"/>
  <c r="AK24"/>
  <c r="AO24" s="1"/>
  <c r="AL23"/>
  <c r="AK23"/>
  <c r="AO23" s="1"/>
  <c r="AL22"/>
  <c r="AO22" s="1"/>
  <c r="AK22"/>
  <c r="AL21"/>
  <c r="AK21"/>
  <c r="AO21" s="1"/>
  <c r="AL20"/>
  <c r="AK20"/>
  <c r="AL19"/>
  <c r="AK19"/>
  <c r="AO19" s="1"/>
  <c r="AL18"/>
  <c r="AK18"/>
  <c r="AL17"/>
  <c r="AK17"/>
  <c r="AO17" s="1"/>
  <c r="AL16"/>
  <c r="AK16"/>
  <c r="AO16" s="1"/>
  <c r="AL15"/>
  <c r="AK15"/>
  <c r="AO15" s="1"/>
  <c r="AN14"/>
  <c r="AN12" s="1"/>
  <c r="AM14"/>
  <c r="AL14"/>
  <c r="AK14"/>
  <c r="AO14" s="1"/>
  <c r="AL13"/>
  <c r="AK13"/>
  <c r="AK12"/>
  <c r="Z8"/>
  <c r="X8"/>
  <c r="AO13" l="1"/>
  <c r="AO38"/>
  <c r="AO32"/>
  <c r="AO18"/>
  <c r="AO20"/>
  <c r="AO27"/>
  <c r="AO29"/>
  <c r="AO34"/>
  <c r="AO36"/>
  <c r="AO39"/>
  <c r="AM12"/>
  <c r="AL12" s="1"/>
  <c r="AO12" s="1"/>
</calcChain>
</file>

<file path=xl/sharedStrings.xml><?xml version="1.0" encoding="utf-8"?>
<sst xmlns="http://schemas.openxmlformats.org/spreadsheetml/2006/main" count="111" uniqueCount="105">
  <si>
    <t>　　　  処理・処分
　種類</t>
    <rPh sb="5" eb="7">
      <t>ショリ</t>
    </rPh>
    <rPh sb="8" eb="10">
      <t>ショブン</t>
    </rPh>
    <rPh sb="15" eb="17">
      <t>シュルイ</t>
    </rPh>
    <phoneticPr fontId="9"/>
  </si>
  <si>
    <t>有償物量</t>
    <rPh sb="0" eb="2">
      <t>ユウショウ</t>
    </rPh>
    <rPh sb="2" eb="3">
      <t>ブツ</t>
    </rPh>
    <rPh sb="3" eb="4">
      <t>リョウ</t>
    </rPh>
    <phoneticPr fontId="9"/>
  </si>
  <si>
    <t>保管</t>
    <rPh sb="0" eb="2">
      <t>ホカン</t>
    </rPh>
    <phoneticPr fontId="11"/>
  </si>
  <si>
    <t>自己未処理(自己完結)</t>
    <rPh sb="0" eb="2">
      <t>ジコ</t>
    </rPh>
    <rPh sb="2" eb="3">
      <t>ミ</t>
    </rPh>
    <rPh sb="3" eb="5">
      <t>ショリ</t>
    </rPh>
    <rPh sb="6" eb="8">
      <t>ジコ</t>
    </rPh>
    <rPh sb="8" eb="10">
      <t>カンケツ</t>
    </rPh>
    <phoneticPr fontId="9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</si>
  <si>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9"/>
  </si>
  <si>
    <t>業者委託(処理実績データ）</t>
    <rPh sb="0" eb="2">
      <t>ギョウシャ</t>
    </rPh>
    <rPh sb="2" eb="4">
      <t>イタク</t>
    </rPh>
    <rPh sb="5" eb="7">
      <t>ショリ</t>
    </rPh>
    <rPh sb="7" eb="9">
      <t>ジッセキ</t>
    </rPh>
    <phoneticPr fontId="9"/>
  </si>
  <si>
    <t>再生利用量</t>
    <rPh sb="0" eb="2">
      <t>サイセイ</t>
    </rPh>
    <rPh sb="2" eb="4">
      <t>リヨウ</t>
    </rPh>
    <rPh sb="4" eb="5">
      <t>リョウ</t>
    </rPh>
    <phoneticPr fontId="9"/>
  </si>
  <si>
    <t>最終処分量</t>
    <rPh sb="0" eb="2">
      <t>サイシュウ</t>
    </rPh>
    <rPh sb="2" eb="4">
      <t>ショブン</t>
    </rPh>
    <rPh sb="4" eb="5">
      <t>リョウ</t>
    </rPh>
    <phoneticPr fontId="9"/>
  </si>
  <si>
    <t>資源化量</t>
    <rPh sb="0" eb="3">
      <t>シゲンカ</t>
    </rPh>
    <rPh sb="3" eb="4">
      <t>リョウ</t>
    </rPh>
    <phoneticPr fontId="9"/>
  </si>
  <si>
    <t>保管</t>
    <rPh sb="0" eb="2">
      <t>ホカン</t>
    </rPh>
    <phoneticPr fontId="9"/>
  </si>
  <si>
    <t>ｓ発生量</t>
    <rPh sb="1" eb="3">
      <t>ハッセイ</t>
    </rPh>
    <rPh sb="3" eb="4">
      <t>リョウ</t>
    </rPh>
    <phoneticPr fontId="9"/>
  </si>
  <si>
    <t>ｓ排出量</t>
    <rPh sb="1" eb="3">
      <t>ハイシュツ</t>
    </rPh>
    <rPh sb="3" eb="4">
      <t>リョウ</t>
    </rPh>
    <phoneticPr fontId="9"/>
  </si>
  <si>
    <t>ｓ有効利用量</t>
    <rPh sb="1" eb="3">
      <t>ユウコウ</t>
    </rPh>
    <rPh sb="3" eb="5">
      <t>リヨウ</t>
    </rPh>
    <rPh sb="5" eb="6">
      <t>リョウ</t>
    </rPh>
    <phoneticPr fontId="9"/>
  </si>
  <si>
    <t>減量化量</t>
    <rPh sb="0" eb="2">
      <t>ゲンリョウ</t>
    </rPh>
    <rPh sb="2" eb="3">
      <t>カ</t>
    </rPh>
    <rPh sb="3" eb="4">
      <t>リョウ</t>
    </rPh>
    <phoneticPr fontId="9"/>
  </si>
  <si>
    <t>残渣量</t>
    <rPh sb="0" eb="2">
      <t>ザンサ</t>
    </rPh>
    <rPh sb="2" eb="3">
      <t>リョウ</t>
    </rPh>
    <phoneticPr fontId="9"/>
  </si>
  <si>
    <t>直接埋立</t>
    <rPh sb="0" eb="2">
      <t>チョクセツ</t>
    </rPh>
    <rPh sb="2" eb="4">
      <t>ウメタテ</t>
    </rPh>
    <phoneticPr fontId="9"/>
  </si>
  <si>
    <t>中間処理</t>
    <rPh sb="0" eb="2">
      <t>チュウカン</t>
    </rPh>
    <rPh sb="2" eb="4">
      <t>ショリ</t>
    </rPh>
    <phoneticPr fontId="9"/>
  </si>
  <si>
    <t>自社分</t>
    <rPh sb="0" eb="2">
      <t>ジシャ</t>
    </rPh>
    <rPh sb="2" eb="3">
      <t>ブン</t>
    </rPh>
    <phoneticPr fontId="9"/>
  </si>
  <si>
    <t>業者分</t>
    <rPh sb="0" eb="2">
      <t>ギョウシャ</t>
    </rPh>
    <rPh sb="2" eb="3">
      <t>ブン</t>
    </rPh>
    <phoneticPr fontId="9"/>
  </si>
  <si>
    <t>直接自己再生</t>
    <rPh sb="0" eb="2">
      <t>チョクセツ</t>
    </rPh>
    <rPh sb="2" eb="4">
      <t>ジコ</t>
    </rPh>
    <rPh sb="4" eb="6">
      <t>サイセイ</t>
    </rPh>
    <phoneticPr fontId="9"/>
  </si>
  <si>
    <t>直接自己処分</t>
    <rPh sb="0" eb="2">
      <t>チョクセツ</t>
    </rPh>
    <rPh sb="2" eb="4">
      <t>ジコ</t>
    </rPh>
    <rPh sb="4" eb="6">
      <t>ショブン</t>
    </rPh>
    <phoneticPr fontId="9"/>
  </si>
  <si>
    <t>直接市町村</t>
    <rPh sb="0" eb="2">
      <t>チョクセツ</t>
    </rPh>
    <rPh sb="2" eb="5">
      <t>シチョウソン</t>
    </rPh>
    <phoneticPr fontId="9"/>
  </si>
  <si>
    <t>うち汚泥脱水減量</t>
    <rPh sb="2" eb="4">
      <t>オデイ</t>
    </rPh>
    <rPh sb="4" eb="6">
      <t>ダッスイ</t>
    </rPh>
    <rPh sb="6" eb="8">
      <t>ゲンリョウ</t>
    </rPh>
    <phoneticPr fontId="9"/>
  </si>
  <si>
    <t>うち自社での再利用</t>
    <rPh sb="2" eb="4">
      <t>ジシャ</t>
    </rPh>
    <rPh sb="6" eb="7">
      <t>サイ</t>
    </rPh>
    <rPh sb="7" eb="9">
      <t>リヨウ</t>
    </rPh>
    <phoneticPr fontId="9"/>
  </si>
  <si>
    <t>うち自社処分</t>
    <rPh sb="2" eb="4">
      <t>ジシャ</t>
    </rPh>
    <rPh sb="4" eb="6">
      <t>ショブン</t>
    </rPh>
    <phoneticPr fontId="9"/>
  </si>
  <si>
    <t>うち保管</t>
    <rPh sb="2" eb="4">
      <t>ホカン</t>
    </rPh>
    <phoneticPr fontId="9"/>
  </si>
  <si>
    <t>再生利用</t>
    <rPh sb="0" eb="2">
      <t>サイセイ</t>
    </rPh>
    <rPh sb="2" eb="4">
      <t>リヨウ</t>
    </rPh>
    <phoneticPr fontId="9"/>
  </si>
  <si>
    <t>最終処分</t>
    <rPh sb="0" eb="2">
      <t>サイシュウ</t>
    </rPh>
    <rPh sb="2" eb="4">
      <t>ショブン</t>
    </rPh>
    <phoneticPr fontId="9"/>
  </si>
  <si>
    <t>うち焼却量</t>
    <rPh sb="2" eb="4">
      <t>ショウキャク</t>
    </rPh>
    <rPh sb="4" eb="5">
      <t>リョウ</t>
    </rPh>
    <phoneticPr fontId="9"/>
  </si>
  <si>
    <t>①</t>
    <phoneticPr fontId="9"/>
  </si>
  <si>
    <t>(W)</t>
    <phoneticPr fontId="9"/>
  </si>
  <si>
    <t>(Z1)</t>
    <phoneticPr fontId="11"/>
  </si>
  <si>
    <t>②</t>
    <phoneticPr fontId="9"/>
  </si>
  <si>
    <t>(V)</t>
    <phoneticPr fontId="9"/>
  </si>
  <si>
    <t>(T1)</t>
    <phoneticPr fontId="9"/>
  </si>
  <si>
    <t>(R1)</t>
    <phoneticPr fontId="9"/>
  </si>
  <si>
    <t>(U)</t>
    <phoneticPr fontId="9"/>
  </si>
  <si>
    <t>(U1)</t>
    <phoneticPr fontId="9"/>
  </si>
  <si>
    <t>(U2)</t>
    <phoneticPr fontId="9"/>
  </si>
  <si>
    <t>(O)</t>
    <phoneticPr fontId="9"/>
  </si>
  <si>
    <t>(S)</t>
    <phoneticPr fontId="9"/>
  </si>
  <si>
    <t>(T2)</t>
    <phoneticPr fontId="9"/>
  </si>
  <si>
    <t>(Z2)</t>
    <phoneticPr fontId="11"/>
  </si>
  <si>
    <t>⑦</t>
    <phoneticPr fontId="9"/>
  </si>
  <si>
    <t>(B+F)</t>
    <phoneticPr fontId="9"/>
  </si>
  <si>
    <t>(B)</t>
    <phoneticPr fontId="9"/>
  </si>
  <si>
    <t>(F)</t>
    <phoneticPr fontId="9"/>
  </si>
  <si>
    <t>(A+E)</t>
    <phoneticPr fontId="9"/>
  </si>
  <si>
    <t>(A)</t>
    <phoneticPr fontId="9"/>
  </si>
  <si>
    <t>(E)</t>
    <phoneticPr fontId="9"/>
  </si>
  <si>
    <t>(A+E)-⑧</t>
    <phoneticPr fontId="9"/>
  </si>
  <si>
    <t>⑧</t>
    <phoneticPr fontId="9"/>
  </si>
  <si>
    <t>⑨</t>
    <phoneticPr fontId="9"/>
  </si>
  <si>
    <t>⑩</t>
    <phoneticPr fontId="9"/>
  </si>
  <si>
    <t>(Z3)</t>
    <phoneticPr fontId="9"/>
  </si>
  <si>
    <t>⑪</t>
    <phoneticPr fontId="9"/>
  </si>
  <si>
    <t>⑫</t>
    <phoneticPr fontId="9"/>
  </si>
  <si>
    <t>⑬</t>
    <phoneticPr fontId="9"/>
  </si>
  <si>
    <t>⑯</t>
    <phoneticPr fontId="11"/>
  </si>
  <si>
    <t>⑭</t>
    <phoneticPr fontId="9"/>
  </si>
  <si>
    <t>⑮</t>
    <phoneticPr fontId="9"/>
  </si>
  <si>
    <t>④</t>
    <phoneticPr fontId="9"/>
  </si>
  <si>
    <t>⑥</t>
    <phoneticPr fontId="9"/>
  </si>
  <si>
    <t>⑭-⑮</t>
    <phoneticPr fontId="9"/>
  </si>
  <si>
    <t>(W+②)</t>
    <phoneticPr fontId="9"/>
  </si>
  <si>
    <t>(V+T+Z+U1+S+⑦)</t>
    <phoneticPr fontId="9"/>
  </si>
  <si>
    <t>(V+S+⑨）</t>
    <phoneticPr fontId="9"/>
  </si>
  <si>
    <t>(T+B+F+⑩)</t>
    <phoneticPr fontId="9"/>
  </si>
  <si>
    <t>(W+⑪)</t>
    <phoneticPr fontId="9"/>
  </si>
  <si>
    <t>(Z2+Z3)</t>
    <phoneticPr fontId="11"/>
  </si>
  <si>
    <t>(②-U2)</t>
    <phoneticPr fontId="9"/>
  </si>
  <si>
    <t xml:space="preserve">④+⑥ </t>
  </si>
  <si>
    <t>表2-06  発生量及び処理・処分量（種類別：変換）　〔製造業〕〔全地域〕〔平成30年度〕</t>
    <phoneticPr fontId="6"/>
  </si>
  <si>
    <t>(単位：千t/年）</t>
  </si>
  <si>
    <t>発生量</t>
  </si>
  <si>
    <t>県内</t>
  </si>
  <si>
    <t>県外</t>
  </si>
  <si>
    <t>合計</t>
  </si>
  <si>
    <t>燃え殻</t>
  </si>
  <si>
    <t>汚泥</t>
  </si>
  <si>
    <t>有機性汚泥</t>
  </si>
  <si>
    <t>無機性汚泥</t>
  </si>
  <si>
    <t>識別不明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</si>
  <si>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</si>
  <si>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</si>
  <si>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</si>
  <si>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</si>
  <si>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</si>
  <si>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</si>
  <si>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</si>
  <si>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</si>
  <si>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</si>
  <si>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</si>
  <si>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</si>
  <si>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</si>
  <si>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</si>
  <si>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</si>
  <si>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</si>
  <si>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</si>
  <si>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</si>
  <si>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</si>
  <si>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その他</t>
  </si>
  <si>
    <t>感染性廃棄物</t>
  </si>
  <si>
    <t>混合廃棄物</t>
  </si>
  <si>
    <t>排出量</t>
  </si>
</sst>
</file>

<file path=xl/styles.xml><?xml version="1.0" encoding="utf-8"?>
<styleSheet xmlns="http://schemas.openxmlformats.org/spreadsheetml/2006/main">
  <numFmts count="2">
    <numFmt numFmtId="176" formatCode="#,##0_ "/>
    <numFmt numFmtId="177" formatCode="#,##0.0000"/>
  </numFmts>
  <fonts count="39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  <font>
      <sz val="11"/>
      <color indexed="8"/>
      <name val="Calibri"/>
      <family val="2"/>
    </font>
    <font>
      <sz val="9"/>
      <name val="Times New Roman"/>
      <family val="1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9"/>
      <name val="Times New Roman"/>
      <family val="1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2"/>
      <name val="Times New Roman"/>
      <family val="1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8"/>
      <name val="Helvetica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1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8"/>
      <name val="ＭＳ Ｐゴシック"/>
      <family val="3"/>
      <charset val="128"/>
    </font>
    <font>
      <sz val="12"/>
      <name val="Osaka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明朝"/>
      <family val="1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2"/>
        <bgColor indexed="64"/>
      </patternFill>
    </fill>
    <fill>
      <patternFill patternType="solid">
        <fgColor indexed="26"/>
      </patternFill>
    </fill>
    <fill>
      <patternFill patternType="darkTrellis"/>
    </fill>
  </fills>
  <borders count="59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89">
    <xf numFmtId="0" fontId="0" fillId="0" borderId="0"/>
    <xf numFmtId="0" fontId="2" fillId="0" borderId="0"/>
    <xf numFmtId="0" fontId="6" fillId="0" borderId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49" fontId="15" fillId="0" borderId="32" applyNumberFormat="0" applyFont="0" applyFill="0" applyBorder="0" applyProtection="0">
      <alignment horizontal="left" vertical="center" indent="2"/>
    </xf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49" fontId="15" fillId="0" borderId="49" applyNumberFormat="0" applyFont="0" applyFill="0" applyBorder="0" applyProtection="0">
      <alignment horizontal="left" vertical="center" indent="5"/>
    </xf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7" fillId="3" borderId="0" applyNumberFormat="0" applyBorder="0" applyAlignment="0" applyProtection="0"/>
    <xf numFmtId="4" fontId="18" fillId="0" borderId="31" applyFill="0" applyBorder="0" applyProtection="0">
      <alignment horizontal="right" vertical="center"/>
    </xf>
    <xf numFmtId="0" fontId="19" fillId="20" borderId="50" applyNumberFormat="0" applyAlignment="0" applyProtection="0"/>
    <xf numFmtId="0" fontId="20" fillId="21" borderId="51" applyNumberFormat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3" fillId="0" borderId="52" applyNumberFormat="0" applyFill="0" applyAlignment="0" applyProtection="0"/>
    <xf numFmtId="0" fontId="24" fillId="0" borderId="53" applyNumberFormat="0" applyFill="0" applyAlignment="0" applyProtection="0"/>
    <xf numFmtId="0" fontId="25" fillId="0" borderId="54" applyNumberFormat="0" applyFill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7" borderId="50" applyNumberFormat="0" applyAlignment="0" applyProtection="0"/>
    <xf numFmtId="0" fontId="28" fillId="0" borderId="55" applyNumberFormat="0" applyFill="0" applyAlignment="0" applyProtection="0"/>
    <xf numFmtId="0" fontId="29" fillId="22" borderId="0" applyNumberFormat="0" applyBorder="0" applyAlignment="0" applyProtection="0"/>
    <xf numFmtId="0" fontId="2" fillId="0" borderId="0"/>
    <xf numFmtId="4" fontId="15" fillId="0" borderId="32" applyFill="0" applyBorder="0" applyProtection="0">
      <alignment horizontal="right" vertical="center"/>
    </xf>
    <xf numFmtId="0" fontId="30" fillId="23" borderId="0" applyNumberFormat="0" applyFont="0" applyBorder="0" applyAlignment="0" applyProtection="0"/>
    <xf numFmtId="0" fontId="2" fillId="24" borderId="56" applyNumberFormat="0" applyFont="0" applyAlignment="0" applyProtection="0"/>
    <xf numFmtId="0" fontId="31" fillId="20" borderId="57" applyNumberFormat="0" applyAlignment="0" applyProtection="0"/>
    <xf numFmtId="177" fontId="15" fillId="25" borderId="32" applyNumberFormat="0" applyFont="0" applyBorder="0" applyAlignment="0" applyProtection="0">
      <alignment horizontal="right" vertical="center"/>
    </xf>
    <xf numFmtId="0" fontId="32" fillId="0" borderId="0" applyNumberFormat="0" applyFill="0" applyBorder="0" applyAlignment="0" applyProtection="0"/>
    <xf numFmtId="0" fontId="33" fillId="0" borderId="58" applyNumberFormat="0" applyFill="0" applyAlignment="0" applyProtection="0"/>
    <xf numFmtId="0" fontId="34" fillId="0" borderId="0" applyNumberFormat="0" applyFill="0" applyBorder="0" applyAlignment="0" applyProtection="0"/>
    <xf numFmtId="9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38" fontId="35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36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0" fontId="36" fillId="0" borderId="0"/>
    <xf numFmtId="0" fontId="37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2" fillId="0" borderId="0">
      <alignment vertical="center"/>
    </xf>
    <xf numFmtId="0" fontId="38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>
      <alignment vertical="center"/>
    </xf>
    <xf numFmtId="0" fontId="2" fillId="0" borderId="0">
      <alignment vertical="center"/>
    </xf>
    <xf numFmtId="0" fontId="37" fillId="0" borderId="0">
      <alignment vertical="center"/>
    </xf>
    <xf numFmtId="0" fontId="35" fillId="0" borderId="0">
      <alignment vertical="center"/>
    </xf>
    <xf numFmtId="0" fontId="2" fillId="0" borderId="0"/>
    <xf numFmtId="0" fontId="35" fillId="0" borderId="0">
      <alignment vertical="center"/>
    </xf>
    <xf numFmtId="0" fontId="13" fillId="0" borderId="0"/>
    <xf numFmtId="0" fontId="35" fillId="0" borderId="0">
      <alignment vertical="center"/>
    </xf>
    <xf numFmtId="0" fontId="13" fillId="0" borderId="0"/>
    <xf numFmtId="0" fontId="2" fillId="0" borderId="0">
      <alignment vertical="center"/>
    </xf>
    <xf numFmtId="0" fontId="13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</cellStyleXfs>
  <cellXfs count="121">
    <xf numFmtId="0" fontId="0" fillId="0" borderId="0" xfId="0"/>
    <xf numFmtId="0" fontId="2" fillId="0" borderId="0" xfId="1"/>
    <xf numFmtId="176" fontId="2" fillId="0" borderId="0" xfId="1" applyNumberFormat="1"/>
    <xf numFmtId="0" fontId="4" fillId="0" borderId="0" xfId="1" applyFont="1" applyFill="1"/>
    <xf numFmtId="0" fontId="7" fillId="0" borderId="0" xfId="1" quotePrefix="1" applyFont="1" applyAlignment="1">
      <alignment horizontal="left"/>
    </xf>
    <xf numFmtId="38" fontId="2" fillId="0" borderId="0" xfId="1" applyNumberFormat="1" applyAlignment="1">
      <alignment horizontal="right"/>
    </xf>
    <xf numFmtId="0" fontId="8" fillId="0" borderId="1" xfId="2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10" fillId="0" borderId="3" xfId="2" applyFont="1" applyBorder="1" applyAlignment="1">
      <alignment horizontal="center"/>
    </xf>
    <xf numFmtId="0" fontId="10" fillId="0" borderId="3" xfId="2" applyFont="1" applyFill="1" applyBorder="1" applyAlignment="1">
      <alignment horizontal="center"/>
    </xf>
    <xf numFmtId="0" fontId="10" fillId="0" borderId="4" xfId="2" quotePrefix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10" fillId="0" borderId="4" xfId="2" applyFont="1" applyBorder="1"/>
    <xf numFmtId="0" fontId="10" fillId="0" borderId="5" xfId="2" applyFont="1" applyBorder="1"/>
    <xf numFmtId="0" fontId="10" fillId="0" borderId="7" xfId="2" applyFont="1" applyBorder="1"/>
    <xf numFmtId="0" fontId="10" fillId="0" borderId="8" xfId="2" quotePrefix="1" applyFont="1" applyBorder="1" applyAlignment="1">
      <alignment horizontal="left"/>
    </xf>
    <xf numFmtId="0" fontId="10" fillId="0" borderId="9" xfId="2" applyFont="1" applyBorder="1" applyAlignment="1">
      <alignment horizontal="center" vertical="top" wrapText="1"/>
    </xf>
    <xf numFmtId="0" fontId="10" fillId="0" borderId="3" xfId="2" applyFont="1" applyBorder="1" applyAlignment="1">
      <alignment horizontal="center" vertical="top" wrapText="1"/>
    </xf>
    <xf numFmtId="0" fontId="10" fillId="0" borderId="3" xfId="2" applyFont="1" applyFill="1" applyBorder="1" applyAlignment="1">
      <alignment horizontal="center" vertical="top" wrapText="1"/>
    </xf>
    <xf numFmtId="0" fontId="10" fillId="0" borderId="4" xfId="2" applyFont="1" applyBorder="1" applyAlignment="1">
      <alignment horizontal="center"/>
    </xf>
    <xf numFmtId="0" fontId="10" fillId="0" borderId="7" xfId="2" applyFont="1" applyBorder="1" applyAlignment="1">
      <alignment horizontal="center"/>
    </xf>
    <xf numFmtId="0" fontId="10" fillId="0" borderId="10" xfId="2" applyFont="1" applyBorder="1" applyAlignment="1">
      <alignment horizontal="center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10" fillId="0" borderId="13" xfId="2" applyFont="1" applyBorder="1"/>
    <xf numFmtId="0" fontId="10" fillId="0" borderId="13" xfId="2" applyFont="1" applyFill="1" applyBorder="1"/>
    <xf numFmtId="0" fontId="0" fillId="0" borderId="14" xfId="0" applyBorder="1" applyAlignment="1">
      <alignment wrapText="1"/>
    </xf>
    <xf numFmtId="0" fontId="0" fillId="0" borderId="15" xfId="0" applyBorder="1" applyAlignment="1">
      <alignment wrapText="1"/>
    </xf>
    <xf numFmtId="0" fontId="0" fillId="0" borderId="16" xfId="0" applyBorder="1" applyAlignment="1">
      <alignment wrapText="1"/>
    </xf>
    <xf numFmtId="0" fontId="10" fillId="0" borderId="17" xfId="2" applyFont="1" applyBorder="1"/>
    <xf numFmtId="0" fontId="10" fillId="0" borderId="18" xfId="2" applyFont="1" applyBorder="1"/>
    <xf numFmtId="0" fontId="10" fillId="0" borderId="10" xfId="2" applyFont="1" applyBorder="1"/>
    <xf numFmtId="0" fontId="10" fillId="0" borderId="4" xfId="2" applyFont="1" applyBorder="1" applyAlignment="1">
      <alignment horizontal="left"/>
    </xf>
    <xf numFmtId="0" fontId="10" fillId="0" borderId="19" xfId="2" applyFont="1" applyBorder="1"/>
    <xf numFmtId="0" fontId="10" fillId="0" borderId="20" xfId="2" applyFont="1" applyBorder="1"/>
    <xf numFmtId="0" fontId="10" fillId="0" borderId="4" xfId="2" applyFont="1" applyBorder="1" applyAlignment="1"/>
    <xf numFmtId="0" fontId="10" fillId="0" borderId="5" xfId="2" applyFont="1" applyBorder="1" applyAlignment="1">
      <alignment horizontal="center"/>
    </xf>
    <xf numFmtId="0" fontId="6" fillId="0" borderId="20" xfId="2" applyBorder="1" applyAlignment="1">
      <alignment vertical="top" wrapText="1"/>
    </xf>
    <xf numFmtId="0" fontId="6" fillId="0" borderId="13" xfId="2" applyBorder="1" applyAlignment="1">
      <alignment vertical="top" wrapText="1"/>
    </xf>
    <xf numFmtId="0" fontId="6" fillId="0" borderId="13" xfId="2" applyFont="1" applyFill="1" applyBorder="1" applyAlignment="1">
      <alignment vertical="top" wrapText="1"/>
    </xf>
    <xf numFmtId="0" fontId="12" fillId="0" borderId="3" xfId="2" quotePrefix="1" applyFont="1" applyBorder="1" applyAlignment="1">
      <alignment horizontal="center"/>
    </xf>
    <xf numFmtId="0" fontId="10" fillId="0" borderId="3" xfId="2" applyFont="1" applyBorder="1" applyAlignment="1">
      <alignment vertical="top" wrapText="1"/>
    </xf>
    <xf numFmtId="0" fontId="10" fillId="0" borderId="3" xfId="2" quotePrefix="1" applyFont="1" applyBorder="1" applyAlignment="1">
      <alignment vertical="top" wrapText="1"/>
    </xf>
    <xf numFmtId="0" fontId="10" fillId="0" borderId="4" xfId="2" quotePrefix="1" applyFont="1" applyBorder="1" applyAlignment="1">
      <alignment vertical="top" wrapText="1"/>
    </xf>
    <xf numFmtId="0" fontId="10" fillId="0" borderId="21" xfId="2" quotePrefix="1" applyFont="1" applyFill="1" applyBorder="1" applyAlignment="1">
      <alignment horizontal="left" vertical="top" wrapText="1"/>
    </xf>
    <xf numFmtId="0" fontId="10" fillId="0" borderId="15" xfId="2" applyFont="1" applyBorder="1"/>
    <xf numFmtId="0" fontId="10" fillId="0" borderId="0" xfId="2" applyFont="1" applyBorder="1"/>
    <xf numFmtId="0" fontId="10" fillId="0" borderId="3" xfId="2" applyFont="1" applyBorder="1" applyAlignment="1">
      <alignment horizontal="left" vertical="top" wrapText="1"/>
    </xf>
    <xf numFmtId="0" fontId="10" fillId="0" borderId="4" xfId="2" applyFont="1" applyBorder="1" applyAlignment="1">
      <alignment horizontal="left" vertical="top" wrapText="1"/>
    </xf>
    <xf numFmtId="0" fontId="0" fillId="0" borderId="13" xfId="0" applyBorder="1" applyAlignment="1">
      <alignment wrapText="1"/>
    </xf>
    <xf numFmtId="0" fontId="13" fillId="0" borderId="13" xfId="0" applyFont="1" applyBorder="1" applyAlignment="1">
      <alignment wrapText="1"/>
    </xf>
    <xf numFmtId="0" fontId="10" fillId="0" borderId="13" xfId="2" applyFont="1" applyBorder="1" applyAlignment="1">
      <alignment horizontal="center" vertical="top" wrapText="1"/>
    </xf>
    <xf numFmtId="0" fontId="10" fillId="0" borderId="13" xfId="2" applyFont="1" applyBorder="1" applyAlignment="1">
      <alignment vertical="top" wrapText="1"/>
    </xf>
    <xf numFmtId="0" fontId="10" fillId="0" borderId="17" xfId="2" applyFont="1" applyBorder="1" applyAlignment="1">
      <alignment vertical="top" wrapText="1"/>
    </xf>
    <xf numFmtId="0" fontId="10" fillId="0" borderId="22" xfId="2" applyFont="1" applyFill="1" applyBorder="1" applyAlignment="1">
      <alignment vertical="top" wrapText="1"/>
    </xf>
    <xf numFmtId="0" fontId="8" fillId="0" borderId="3" xfId="2" applyFont="1" applyBorder="1" applyAlignment="1">
      <alignment horizontal="center"/>
    </xf>
    <xf numFmtId="0" fontId="8" fillId="0" borderId="4" xfId="2" applyFont="1" applyBorder="1" applyAlignment="1">
      <alignment horizontal="center"/>
    </xf>
    <xf numFmtId="0" fontId="8" fillId="0" borderId="10" xfId="2" applyFont="1" applyBorder="1" applyAlignment="1">
      <alignment horizontal="center"/>
    </xf>
    <xf numFmtId="0" fontId="6" fillId="0" borderId="13" xfId="2" applyBorder="1" applyAlignment="1">
      <alignment horizontal="left" vertical="top" wrapText="1"/>
    </xf>
    <xf numFmtId="0" fontId="6" fillId="0" borderId="17" xfId="2" applyBorder="1" applyAlignment="1">
      <alignment horizontal="left" vertical="top" wrapText="1"/>
    </xf>
    <xf numFmtId="0" fontId="10" fillId="0" borderId="3" xfId="2" applyFont="1" applyBorder="1" applyAlignment="1">
      <alignment horizontal="center" shrinkToFit="1"/>
    </xf>
    <xf numFmtId="0" fontId="10" fillId="0" borderId="4" xfId="2" applyFont="1" applyBorder="1" applyAlignment="1">
      <alignment horizontal="center" shrinkToFit="1"/>
    </xf>
    <xf numFmtId="0" fontId="10" fillId="0" borderId="4" xfId="2" applyFont="1" applyFill="1" applyBorder="1" applyAlignment="1">
      <alignment horizontal="center" shrinkToFit="1"/>
    </xf>
    <xf numFmtId="0" fontId="10" fillId="0" borderId="13" xfId="2" applyFont="1" applyBorder="1" applyAlignment="1">
      <alignment horizontal="center"/>
    </xf>
    <xf numFmtId="0" fontId="10" fillId="0" borderId="13" xfId="2" applyFont="1" applyFill="1" applyBorder="1" applyAlignment="1">
      <alignment horizontal="center"/>
    </xf>
    <xf numFmtId="0" fontId="10" fillId="0" borderId="13" xfId="2" quotePrefix="1" applyFont="1" applyBorder="1" applyAlignment="1">
      <alignment horizontal="center"/>
    </xf>
    <xf numFmtId="0" fontId="0" fillId="0" borderId="13" xfId="0" applyBorder="1" applyAlignment="1">
      <alignment horizontal="center" wrapText="1"/>
    </xf>
    <xf numFmtId="0" fontId="0" fillId="0" borderId="17" xfId="0" applyBorder="1" applyAlignment="1">
      <alignment wrapText="1"/>
    </xf>
    <xf numFmtId="0" fontId="2" fillId="0" borderId="22" xfId="0" applyFont="1" applyFill="1" applyBorder="1" applyAlignment="1">
      <alignment wrapText="1"/>
    </xf>
    <xf numFmtId="0" fontId="10" fillId="0" borderId="20" xfId="2" quotePrefix="1" applyFont="1" applyBorder="1" applyAlignment="1">
      <alignment horizontal="center"/>
    </xf>
    <xf numFmtId="0" fontId="10" fillId="0" borderId="17" xfId="2" quotePrefix="1" applyFont="1" applyBorder="1" applyAlignment="1">
      <alignment horizontal="center"/>
    </xf>
    <xf numFmtId="0" fontId="10" fillId="0" borderId="17" xfId="2" quotePrefix="1" applyFont="1" applyFill="1" applyBorder="1" applyAlignment="1">
      <alignment horizontal="center"/>
    </xf>
    <xf numFmtId="0" fontId="10" fillId="0" borderId="13" xfId="2" quotePrefix="1" applyFont="1" applyFill="1" applyBorder="1" applyAlignment="1">
      <alignment horizontal="center"/>
    </xf>
    <xf numFmtId="0" fontId="10" fillId="0" borderId="17" xfId="2" applyFont="1" applyBorder="1" applyAlignment="1">
      <alignment horizontal="center"/>
    </xf>
    <xf numFmtId="0" fontId="10" fillId="0" borderId="17" xfId="2" applyFont="1" applyFill="1" applyBorder="1" applyAlignment="1">
      <alignment horizontal="center"/>
    </xf>
    <xf numFmtId="0" fontId="0" fillId="0" borderId="13" xfId="0" applyBorder="1" applyAlignment="1">
      <alignment horizontal="center" vertical="top" wrapText="1"/>
    </xf>
    <xf numFmtId="0" fontId="10" fillId="0" borderId="22" xfId="2" applyFont="1" applyFill="1" applyBorder="1" applyAlignment="1">
      <alignment horizontal="center"/>
    </xf>
    <xf numFmtId="0" fontId="10" fillId="0" borderId="20" xfId="2" applyFont="1" applyBorder="1" applyAlignment="1">
      <alignment horizontal="center"/>
    </xf>
    <xf numFmtId="0" fontId="8" fillId="0" borderId="13" xfId="2" applyFont="1" applyBorder="1" applyAlignment="1">
      <alignment horizontal="center" shrinkToFit="1"/>
    </xf>
    <xf numFmtId="0" fontId="0" fillId="0" borderId="23" xfId="0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10" fillId="0" borderId="25" xfId="2" applyFont="1" applyBorder="1" applyAlignment="1">
      <alignment horizontal="center" shrinkToFit="1"/>
    </xf>
    <xf numFmtId="0" fontId="12" fillId="0" borderId="25" xfId="2" quotePrefix="1" applyFont="1" applyBorder="1" applyAlignment="1">
      <alignment horizontal="center" shrinkToFit="1"/>
    </xf>
    <xf numFmtId="0" fontId="10" fillId="0" borderId="26" xfId="2" applyFont="1" applyFill="1" applyBorder="1" applyAlignment="1">
      <alignment horizontal="center"/>
    </xf>
    <xf numFmtId="0" fontId="10" fillId="0" borderId="27" xfId="2" applyFont="1" applyBorder="1" applyAlignment="1">
      <alignment horizontal="center" shrinkToFit="1"/>
    </xf>
    <xf numFmtId="0" fontId="10" fillId="0" borderId="13" xfId="2" applyFont="1" applyBorder="1" applyAlignment="1">
      <alignment horizontal="center" shrinkToFit="1"/>
    </xf>
    <xf numFmtId="1" fontId="10" fillId="0" borderId="28" xfId="2" applyNumberFormat="1" applyFont="1" applyBorder="1" applyAlignment="1">
      <alignment vertical="center"/>
    </xf>
    <xf numFmtId="0" fontId="10" fillId="0" borderId="28" xfId="2" applyFont="1" applyBorder="1" applyAlignment="1">
      <alignment vertical="center"/>
    </xf>
    <xf numFmtId="38" fontId="10" fillId="0" borderId="28" xfId="2" applyNumberFormat="1" applyFont="1" applyFill="1" applyBorder="1" applyAlignment="1">
      <alignment vertical="center"/>
    </xf>
    <xf numFmtId="38" fontId="10" fillId="0" borderId="29" xfId="2" applyNumberFormat="1" applyFont="1" applyFill="1" applyBorder="1" applyAlignment="1">
      <alignment vertical="center"/>
    </xf>
    <xf numFmtId="0" fontId="2" fillId="0" borderId="0" xfId="1" applyAlignment="1">
      <alignment vertical="center"/>
    </xf>
    <xf numFmtId="1" fontId="10" fillId="0" borderId="30" xfId="2" applyNumberFormat="1" applyFont="1" applyBorder="1" applyAlignment="1">
      <alignment vertical="center"/>
    </xf>
    <xf numFmtId="0" fontId="10" fillId="0" borderId="31" xfId="2" applyFont="1" applyBorder="1" applyAlignment="1">
      <alignment vertical="center"/>
    </xf>
    <xf numFmtId="38" fontId="10" fillId="0" borderId="32" xfId="2" applyNumberFormat="1" applyFont="1" applyFill="1" applyBorder="1" applyAlignment="1">
      <alignment vertical="center"/>
    </xf>
    <xf numFmtId="38" fontId="10" fillId="0" borderId="31" xfId="2" applyNumberFormat="1" applyFont="1" applyFill="1" applyBorder="1" applyAlignment="1">
      <alignment vertical="center"/>
    </xf>
    <xf numFmtId="38" fontId="10" fillId="0" borderId="33" xfId="2" applyNumberFormat="1" applyFont="1" applyFill="1" applyBorder="1" applyAlignment="1">
      <alignment vertical="center"/>
    </xf>
    <xf numFmtId="38" fontId="10" fillId="0" borderId="34" xfId="2" applyNumberFormat="1" applyFont="1" applyFill="1" applyBorder="1" applyAlignment="1">
      <alignment vertical="center"/>
    </xf>
    <xf numFmtId="38" fontId="10" fillId="0" borderId="35" xfId="2" applyNumberFormat="1" applyFont="1" applyFill="1" applyBorder="1" applyAlignment="1">
      <alignment vertical="center"/>
    </xf>
    <xf numFmtId="38" fontId="10" fillId="0" borderId="30" xfId="2" applyNumberFormat="1" applyFont="1" applyFill="1" applyBorder="1" applyAlignment="1">
      <alignment vertical="center"/>
    </xf>
    <xf numFmtId="1" fontId="10" fillId="0" borderId="3" xfId="2" applyNumberFormat="1" applyFont="1" applyBorder="1" applyAlignment="1">
      <alignment vertical="center"/>
    </xf>
    <xf numFmtId="38" fontId="10" fillId="0" borderId="36" xfId="2" applyNumberFormat="1" applyFont="1" applyFill="1" applyBorder="1" applyAlignment="1">
      <alignment vertical="center"/>
    </xf>
    <xf numFmtId="1" fontId="13" fillId="0" borderId="13" xfId="1" applyNumberFormat="1" applyFont="1" applyBorder="1" applyAlignment="1">
      <alignment vertical="center"/>
    </xf>
    <xf numFmtId="0" fontId="13" fillId="0" borderId="37" xfId="1" applyFont="1" applyBorder="1" applyAlignment="1">
      <alignment vertical="center"/>
    </xf>
    <xf numFmtId="38" fontId="10" fillId="0" borderId="38" xfId="2" applyNumberFormat="1" applyFont="1" applyFill="1" applyBorder="1" applyAlignment="1">
      <alignment vertical="center"/>
    </xf>
    <xf numFmtId="38" fontId="10" fillId="0" borderId="3" xfId="2" applyNumberFormat="1" applyFont="1" applyFill="1" applyBorder="1" applyAlignment="1">
      <alignment vertical="center"/>
    </xf>
    <xf numFmtId="38" fontId="10" fillId="0" borderId="39" xfId="2" applyNumberFormat="1" applyFont="1" applyFill="1" applyBorder="1" applyAlignment="1">
      <alignment vertical="center"/>
    </xf>
    <xf numFmtId="38" fontId="10" fillId="0" borderId="40" xfId="2" applyNumberFormat="1" applyFont="1" applyFill="1" applyBorder="1" applyAlignment="1">
      <alignment vertical="center"/>
    </xf>
    <xf numFmtId="0" fontId="13" fillId="0" borderId="41" xfId="1" applyFont="1" applyBorder="1" applyAlignment="1">
      <alignment vertical="center"/>
    </xf>
    <xf numFmtId="38" fontId="10" fillId="0" borderId="42" xfId="2" applyNumberFormat="1" applyFont="1" applyFill="1" applyBorder="1" applyAlignment="1">
      <alignment vertical="center"/>
    </xf>
    <xf numFmtId="38" fontId="10" fillId="0" borderId="43" xfId="2" applyNumberFormat="1" applyFont="1" applyFill="1" applyBorder="1" applyAlignment="1">
      <alignment vertical="center"/>
    </xf>
    <xf numFmtId="38" fontId="10" fillId="0" borderId="44" xfId="2" applyNumberFormat="1" applyFont="1" applyFill="1" applyBorder="1" applyAlignment="1">
      <alignment vertical="center"/>
    </xf>
    <xf numFmtId="1" fontId="13" fillId="0" borderId="31" xfId="1" applyNumberFormat="1" applyFont="1" applyBorder="1" applyAlignment="1">
      <alignment vertical="center"/>
    </xf>
    <xf numFmtId="0" fontId="13" fillId="0" borderId="45" xfId="1" applyFont="1" applyBorder="1" applyAlignment="1">
      <alignment vertical="center"/>
    </xf>
    <xf numFmtId="38" fontId="10" fillId="0" borderId="45" xfId="2" applyNumberFormat="1" applyFont="1" applyFill="1" applyBorder="1" applyAlignment="1">
      <alignment vertical="center"/>
    </xf>
    <xf numFmtId="38" fontId="10" fillId="0" borderId="46" xfId="2" applyNumberFormat="1" applyFont="1" applyFill="1" applyBorder="1" applyAlignment="1">
      <alignment vertical="center"/>
    </xf>
    <xf numFmtId="38" fontId="10" fillId="0" borderId="47" xfId="2" applyNumberFormat="1" applyFont="1" applyFill="1" applyBorder="1" applyAlignment="1">
      <alignment vertical="center"/>
    </xf>
    <xf numFmtId="0" fontId="10" fillId="0" borderId="32" xfId="2" applyFont="1" applyBorder="1" applyAlignment="1">
      <alignment vertical="center"/>
    </xf>
    <xf numFmtId="0" fontId="13" fillId="0" borderId="17" xfId="1" applyFont="1" applyBorder="1" applyAlignment="1">
      <alignment vertical="center"/>
    </xf>
    <xf numFmtId="0" fontId="13" fillId="0" borderId="48" xfId="1" applyFont="1" applyBorder="1" applyAlignment="1">
      <alignment vertical="center"/>
    </xf>
    <xf numFmtId="0" fontId="5" fillId="0" borderId="0" xfId="1" applyFont="1" applyAlignment="1">
      <alignment horizontal="left"/>
    </xf>
  </cellXfs>
  <cellStyles count="89">
    <cellStyle name="20% - Accent1" xfId="3"/>
    <cellStyle name="20% - Accent2" xfId="4"/>
    <cellStyle name="20% - Accent3" xfId="5"/>
    <cellStyle name="20% - Accent4" xfId="6"/>
    <cellStyle name="20% - Accent5" xfId="7"/>
    <cellStyle name="20% - Accent6" xfId="8"/>
    <cellStyle name="2x indented GHG Textfiels" xfId="9"/>
    <cellStyle name="40% - Accent1" xfId="10"/>
    <cellStyle name="40% - Accent2" xfId="11"/>
    <cellStyle name="40% - Accent3" xfId="12"/>
    <cellStyle name="40% - Accent4" xfId="13"/>
    <cellStyle name="40% - Accent5" xfId="14"/>
    <cellStyle name="40% - Accent6" xfId="15"/>
    <cellStyle name="5x indented GHG Textfiels" xfId="16"/>
    <cellStyle name="60% - Accent1" xfId="17"/>
    <cellStyle name="60% - Accent2" xfId="18"/>
    <cellStyle name="60% - Accent3" xfId="19"/>
    <cellStyle name="60% - Accent4" xfId="20"/>
    <cellStyle name="60% - Accent5" xfId="21"/>
    <cellStyle name="60% - Accent6" xfId="22"/>
    <cellStyle name="Accent1" xfId="23"/>
    <cellStyle name="Accent2" xfId="24"/>
    <cellStyle name="Accent3" xfId="25"/>
    <cellStyle name="Accent4" xfId="26"/>
    <cellStyle name="Accent5" xfId="27"/>
    <cellStyle name="Accent6" xfId="28"/>
    <cellStyle name="Bad" xfId="29"/>
    <cellStyle name="Bold GHG Numbers (0.00)" xfId="30"/>
    <cellStyle name="Calculation" xfId="31"/>
    <cellStyle name="Check Cell" xfId="32"/>
    <cellStyle name="Explanatory Text" xfId="33"/>
    <cellStyle name="Good" xfId="34"/>
    <cellStyle name="Heading 1" xfId="35"/>
    <cellStyle name="Heading 2" xfId="36"/>
    <cellStyle name="Heading 3" xfId="37"/>
    <cellStyle name="Heading 4" xfId="38"/>
    <cellStyle name="Headline" xfId="39"/>
    <cellStyle name="Input" xfId="40"/>
    <cellStyle name="Linked Cell" xfId="41"/>
    <cellStyle name="Neutral" xfId="42"/>
    <cellStyle name="Normal 2" xfId="43"/>
    <cellStyle name="Normal GHG Numbers (0.00)" xfId="44"/>
    <cellStyle name="Normal GHG-Shade" xfId="45"/>
    <cellStyle name="Note" xfId="46"/>
    <cellStyle name="Output" xfId="47"/>
    <cellStyle name="Pattern" xfId="48"/>
    <cellStyle name="Title" xfId="49"/>
    <cellStyle name="Total" xfId="50"/>
    <cellStyle name="Warning Text" xfId="51"/>
    <cellStyle name="パーセント 2" xfId="52"/>
    <cellStyle name="桁区切り 2" xfId="53"/>
    <cellStyle name="桁区切り 2 2" xfId="54"/>
    <cellStyle name="桁区切り 3" xfId="55"/>
    <cellStyle name="桁区切り 4" xfId="56"/>
    <cellStyle name="桁区切り 5" xfId="57"/>
    <cellStyle name="桁区切り 6" xfId="58"/>
    <cellStyle name="桁区切り 7" xfId="59"/>
    <cellStyle name="桁区切り 8" xfId="60"/>
    <cellStyle name="標準" xfId="0" builtinId="0"/>
    <cellStyle name="標準 10" xfId="61"/>
    <cellStyle name="標準 11" xfId="62"/>
    <cellStyle name="標準 12" xfId="63"/>
    <cellStyle name="標準 13" xfId="64"/>
    <cellStyle name="標準 14" xfId="65"/>
    <cellStyle name="標準 14 2" xfId="66"/>
    <cellStyle name="標準 14 2 2" xfId="67"/>
    <cellStyle name="標準 2" xfId="68"/>
    <cellStyle name="標準 2 2" xfId="69"/>
    <cellStyle name="標準 2 3" xfId="70"/>
    <cellStyle name="標準 2_H19集計結果（ごみ処理状況）" xfId="71"/>
    <cellStyle name="標準 3" xfId="72"/>
    <cellStyle name="標準 3 2" xfId="73"/>
    <cellStyle name="標準 3 3" xfId="74"/>
    <cellStyle name="標準 3_◎福島県Wi_PRO_v11" xfId="75"/>
    <cellStyle name="標準 4" xfId="76"/>
    <cellStyle name="標準 5" xfId="77"/>
    <cellStyle name="標準 5 2" xfId="78"/>
    <cellStyle name="標準 5 3" xfId="79"/>
    <cellStyle name="標準 5_■■Wi_PRO_ver07" xfId="80"/>
    <cellStyle name="標準 6" xfId="81"/>
    <cellStyle name="標準 6 2" xfId="82"/>
    <cellStyle name="標準 6_多量DB" xfId="83"/>
    <cellStyle name="標準 7" xfId="84"/>
    <cellStyle name="標準 7 2" xfId="85"/>
    <cellStyle name="標準 7_◎福島県Wi_PRO_v11" xfId="86"/>
    <cellStyle name="標準 8" xfId="87"/>
    <cellStyle name="標準 9" xfId="88"/>
    <cellStyle name="標準_K集計種類" xfId="2"/>
    <cellStyle name="標準_P502XLS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70">
    <tabColor rgb="FF00B050"/>
    <pageSetUpPr fitToPage="1"/>
  </sheetPr>
  <dimension ref="B1:AO39"/>
  <sheetViews>
    <sheetView showGridLines="0" showZeros="0" tabSelected="1" view="pageBreakPreview" zoomScaleNormal="100" zoomScaleSheetLayoutView="100" workbookViewId="0"/>
  </sheetViews>
  <sheetFormatPr defaultColWidth="9" defaultRowHeight="13.5"/>
  <cols>
    <col min="1" max="1" width="8.625" style="1" customWidth="1"/>
    <col min="2" max="2" width="2.125" style="1" customWidth="1"/>
    <col min="3" max="3" width="14.5" style="1" customWidth="1"/>
    <col min="4" max="5" width="9.625" style="1" customWidth="1"/>
    <col min="6" max="6" width="9.625" style="1" hidden="1" customWidth="1"/>
    <col min="7" max="8" width="9.625" style="1" customWidth="1"/>
    <col min="9" max="9" width="6.75" style="1" customWidth="1"/>
    <col min="10" max="10" width="5.375" style="1" hidden="1" customWidth="1"/>
    <col min="11" max="11" width="9.625" style="1" customWidth="1"/>
    <col min="12" max="12" width="9.625" style="1" hidden="1" customWidth="1"/>
    <col min="13" max="13" width="9.625" style="1" customWidth="1"/>
    <col min="14" max="14" width="9.625" style="1" hidden="1" customWidth="1"/>
    <col min="15" max="16" width="9.625" style="1" customWidth="1"/>
    <col min="17" max="17" width="6.625" style="1" customWidth="1"/>
    <col min="18" max="18" width="9.625" style="1" hidden="1" customWidth="1"/>
    <col min="19" max="24" width="9.625" style="1" customWidth="1"/>
    <col min="25" max="25" width="9.625" style="1" hidden="1" customWidth="1"/>
    <col min="26" max="26" width="9.625" style="1" customWidth="1"/>
    <col min="27" max="27" width="9.625" style="1" hidden="1" customWidth="1"/>
    <col min="28" max="31" width="9.625" style="1" customWidth="1"/>
    <col min="32" max="32" width="9.625" style="1" hidden="1" customWidth="1"/>
    <col min="33" max="35" width="9.625" style="1" customWidth="1"/>
    <col min="36" max="38" width="9.625" style="1" hidden="1" customWidth="1"/>
    <col min="39" max="39" width="6.375" style="1" hidden="1" customWidth="1"/>
    <col min="40" max="41" width="9.625" style="1" hidden="1" customWidth="1"/>
    <col min="42" max="16384" width="9" style="1"/>
  </cols>
  <sheetData>
    <row r="1" spans="2:41" ht="21.75" customHeight="1">
      <c r="R1" s="2"/>
    </row>
    <row r="2" spans="2:41" ht="22.5" customHeight="1">
      <c r="D2" s="3"/>
      <c r="F2" s="2"/>
    </row>
    <row r="3" spans="2:41" ht="22.5" customHeight="1">
      <c r="C3" s="120" t="s">
        <v>72</v>
      </c>
      <c r="D3" s="4"/>
      <c r="G3" s="2"/>
      <c r="R3" s="2"/>
    </row>
    <row r="4" spans="2:41">
      <c r="AH4" s="5" t="s">
        <v>73</v>
      </c>
    </row>
    <row r="5" spans="2:41" ht="13.5" customHeight="1">
      <c r="B5" s="6" t="s">
        <v>0</v>
      </c>
      <c r="C5" s="7"/>
      <c r="D5" s="8" t="s">
        <v>74</v>
      </c>
      <c r="E5" s="8" t="s">
        <v>1</v>
      </c>
      <c r="F5" s="9" t="s">
        <v>2</v>
      </c>
      <c r="G5" s="8" t="s">
        <v>104</v>
      </c>
      <c r="H5" s="10" t="s">
        <v>3</v>
      </c>
      <c r="I5" s="11"/>
      <c r="J5" s="12"/>
      <c r="K5" s="13" t="s">
        <v>4</v>
      </c>
      <c r="L5" s="14"/>
      <c r="M5" s="15"/>
      <c r="N5" s="15"/>
      <c r="O5" s="15"/>
      <c r="P5" s="15"/>
      <c r="Q5" s="14"/>
      <c r="R5" s="14"/>
      <c r="S5" s="16" t="s">
        <v>5</v>
      </c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  <c r="AF5" s="15"/>
      <c r="AG5" s="17" t="s">
        <v>6</v>
      </c>
      <c r="AH5" s="18" t="s">
        <v>7</v>
      </c>
      <c r="AI5" s="18" t="s">
        <v>8</v>
      </c>
      <c r="AJ5" s="19" t="s">
        <v>9</v>
      </c>
      <c r="AK5" s="18" t="s">
        <v>10</v>
      </c>
      <c r="AL5" s="20" t="s">
        <v>11</v>
      </c>
      <c r="AM5" s="21"/>
      <c r="AN5" s="22"/>
      <c r="AO5" s="18" t="s">
        <v>12</v>
      </c>
    </row>
    <row r="6" spans="2:41" ht="13.5" customHeight="1">
      <c r="B6" s="23"/>
      <c r="C6" s="24"/>
      <c r="D6" s="25"/>
      <c r="E6" s="25"/>
      <c r="F6" s="26"/>
      <c r="G6" s="25"/>
      <c r="H6" s="27"/>
      <c r="I6" s="28"/>
      <c r="J6" s="29"/>
      <c r="K6" s="30"/>
      <c r="L6" s="31"/>
      <c r="M6" s="20" t="s">
        <v>13</v>
      </c>
      <c r="N6" s="32"/>
      <c r="O6" s="33" t="s">
        <v>14</v>
      </c>
      <c r="P6" s="15"/>
      <c r="Q6" s="15"/>
      <c r="R6" s="34"/>
      <c r="S6" s="35"/>
      <c r="T6" s="36" t="s">
        <v>15</v>
      </c>
      <c r="U6" s="37"/>
      <c r="V6" s="37"/>
      <c r="W6" s="33" t="s">
        <v>16</v>
      </c>
      <c r="X6" s="37"/>
      <c r="Y6" s="37"/>
      <c r="Z6" s="37"/>
      <c r="AA6" s="37"/>
      <c r="AB6" s="15"/>
      <c r="AC6" s="15"/>
      <c r="AD6" s="15"/>
      <c r="AE6" s="15"/>
      <c r="AF6" s="15"/>
      <c r="AG6" s="38"/>
      <c r="AH6" s="39"/>
      <c r="AI6" s="39"/>
      <c r="AJ6" s="40"/>
      <c r="AK6" s="39"/>
      <c r="AL6" s="25"/>
      <c r="AM6" s="41" t="s">
        <v>17</v>
      </c>
      <c r="AN6" s="41" t="s">
        <v>18</v>
      </c>
      <c r="AO6" s="39"/>
    </row>
    <row r="7" spans="2:41" ht="13.5" customHeight="1">
      <c r="B7" s="23"/>
      <c r="C7" s="24"/>
      <c r="D7" s="25"/>
      <c r="E7" s="25"/>
      <c r="F7" s="26"/>
      <c r="G7" s="25"/>
      <c r="H7" s="42" t="s">
        <v>19</v>
      </c>
      <c r="I7" s="42" t="s">
        <v>20</v>
      </c>
      <c r="J7" s="43" t="s">
        <v>21</v>
      </c>
      <c r="K7" s="30"/>
      <c r="L7" s="31"/>
      <c r="M7" s="25"/>
      <c r="N7" s="18" t="s">
        <v>22</v>
      </c>
      <c r="O7" s="25"/>
      <c r="P7" s="43" t="s">
        <v>23</v>
      </c>
      <c r="Q7" s="44" t="s">
        <v>24</v>
      </c>
      <c r="R7" s="45" t="s">
        <v>25</v>
      </c>
      <c r="S7" s="35"/>
      <c r="T7" s="30"/>
      <c r="U7" s="46"/>
      <c r="V7" s="31"/>
      <c r="W7" s="30"/>
      <c r="X7" s="46"/>
      <c r="Y7" s="47"/>
      <c r="Z7" s="47"/>
      <c r="AA7" s="31"/>
      <c r="AB7" s="48" t="s">
        <v>13</v>
      </c>
      <c r="AC7" s="49" t="s">
        <v>14</v>
      </c>
      <c r="AD7" s="15"/>
      <c r="AE7" s="15"/>
      <c r="AF7" s="15"/>
      <c r="AG7" s="38"/>
      <c r="AH7" s="39"/>
      <c r="AI7" s="39"/>
      <c r="AJ7" s="40"/>
      <c r="AK7" s="39"/>
      <c r="AL7" s="25"/>
      <c r="AM7" s="25"/>
      <c r="AN7" s="25"/>
      <c r="AO7" s="39"/>
    </row>
    <row r="8" spans="2:41" ht="13.5" customHeight="1">
      <c r="B8" s="23"/>
      <c r="C8" s="24"/>
      <c r="D8" s="25"/>
      <c r="E8" s="25"/>
      <c r="F8" s="26"/>
      <c r="G8" s="25"/>
      <c r="H8" s="50"/>
      <c r="I8" s="50"/>
      <c r="J8" s="51"/>
      <c r="K8" s="30"/>
      <c r="L8" s="31"/>
      <c r="M8" s="25"/>
      <c r="N8" s="52"/>
      <c r="O8" s="25"/>
      <c r="P8" s="53"/>
      <c r="Q8" s="54"/>
      <c r="R8" s="55"/>
      <c r="S8" s="35"/>
      <c r="T8" s="25"/>
      <c r="U8" s="56" t="s">
        <v>75</v>
      </c>
      <c r="V8" s="56" t="s">
        <v>76</v>
      </c>
      <c r="W8" s="25"/>
      <c r="X8" s="57" t="str">
        <f>U8</f>
        <v>県内</v>
      </c>
      <c r="Y8" s="58"/>
      <c r="Z8" s="57" t="str">
        <f>V8</f>
        <v>県外</v>
      </c>
      <c r="AA8" s="58"/>
      <c r="AB8" s="59"/>
      <c r="AC8" s="60"/>
      <c r="AD8" s="61" t="s">
        <v>26</v>
      </c>
      <c r="AE8" s="62" t="s">
        <v>27</v>
      </c>
      <c r="AF8" s="63" t="s">
        <v>9</v>
      </c>
      <c r="AG8" s="35"/>
      <c r="AH8" s="25"/>
      <c r="AI8" s="25"/>
      <c r="AJ8" s="26"/>
      <c r="AK8" s="25"/>
      <c r="AL8" s="25"/>
      <c r="AM8" s="25"/>
      <c r="AN8" s="25"/>
      <c r="AO8" s="25"/>
    </row>
    <row r="9" spans="2:41" ht="12.75" customHeight="1">
      <c r="B9" s="23"/>
      <c r="C9" s="24"/>
      <c r="D9" s="64"/>
      <c r="E9" s="64"/>
      <c r="F9" s="65"/>
      <c r="G9" s="66"/>
      <c r="H9" s="50"/>
      <c r="I9" s="50"/>
      <c r="J9" s="51"/>
      <c r="K9" s="66"/>
      <c r="L9" s="18" t="s">
        <v>28</v>
      </c>
      <c r="M9" s="66"/>
      <c r="N9" s="67"/>
      <c r="O9" s="66"/>
      <c r="P9" s="50"/>
      <c r="Q9" s="68"/>
      <c r="R9" s="69"/>
      <c r="S9" s="70"/>
      <c r="T9" s="66"/>
      <c r="U9" s="66"/>
      <c r="V9" s="66"/>
      <c r="W9" s="66"/>
      <c r="X9" s="66"/>
      <c r="Y9" s="18" t="s">
        <v>28</v>
      </c>
      <c r="Z9" s="66"/>
      <c r="AA9" s="18" t="s">
        <v>28</v>
      </c>
      <c r="AB9" s="66"/>
      <c r="AC9" s="66"/>
      <c r="AD9" s="66"/>
      <c r="AE9" s="71"/>
      <c r="AF9" s="72"/>
      <c r="AG9" s="70"/>
      <c r="AH9" s="66"/>
      <c r="AI9" s="66"/>
      <c r="AJ9" s="73"/>
      <c r="AK9" s="66"/>
      <c r="AL9" s="66"/>
      <c r="AM9" s="66"/>
      <c r="AN9" s="66"/>
      <c r="AO9" s="66"/>
    </row>
    <row r="10" spans="2:41" ht="21" customHeight="1">
      <c r="B10" s="23"/>
      <c r="C10" s="24"/>
      <c r="D10" s="64" t="s">
        <v>29</v>
      </c>
      <c r="E10" s="74" t="s">
        <v>30</v>
      </c>
      <c r="F10" s="75" t="s">
        <v>31</v>
      </c>
      <c r="G10" s="64" t="s">
        <v>32</v>
      </c>
      <c r="H10" s="64" t="s">
        <v>33</v>
      </c>
      <c r="I10" s="64" t="s">
        <v>34</v>
      </c>
      <c r="J10" s="64" t="s">
        <v>35</v>
      </c>
      <c r="K10" s="64" t="s">
        <v>36</v>
      </c>
      <c r="L10" s="76"/>
      <c r="M10" s="64" t="s">
        <v>37</v>
      </c>
      <c r="N10" s="64" t="s">
        <v>38</v>
      </c>
      <c r="O10" s="64" t="s">
        <v>39</v>
      </c>
      <c r="P10" s="74" t="s">
        <v>40</v>
      </c>
      <c r="Q10" s="74" t="s">
        <v>41</v>
      </c>
      <c r="R10" s="77" t="s">
        <v>42</v>
      </c>
      <c r="S10" s="78" t="s">
        <v>43</v>
      </c>
      <c r="T10" s="64" t="s">
        <v>44</v>
      </c>
      <c r="U10" s="64" t="s">
        <v>45</v>
      </c>
      <c r="V10" s="64" t="s">
        <v>46</v>
      </c>
      <c r="W10" s="64" t="s">
        <v>47</v>
      </c>
      <c r="X10" s="64" t="s">
        <v>48</v>
      </c>
      <c r="Y10" s="76"/>
      <c r="Z10" s="64" t="s">
        <v>49</v>
      </c>
      <c r="AA10" s="76"/>
      <c r="AB10" s="79" t="s">
        <v>50</v>
      </c>
      <c r="AC10" s="64" t="s">
        <v>51</v>
      </c>
      <c r="AD10" s="64" t="s">
        <v>52</v>
      </c>
      <c r="AE10" s="74" t="s">
        <v>53</v>
      </c>
      <c r="AF10" s="75" t="s">
        <v>54</v>
      </c>
      <c r="AG10" s="78" t="s">
        <v>55</v>
      </c>
      <c r="AH10" s="64" t="s">
        <v>56</v>
      </c>
      <c r="AI10" s="64" t="s">
        <v>57</v>
      </c>
      <c r="AJ10" s="65" t="s">
        <v>58</v>
      </c>
      <c r="AK10" s="64" t="s">
        <v>59</v>
      </c>
      <c r="AL10" s="66" t="s">
        <v>60</v>
      </c>
      <c r="AM10" s="64" t="s">
        <v>61</v>
      </c>
      <c r="AN10" s="64" t="s">
        <v>62</v>
      </c>
      <c r="AO10" s="64" t="s">
        <v>63</v>
      </c>
    </row>
    <row r="11" spans="2:41" ht="14.25" thickBot="1">
      <c r="B11" s="80"/>
      <c r="C11" s="81"/>
      <c r="D11" s="82" t="s">
        <v>64</v>
      </c>
      <c r="E11" s="74"/>
      <c r="F11" s="75"/>
      <c r="G11" s="83" t="s">
        <v>65</v>
      </c>
      <c r="H11" s="64"/>
      <c r="I11" s="64"/>
      <c r="J11" s="64"/>
      <c r="K11" s="64"/>
      <c r="L11" s="64"/>
      <c r="M11" s="64"/>
      <c r="N11" s="64"/>
      <c r="O11" s="64"/>
      <c r="P11" s="64"/>
      <c r="Q11" s="74"/>
      <c r="R11" s="84"/>
      <c r="S11" s="78"/>
      <c r="T11" s="64"/>
      <c r="U11" s="64"/>
      <c r="V11" s="64"/>
      <c r="W11" s="64"/>
      <c r="X11" s="64"/>
      <c r="Y11" s="64"/>
      <c r="Z11" s="64"/>
      <c r="AA11" s="64"/>
      <c r="AB11" s="64"/>
      <c r="AC11" s="64"/>
      <c r="AD11" s="64"/>
      <c r="AE11" s="74"/>
      <c r="AF11" s="84"/>
      <c r="AG11" s="85" t="s">
        <v>66</v>
      </c>
      <c r="AH11" s="86" t="s">
        <v>67</v>
      </c>
      <c r="AI11" s="64" t="s">
        <v>68</v>
      </c>
      <c r="AJ11" s="65" t="s">
        <v>69</v>
      </c>
      <c r="AK11" s="64" t="s">
        <v>70</v>
      </c>
      <c r="AL11" s="66" t="s">
        <v>71</v>
      </c>
      <c r="AM11" s="64"/>
      <c r="AN11" s="64"/>
      <c r="AO11" s="66"/>
    </row>
    <row r="12" spans="2:41" s="91" customFormat="1" ht="27" customHeight="1" thickTop="1" thickBot="1">
      <c r="B12" s="87" t="s">
        <v>77</v>
      </c>
      <c r="C12" s="88"/>
      <c r="D12" s="89">
        <v>2944.8173189999998</v>
      </c>
      <c r="E12" s="89">
        <v>869.97599999999989</v>
      </c>
      <c r="F12" s="89">
        <v>0</v>
      </c>
      <c r="G12" s="89">
        <v>2074.8413190000001</v>
      </c>
      <c r="H12" s="89">
        <v>6.9484399999999997</v>
      </c>
      <c r="I12" s="89">
        <v>0</v>
      </c>
      <c r="J12" s="89">
        <v>0</v>
      </c>
      <c r="K12" s="89">
        <v>1824.4568100000001</v>
      </c>
      <c r="L12" s="89">
        <v>0</v>
      </c>
      <c r="M12" s="89">
        <v>715.81874000000016</v>
      </c>
      <c r="N12" s="89">
        <v>0</v>
      </c>
      <c r="O12" s="89">
        <v>1108.63807</v>
      </c>
      <c r="P12" s="89">
        <v>1089.7664199999999</v>
      </c>
      <c r="Q12" s="89">
        <v>0</v>
      </c>
      <c r="R12" s="89">
        <v>0</v>
      </c>
      <c r="S12" s="90">
        <v>262.30771900000002</v>
      </c>
      <c r="T12" s="89">
        <v>59.254012000000003</v>
      </c>
      <c r="U12" s="89">
        <v>0.91782000000000008</v>
      </c>
      <c r="V12" s="89">
        <v>58.336192000000004</v>
      </c>
      <c r="W12" s="89">
        <v>203.05370700000003</v>
      </c>
      <c r="X12" s="89">
        <v>130.44541900000002</v>
      </c>
      <c r="Y12" s="89">
        <v>16.556177999999999</v>
      </c>
      <c r="Z12" s="89">
        <v>72.608288000000016</v>
      </c>
      <c r="AA12" s="89">
        <v>12.102132999999998</v>
      </c>
      <c r="AB12" s="89">
        <v>29.994374000000008</v>
      </c>
      <c r="AC12" s="89">
        <v>173.05933300000004</v>
      </c>
      <c r="AD12" s="89">
        <v>169.06129100000001</v>
      </c>
      <c r="AE12" s="89">
        <v>3.9980420000000003</v>
      </c>
      <c r="AF12" s="89">
        <v>0</v>
      </c>
      <c r="AG12" s="90">
        <v>1265.7761509999996</v>
      </c>
      <c r="AH12" s="89">
        <v>63.252054000000008</v>
      </c>
      <c r="AI12" s="89">
        <v>2135.7521510000001</v>
      </c>
      <c r="AJ12" s="89">
        <v>0</v>
      </c>
      <c r="AK12" s="89">
        <f>G12-N12</f>
        <v>2074.8413190000001</v>
      </c>
      <c r="AL12" s="89">
        <f>AM12+AN12</f>
        <v>77.33597334429686</v>
      </c>
      <c r="AM12" s="89">
        <f>SUM(AM13:AM14)+SUM(AM18:AM36)</f>
        <v>0</v>
      </c>
      <c r="AN12" s="89">
        <f>SUM(AN13:AN14)+SUM(AN18:AN36)</f>
        <v>77.33597334429686</v>
      </c>
      <c r="AO12" s="89">
        <f>AK12-AL12</f>
        <v>1997.5053456557032</v>
      </c>
    </row>
    <row r="13" spans="2:41" s="91" customFormat="1" ht="27" customHeight="1" thickTop="1">
      <c r="B13" s="92" t="s">
        <v>78</v>
      </c>
      <c r="C13" s="93"/>
      <c r="D13" s="94">
        <v>0.44421999999999995</v>
      </c>
      <c r="E13" s="94">
        <v>0</v>
      </c>
      <c r="F13" s="94">
        <v>0</v>
      </c>
      <c r="G13" s="95">
        <v>0.44421999999999995</v>
      </c>
      <c r="H13" s="94">
        <v>0</v>
      </c>
      <c r="I13" s="94">
        <v>0</v>
      </c>
      <c r="J13" s="94">
        <v>0</v>
      </c>
      <c r="K13" s="94">
        <v>0</v>
      </c>
      <c r="L13" s="94">
        <v>0</v>
      </c>
      <c r="M13" s="94">
        <v>0</v>
      </c>
      <c r="N13" s="94">
        <v>0</v>
      </c>
      <c r="O13" s="94">
        <v>0</v>
      </c>
      <c r="P13" s="94">
        <v>0</v>
      </c>
      <c r="Q13" s="94">
        <v>0</v>
      </c>
      <c r="R13" s="94">
        <v>0</v>
      </c>
      <c r="S13" s="96">
        <v>0.44421999999999995</v>
      </c>
      <c r="T13" s="94">
        <v>4.7539999999999999E-2</v>
      </c>
      <c r="U13" s="94">
        <v>0</v>
      </c>
      <c r="V13" s="94">
        <v>4.7539999999999999E-2</v>
      </c>
      <c r="W13" s="94">
        <v>0.39667999999999998</v>
      </c>
      <c r="X13" s="94">
        <v>9.8999999999999999E-4</v>
      </c>
      <c r="Y13" s="94">
        <v>9.8999999999999999E-4</v>
      </c>
      <c r="Z13" s="94">
        <v>0.39568999999999999</v>
      </c>
      <c r="AA13" s="94">
        <v>0.37695999999999996</v>
      </c>
      <c r="AB13" s="94">
        <v>-0.31331600000000009</v>
      </c>
      <c r="AC13" s="94">
        <v>0.70999600000000007</v>
      </c>
      <c r="AD13" s="94">
        <v>0.38949</v>
      </c>
      <c r="AE13" s="97">
        <v>0.32050600000000001</v>
      </c>
      <c r="AF13" s="94">
        <v>0</v>
      </c>
      <c r="AG13" s="98">
        <v>0.38949</v>
      </c>
      <c r="AH13" s="99">
        <v>0.36804599999999998</v>
      </c>
      <c r="AI13" s="99">
        <v>0.38949</v>
      </c>
      <c r="AJ13" s="94">
        <v>0</v>
      </c>
      <c r="AK13" s="94">
        <f t="shared" ref="AK13:AK39" si="0">G13-N13</f>
        <v>0.44421999999999995</v>
      </c>
      <c r="AL13" s="94">
        <f t="shared" ref="AL13:AL39" si="1">AM13+AN13</f>
        <v>5.4730000000000001E-2</v>
      </c>
      <c r="AM13" s="94">
        <v>0</v>
      </c>
      <c r="AN13" s="94">
        <v>5.4730000000000001E-2</v>
      </c>
      <c r="AO13" s="94">
        <f t="shared" ref="AO13:AO39" si="2">AK13-AL13</f>
        <v>0.38948999999999995</v>
      </c>
    </row>
    <row r="14" spans="2:41" s="91" customFormat="1" ht="27" customHeight="1">
      <c r="B14" s="100" t="s">
        <v>79</v>
      </c>
      <c r="C14" s="93"/>
      <c r="D14" s="94">
        <v>202.83816699999997</v>
      </c>
      <c r="E14" s="94">
        <v>0</v>
      </c>
      <c r="F14" s="94">
        <v>0</v>
      </c>
      <c r="G14" s="94">
        <v>202.83816699999997</v>
      </c>
      <c r="H14" s="94">
        <v>1.0209999999999999</v>
      </c>
      <c r="I14" s="94">
        <v>0</v>
      </c>
      <c r="J14" s="94">
        <v>0</v>
      </c>
      <c r="K14" s="94">
        <v>114.35782999999999</v>
      </c>
      <c r="L14" s="94">
        <v>0</v>
      </c>
      <c r="M14" s="94">
        <v>110.11847999999999</v>
      </c>
      <c r="N14" s="94">
        <v>0</v>
      </c>
      <c r="O14" s="94">
        <v>4.23935</v>
      </c>
      <c r="P14" s="94">
        <v>0.32400000000000001</v>
      </c>
      <c r="Q14" s="94">
        <v>0</v>
      </c>
      <c r="R14" s="101">
        <v>0</v>
      </c>
      <c r="S14" s="96">
        <v>91.374686999999994</v>
      </c>
      <c r="T14" s="94">
        <v>1.8721399999999999</v>
      </c>
      <c r="U14" s="94">
        <v>0</v>
      </c>
      <c r="V14" s="94">
        <v>1.8721399999999999</v>
      </c>
      <c r="W14" s="94">
        <v>89.502546999999993</v>
      </c>
      <c r="X14" s="94">
        <v>76.727709999999988</v>
      </c>
      <c r="Y14" s="94">
        <v>3.0532600000000003</v>
      </c>
      <c r="Z14" s="94">
        <v>12.774837000000002</v>
      </c>
      <c r="AA14" s="94">
        <v>3.464262999999999</v>
      </c>
      <c r="AB14" s="94">
        <v>4.7477800000000006</v>
      </c>
      <c r="AC14" s="94">
        <v>84.754767000000001</v>
      </c>
      <c r="AD14" s="94">
        <v>83.638576</v>
      </c>
      <c r="AE14" s="94">
        <v>1.1161909999999999</v>
      </c>
      <c r="AF14" s="94">
        <v>0</v>
      </c>
      <c r="AG14" s="96">
        <v>84.983575999999999</v>
      </c>
      <c r="AH14" s="94">
        <v>2.9883309999999996</v>
      </c>
      <c r="AI14" s="94">
        <v>84.983575999999999</v>
      </c>
      <c r="AJ14" s="94">
        <v>0</v>
      </c>
      <c r="AK14" s="94">
        <f t="shared" si="0"/>
        <v>202.83816699999997</v>
      </c>
      <c r="AL14" s="94">
        <f t="shared" si="1"/>
        <v>4.8474507458515284</v>
      </c>
      <c r="AM14" s="94">
        <f>SUM(AM15:AM17)</f>
        <v>0</v>
      </c>
      <c r="AN14" s="94">
        <f>SUM(AN15:AN17)</f>
        <v>4.8474507458515284</v>
      </c>
      <c r="AO14" s="94">
        <f t="shared" si="2"/>
        <v>197.99071625414845</v>
      </c>
    </row>
    <row r="15" spans="2:41" s="91" customFormat="1" ht="27" hidden="1" customHeight="1">
      <c r="B15" s="102">
        <v>0</v>
      </c>
      <c r="C15" s="103" t="s">
        <v>80</v>
      </c>
      <c r="D15" s="104">
        <v>107.85059899999999</v>
      </c>
      <c r="E15" s="105">
        <v>0</v>
      </c>
      <c r="F15" s="104">
        <v>0</v>
      </c>
      <c r="G15" s="104">
        <v>107.85059899999999</v>
      </c>
      <c r="H15" s="105">
        <v>0.34799999999999998</v>
      </c>
      <c r="I15" s="105">
        <v>0</v>
      </c>
      <c r="J15" s="105">
        <v>0</v>
      </c>
      <c r="K15" s="105">
        <v>95.495229999999992</v>
      </c>
      <c r="L15" s="105">
        <v>0</v>
      </c>
      <c r="M15" s="105">
        <v>92.921079999999989</v>
      </c>
      <c r="N15" s="105">
        <v>0</v>
      </c>
      <c r="O15" s="105">
        <v>2.5741499999999999</v>
      </c>
      <c r="P15" s="104">
        <v>0</v>
      </c>
      <c r="Q15" s="104">
        <v>0</v>
      </c>
      <c r="R15" s="106">
        <v>0</v>
      </c>
      <c r="S15" s="107">
        <v>14.581519</v>
      </c>
      <c r="T15" s="104">
        <v>1.40452</v>
      </c>
      <c r="U15" s="104">
        <v>0</v>
      </c>
      <c r="V15" s="104">
        <v>1.40452</v>
      </c>
      <c r="W15" s="104">
        <v>13.176999</v>
      </c>
      <c r="X15" s="104">
        <v>3.8330300000000004</v>
      </c>
      <c r="Y15" s="104">
        <v>0</v>
      </c>
      <c r="Z15" s="104">
        <v>9.3439689999999995</v>
      </c>
      <c r="AA15" s="104">
        <v>2.640668999999999</v>
      </c>
      <c r="AB15" s="104">
        <v>3.6971509999999999</v>
      </c>
      <c r="AC15" s="104">
        <v>9.4798480000000005</v>
      </c>
      <c r="AD15" s="104">
        <v>8.5588450000000016</v>
      </c>
      <c r="AE15" s="104">
        <v>0.92100299999999979</v>
      </c>
      <c r="AF15" s="106">
        <v>0</v>
      </c>
      <c r="AG15" s="107">
        <v>8.9068450000000023</v>
      </c>
      <c r="AH15" s="104">
        <v>2.3255229999999996</v>
      </c>
      <c r="AI15" s="104">
        <v>8.9068450000000023</v>
      </c>
      <c r="AJ15" s="105">
        <v>0</v>
      </c>
      <c r="AK15" s="105">
        <f t="shared" si="0"/>
        <v>107.85059899999999</v>
      </c>
      <c r="AL15" s="105">
        <f t="shared" si="1"/>
        <v>3.9562200000000001</v>
      </c>
      <c r="AM15" s="105">
        <v>0</v>
      </c>
      <c r="AN15" s="105">
        <v>3.9562200000000001</v>
      </c>
      <c r="AO15" s="105">
        <f t="shared" si="2"/>
        <v>103.89437899999999</v>
      </c>
    </row>
    <row r="16" spans="2:41" s="91" customFormat="1" ht="27" hidden="1" customHeight="1">
      <c r="B16" s="102">
        <v>0</v>
      </c>
      <c r="C16" s="108" t="s">
        <v>81</v>
      </c>
      <c r="D16" s="109">
        <v>94.987567999999982</v>
      </c>
      <c r="E16" s="109">
        <v>0</v>
      </c>
      <c r="F16" s="109">
        <v>0</v>
      </c>
      <c r="G16" s="109">
        <v>94.987567999999982</v>
      </c>
      <c r="H16" s="109">
        <v>0.67300000000000004</v>
      </c>
      <c r="I16" s="109">
        <v>0</v>
      </c>
      <c r="J16" s="109">
        <v>0</v>
      </c>
      <c r="K16" s="109">
        <v>18.862599999999997</v>
      </c>
      <c r="L16" s="109">
        <v>0</v>
      </c>
      <c r="M16" s="109">
        <v>17.197399999999998</v>
      </c>
      <c r="N16" s="109">
        <v>0</v>
      </c>
      <c r="O16" s="109">
        <v>1.6652</v>
      </c>
      <c r="P16" s="109">
        <v>0.32400000000000001</v>
      </c>
      <c r="Q16" s="109">
        <v>0</v>
      </c>
      <c r="R16" s="110">
        <v>0</v>
      </c>
      <c r="S16" s="111">
        <v>76.793167999999994</v>
      </c>
      <c r="T16" s="109">
        <v>0.46761999999999998</v>
      </c>
      <c r="U16" s="109">
        <v>0</v>
      </c>
      <c r="V16" s="109">
        <v>0.46761999999999998</v>
      </c>
      <c r="W16" s="109">
        <v>76.325547999999998</v>
      </c>
      <c r="X16" s="109">
        <v>72.894679999999994</v>
      </c>
      <c r="Y16" s="109">
        <v>3.0532600000000003</v>
      </c>
      <c r="Z16" s="109">
        <v>3.4308680000000011</v>
      </c>
      <c r="AA16" s="109">
        <v>0.82359400000000005</v>
      </c>
      <c r="AB16" s="109">
        <v>1.0506290000000007</v>
      </c>
      <c r="AC16" s="109">
        <v>75.274918999999997</v>
      </c>
      <c r="AD16" s="109">
        <v>75.079730999999995</v>
      </c>
      <c r="AE16" s="109">
        <v>0.19518800000000008</v>
      </c>
      <c r="AF16" s="110">
        <v>0</v>
      </c>
      <c r="AG16" s="111">
        <v>76.076730999999995</v>
      </c>
      <c r="AH16" s="109">
        <v>0.66280800000000006</v>
      </c>
      <c r="AI16" s="109">
        <v>76.076730999999995</v>
      </c>
      <c r="AJ16" s="109">
        <v>0</v>
      </c>
      <c r="AK16" s="109">
        <f t="shared" si="0"/>
        <v>94.987567999999982</v>
      </c>
      <c r="AL16" s="109">
        <f t="shared" si="1"/>
        <v>0.89123074585152817</v>
      </c>
      <c r="AM16" s="109">
        <v>0</v>
      </c>
      <c r="AN16" s="109">
        <v>0.89123074585152817</v>
      </c>
      <c r="AO16" s="109">
        <f t="shared" si="2"/>
        <v>94.096337254148452</v>
      </c>
    </row>
    <row r="17" spans="2:41" s="91" customFormat="1" ht="27" hidden="1" customHeight="1">
      <c r="B17" s="112">
        <v>0</v>
      </c>
      <c r="C17" s="113" t="s">
        <v>82</v>
      </c>
      <c r="D17" s="114">
        <v>0</v>
      </c>
      <c r="E17" s="95">
        <v>0</v>
      </c>
      <c r="F17" s="114">
        <v>0</v>
      </c>
      <c r="G17" s="114">
        <v>0</v>
      </c>
      <c r="H17" s="95">
        <v>0</v>
      </c>
      <c r="I17" s="95">
        <v>0</v>
      </c>
      <c r="J17" s="95">
        <v>0</v>
      </c>
      <c r="K17" s="95">
        <v>0</v>
      </c>
      <c r="L17" s="95">
        <v>0</v>
      </c>
      <c r="M17" s="95">
        <v>0</v>
      </c>
      <c r="N17" s="95">
        <v>0</v>
      </c>
      <c r="O17" s="95">
        <v>0</v>
      </c>
      <c r="P17" s="114">
        <v>0</v>
      </c>
      <c r="Q17" s="114">
        <v>0</v>
      </c>
      <c r="R17" s="115">
        <v>0</v>
      </c>
      <c r="S17" s="116">
        <v>0</v>
      </c>
      <c r="T17" s="114">
        <v>0</v>
      </c>
      <c r="U17" s="114">
        <v>0</v>
      </c>
      <c r="V17" s="114">
        <v>0</v>
      </c>
      <c r="W17" s="114">
        <v>0</v>
      </c>
      <c r="X17" s="114">
        <v>0</v>
      </c>
      <c r="Y17" s="114">
        <v>0</v>
      </c>
      <c r="Z17" s="114">
        <v>0</v>
      </c>
      <c r="AA17" s="114">
        <v>0</v>
      </c>
      <c r="AB17" s="114">
        <v>0</v>
      </c>
      <c r="AC17" s="114">
        <v>0</v>
      </c>
      <c r="AD17" s="114">
        <v>0</v>
      </c>
      <c r="AE17" s="114">
        <v>0</v>
      </c>
      <c r="AF17" s="115">
        <v>0</v>
      </c>
      <c r="AG17" s="116">
        <v>0</v>
      </c>
      <c r="AH17" s="114">
        <v>0</v>
      </c>
      <c r="AI17" s="114">
        <v>0</v>
      </c>
      <c r="AJ17" s="95">
        <v>0</v>
      </c>
      <c r="AK17" s="95">
        <f t="shared" si="0"/>
        <v>0</v>
      </c>
      <c r="AL17" s="95">
        <f t="shared" si="1"/>
        <v>0</v>
      </c>
      <c r="AM17" s="95">
        <v>0</v>
      </c>
      <c r="AN17" s="95">
        <v>0</v>
      </c>
      <c r="AO17" s="95">
        <f t="shared" si="2"/>
        <v>0</v>
      </c>
    </row>
    <row r="18" spans="2:41" s="91" customFormat="1" ht="27" customHeight="1">
      <c r="B18" s="100" t="s">
        <v>83</v>
      </c>
      <c r="C18" s="117"/>
      <c r="D18" s="94">
        <v>30.728999000000002</v>
      </c>
      <c r="E18" s="94">
        <v>0</v>
      </c>
      <c r="F18" s="94">
        <v>0</v>
      </c>
      <c r="G18" s="94">
        <v>30.728999000000002</v>
      </c>
      <c r="H18" s="94">
        <v>2.3704399999999999</v>
      </c>
      <c r="I18" s="94">
        <v>0</v>
      </c>
      <c r="J18" s="94">
        <v>0</v>
      </c>
      <c r="K18" s="94">
        <v>13.917</v>
      </c>
      <c r="L18" s="94">
        <v>0</v>
      </c>
      <c r="M18" s="94">
        <v>10.327999999999999</v>
      </c>
      <c r="N18" s="94">
        <v>0</v>
      </c>
      <c r="O18" s="94">
        <v>3.589</v>
      </c>
      <c r="P18" s="94">
        <v>0.30599999999999999</v>
      </c>
      <c r="Q18" s="94">
        <v>0</v>
      </c>
      <c r="R18" s="94">
        <v>0</v>
      </c>
      <c r="S18" s="96">
        <v>17.724559000000003</v>
      </c>
      <c r="T18" s="94">
        <v>0.2011</v>
      </c>
      <c r="U18" s="94">
        <v>0</v>
      </c>
      <c r="V18" s="94">
        <v>0.2011</v>
      </c>
      <c r="W18" s="94">
        <v>17.523459000000003</v>
      </c>
      <c r="X18" s="94">
        <v>1.1911210000000001</v>
      </c>
      <c r="Y18" s="94">
        <v>0.27179999999999999</v>
      </c>
      <c r="Z18" s="94">
        <v>16.332338000000004</v>
      </c>
      <c r="AA18" s="94">
        <v>1.6573279999999995</v>
      </c>
      <c r="AB18" s="94">
        <v>2.0996219999999983</v>
      </c>
      <c r="AC18" s="94">
        <v>15.423837000000004</v>
      </c>
      <c r="AD18" s="94">
        <v>15.423837000000004</v>
      </c>
      <c r="AE18" s="97">
        <v>0</v>
      </c>
      <c r="AF18" s="94">
        <v>0</v>
      </c>
      <c r="AG18" s="96">
        <v>18.100277000000006</v>
      </c>
      <c r="AH18" s="94">
        <v>0.2011</v>
      </c>
      <c r="AI18" s="94">
        <v>18.100277000000006</v>
      </c>
      <c r="AJ18" s="94">
        <v>0</v>
      </c>
      <c r="AK18" s="94">
        <f t="shared" si="0"/>
        <v>30.728999000000002</v>
      </c>
      <c r="AL18" s="94">
        <f t="shared" si="1"/>
        <v>1.8557829497699625</v>
      </c>
      <c r="AM18" s="94">
        <v>0</v>
      </c>
      <c r="AN18" s="94">
        <v>1.8557829497699625</v>
      </c>
      <c r="AO18" s="94">
        <f t="shared" si="2"/>
        <v>28.873216050230038</v>
      </c>
    </row>
    <row r="19" spans="2:41" s="91" customFormat="1" ht="27" customHeight="1">
      <c r="B19" s="100" t="s">
        <v>84</v>
      </c>
      <c r="C19" s="93"/>
      <c r="D19" s="94">
        <v>41.063367000000007</v>
      </c>
      <c r="E19" s="94">
        <v>0</v>
      </c>
      <c r="F19" s="94">
        <v>0</v>
      </c>
      <c r="G19" s="94">
        <v>41.063367000000007</v>
      </c>
      <c r="H19" s="94">
        <v>3.7999999999999999E-2</v>
      </c>
      <c r="I19" s="94">
        <v>0</v>
      </c>
      <c r="J19" s="94">
        <v>0</v>
      </c>
      <c r="K19" s="94">
        <v>21.757000000000001</v>
      </c>
      <c r="L19" s="94">
        <v>0</v>
      </c>
      <c r="M19" s="94">
        <v>21.463000000000001</v>
      </c>
      <c r="N19" s="94">
        <v>0</v>
      </c>
      <c r="O19" s="94">
        <v>0.29399999999999998</v>
      </c>
      <c r="P19" s="94">
        <v>0</v>
      </c>
      <c r="Q19" s="94">
        <v>0</v>
      </c>
      <c r="R19" s="94">
        <v>0</v>
      </c>
      <c r="S19" s="96">
        <v>19.562367000000005</v>
      </c>
      <c r="T19" s="94">
        <v>0</v>
      </c>
      <c r="U19" s="94">
        <v>0</v>
      </c>
      <c r="V19" s="94">
        <v>0</v>
      </c>
      <c r="W19" s="94">
        <v>19.562367000000005</v>
      </c>
      <c r="X19" s="94">
        <v>13.201720000000002</v>
      </c>
      <c r="Y19" s="94">
        <v>11.938360000000001</v>
      </c>
      <c r="Z19" s="94">
        <v>6.3606470000000028</v>
      </c>
      <c r="AA19" s="94">
        <v>0.32683099999999993</v>
      </c>
      <c r="AB19" s="94">
        <v>15.643897000000004</v>
      </c>
      <c r="AC19" s="94">
        <v>3.9184700000000006</v>
      </c>
      <c r="AD19" s="94">
        <v>3.9184700000000006</v>
      </c>
      <c r="AE19" s="97">
        <v>0</v>
      </c>
      <c r="AF19" s="94">
        <v>0</v>
      </c>
      <c r="AG19" s="96">
        <v>3.9564700000000004</v>
      </c>
      <c r="AH19" s="94">
        <v>0</v>
      </c>
      <c r="AI19" s="94">
        <v>3.9564700000000004</v>
      </c>
      <c r="AJ19" s="94">
        <v>0</v>
      </c>
      <c r="AK19" s="94">
        <f t="shared" si="0"/>
        <v>41.063367000000007</v>
      </c>
      <c r="AL19" s="94">
        <f t="shared" si="1"/>
        <v>3.7301366491228056</v>
      </c>
      <c r="AM19" s="94">
        <v>0</v>
      </c>
      <c r="AN19" s="94">
        <v>3.7301366491228056</v>
      </c>
      <c r="AO19" s="94">
        <f t="shared" si="2"/>
        <v>37.333230350877201</v>
      </c>
    </row>
    <row r="20" spans="2:41" s="91" customFormat="1" ht="27" customHeight="1">
      <c r="B20" s="100" t="s">
        <v>85</v>
      </c>
      <c r="C20" s="93"/>
      <c r="D20" s="94">
        <v>32.382885999999999</v>
      </c>
      <c r="E20" s="94">
        <v>0</v>
      </c>
      <c r="F20" s="94">
        <v>0</v>
      </c>
      <c r="G20" s="94">
        <v>32.382885999999999</v>
      </c>
      <c r="H20" s="94">
        <v>0.36799999999999999</v>
      </c>
      <c r="I20" s="94">
        <v>0</v>
      </c>
      <c r="J20" s="94">
        <v>0</v>
      </c>
      <c r="K20" s="94">
        <v>22.96416</v>
      </c>
      <c r="L20" s="94">
        <v>0</v>
      </c>
      <c r="M20" s="94">
        <v>21.481059999999999</v>
      </c>
      <c r="N20" s="94">
        <v>0</v>
      </c>
      <c r="O20" s="94">
        <v>1.4830999999999999</v>
      </c>
      <c r="P20" s="94">
        <v>8.9999999999999993E-3</v>
      </c>
      <c r="Q20" s="94">
        <v>0</v>
      </c>
      <c r="R20" s="94">
        <v>0</v>
      </c>
      <c r="S20" s="96">
        <v>10.524826000000003</v>
      </c>
      <c r="T20" s="94">
        <v>0</v>
      </c>
      <c r="U20" s="94">
        <v>0</v>
      </c>
      <c r="V20" s="94">
        <v>0</v>
      </c>
      <c r="W20" s="94">
        <v>10.524826000000003</v>
      </c>
      <c r="X20" s="94">
        <v>0.99064300000000005</v>
      </c>
      <c r="Y20" s="94">
        <v>0</v>
      </c>
      <c r="Z20" s="94">
        <v>9.5341830000000023</v>
      </c>
      <c r="AA20" s="94">
        <v>5.5033150000000015</v>
      </c>
      <c r="AB20" s="94">
        <v>7.0022560000000027</v>
      </c>
      <c r="AC20" s="94">
        <v>3.5225699999999995</v>
      </c>
      <c r="AD20" s="94">
        <v>3.5225699999999995</v>
      </c>
      <c r="AE20" s="97">
        <v>0</v>
      </c>
      <c r="AF20" s="94">
        <v>0</v>
      </c>
      <c r="AG20" s="96">
        <v>3.8995699999999998</v>
      </c>
      <c r="AH20" s="94">
        <v>0</v>
      </c>
      <c r="AI20" s="94">
        <v>3.8995699999999998</v>
      </c>
      <c r="AJ20" s="94">
        <v>0</v>
      </c>
      <c r="AK20" s="94">
        <f t="shared" si="0"/>
        <v>32.382885999999999</v>
      </c>
      <c r="AL20" s="94">
        <f t="shared" si="1"/>
        <v>6.3461069995525756</v>
      </c>
      <c r="AM20" s="94">
        <v>0</v>
      </c>
      <c r="AN20" s="94">
        <v>6.3461069995525756</v>
      </c>
      <c r="AO20" s="94">
        <f t="shared" si="2"/>
        <v>26.036779000447424</v>
      </c>
    </row>
    <row r="21" spans="2:41" s="91" customFormat="1" ht="27" customHeight="1">
      <c r="B21" s="100" t="s">
        <v>86</v>
      </c>
      <c r="C21" s="93"/>
      <c r="D21" s="94">
        <v>6.3129110000000006</v>
      </c>
      <c r="E21" s="94">
        <v>0</v>
      </c>
      <c r="F21" s="94">
        <v>0</v>
      </c>
      <c r="G21" s="94">
        <v>6.3129110000000006</v>
      </c>
      <c r="H21" s="94">
        <v>0</v>
      </c>
      <c r="I21" s="94">
        <v>0</v>
      </c>
      <c r="J21" s="94">
        <v>0</v>
      </c>
      <c r="K21" s="94">
        <v>0.75320000000000009</v>
      </c>
      <c r="L21" s="94">
        <v>0</v>
      </c>
      <c r="M21" s="94">
        <v>0.38000000000000012</v>
      </c>
      <c r="N21" s="94">
        <v>0</v>
      </c>
      <c r="O21" s="94">
        <v>0.37319999999999998</v>
      </c>
      <c r="P21" s="94">
        <v>0</v>
      </c>
      <c r="Q21" s="94">
        <v>0</v>
      </c>
      <c r="R21" s="94">
        <v>0</v>
      </c>
      <c r="S21" s="96">
        <v>5.9329110000000007</v>
      </c>
      <c r="T21" s="94">
        <v>4.15E-3</v>
      </c>
      <c r="U21" s="94">
        <v>0</v>
      </c>
      <c r="V21" s="94">
        <v>4.15E-3</v>
      </c>
      <c r="W21" s="94">
        <v>5.9287610000000006</v>
      </c>
      <c r="X21" s="94">
        <v>4.9591020000000006</v>
      </c>
      <c r="Y21" s="94">
        <v>1.2850999999999999</v>
      </c>
      <c r="Z21" s="94">
        <v>0.96965899999999994</v>
      </c>
      <c r="AA21" s="94">
        <v>0.275368</v>
      </c>
      <c r="AB21" s="94">
        <v>0.45166200000000067</v>
      </c>
      <c r="AC21" s="94">
        <v>5.4770989999999999</v>
      </c>
      <c r="AD21" s="94">
        <v>3.7373289999999999</v>
      </c>
      <c r="AE21" s="97">
        <v>1.73977</v>
      </c>
      <c r="AF21" s="94">
        <v>0</v>
      </c>
      <c r="AG21" s="96">
        <v>3.7373289999999999</v>
      </c>
      <c r="AH21" s="94">
        <v>1.7439200000000001</v>
      </c>
      <c r="AI21" s="94">
        <v>3.7373289999999999</v>
      </c>
      <c r="AJ21" s="94">
        <v>0</v>
      </c>
      <c r="AK21" s="94">
        <f t="shared" si="0"/>
        <v>6.3129110000000006</v>
      </c>
      <c r="AL21" s="94">
        <f t="shared" si="1"/>
        <v>2.1894170000000006</v>
      </c>
      <c r="AM21" s="94">
        <v>0</v>
      </c>
      <c r="AN21" s="94">
        <v>2.1894170000000006</v>
      </c>
      <c r="AO21" s="94">
        <f t="shared" si="2"/>
        <v>4.123494</v>
      </c>
    </row>
    <row r="22" spans="2:41" s="91" customFormat="1" ht="27" customHeight="1">
      <c r="B22" s="100" t="s">
        <v>87</v>
      </c>
      <c r="C22" s="93"/>
      <c r="D22" s="94">
        <v>0.02</v>
      </c>
      <c r="E22" s="94">
        <v>0</v>
      </c>
      <c r="F22" s="94">
        <v>0</v>
      </c>
      <c r="G22" s="94">
        <v>0.02</v>
      </c>
      <c r="H22" s="94">
        <v>0</v>
      </c>
      <c r="I22" s="94">
        <v>0</v>
      </c>
      <c r="J22" s="94">
        <v>0</v>
      </c>
      <c r="K22" s="94">
        <v>0</v>
      </c>
      <c r="L22" s="94">
        <v>0</v>
      </c>
      <c r="M22" s="94">
        <v>0</v>
      </c>
      <c r="N22" s="94">
        <v>0</v>
      </c>
      <c r="O22" s="94">
        <v>0</v>
      </c>
      <c r="P22" s="94">
        <v>0</v>
      </c>
      <c r="Q22" s="94">
        <v>0</v>
      </c>
      <c r="R22" s="94">
        <v>0</v>
      </c>
      <c r="S22" s="96">
        <v>0.02</v>
      </c>
      <c r="T22" s="94">
        <v>0</v>
      </c>
      <c r="U22" s="94">
        <v>0</v>
      </c>
      <c r="V22" s="94">
        <v>0</v>
      </c>
      <c r="W22" s="94">
        <v>0.02</v>
      </c>
      <c r="X22" s="94">
        <v>0</v>
      </c>
      <c r="Y22" s="94">
        <v>0</v>
      </c>
      <c r="Z22" s="94">
        <v>0.02</v>
      </c>
      <c r="AA22" s="94">
        <v>0.02</v>
      </c>
      <c r="AB22" s="94">
        <v>1.8000000000000002E-2</v>
      </c>
      <c r="AC22" s="94">
        <v>2E-3</v>
      </c>
      <c r="AD22" s="94">
        <v>2E-3</v>
      </c>
      <c r="AE22" s="97">
        <v>0</v>
      </c>
      <c r="AF22" s="94">
        <v>0</v>
      </c>
      <c r="AG22" s="96">
        <v>2E-3</v>
      </c>
      <c r="AH22" s="94">
        <v>0</v>
      </c>
      <c r="AI22" s="94">
        <v>2E-3</v>
      </c>
      <c r="AJ22" s="94">
        <v>0</v>
      </c>
      <c r="AK22" s="94">
        <f t="shared" si="0"/>
        <v>0.02</v>
      </c>
      <c r="AL22" s="94">
        <f t="shared" si="1"/>
        <v>0</v>
      </c>
      <c r="AM22" s="94">
        <v>0</v>
      </c>
      <c r="AN22" s="94">
        <v>0</v>
      </c>
      <c r="AO22" s="94">
        <f t="shared" si="2"/>
        <v>0.02</v>
      </c>
    </row>
    <row r="23" spans="2:41" s="91" customFormat="1" ht="27" customHeight="1">
      <c r="B23" s="100" t="s">
        <v>88</v>
      </c>
      <c r="C23" s="93"/>
      <c r="D23" s="94">
        <v>0.46245300000000006</v>
      </c>
      <c r="E23" s="94">
        <v>0</v>
      </c>
      <c r="F23" s="94">
        <v>0</v>
      </c>
      <c r="G23" s="94">
        <v>0.46245300000000006</v>
      </c>
      <c r="H23" s="94">
        <v>0</v>
      </c>
      <c r="I23" s="94">
        <v>0</v>
      </c>
      <c r="J23" s="94">
        <v>0</v>
      </c>
      <c r="K23" s="94">
        <v>0</v>
      </c>
      <c r="L23" s="94">
        <v>0</v>
      </c>
      <c r="M23" s="94">
        <v>0</v>
      </c>
      <c r="N23" s="94">
        <v>0</v>
      </c>
      <c r="O23" s="94">
        <v>0</v>
      </c>
      <c r="P23" s="94">
        <v>0</v>
      </c>
      <c r="Q23" s="94">
        <v>0</v>
      </c>
      <c r="R23" s="94">
        <v>0</v>
      </c>
      <c r="S23" s="96">
        <v>0.46245300000000006</v>
      </c>
      <c r="T23" s="94">
        <v>0</v>
      </c>
      <c r="U23" s="94">
        <v>0</v>
      </c>
      <c r="V23" s="94">
        <v>0</v>
      </c>
      <c r="W23" s="94">
        <v>0.46245300000000006</v>
      </c>
      <c r="X23" s="94">
        <v>0.44545300000000004</v>
      </c>
      <c r="Y23" s="94">
        <v>0</v>
      </c>
      <c r="Z23" s="94">
        <v>1.7000000000000001E-2</v>
      </c>
      <c r="AA23" s="94">
        <v>0</v>
      </c>
      <c r="AB23" s="94">
        <v>0</v>
      </c>
      <c r="AC23" s="94">
        <v>0.462453</v>
      </c>
      <c r="AD23" s="94">
        <v>0.44217299999999998</v>
      </c>
      <c r="AE23" s="97">
        <v>2.0279999999999999E-2</v>
      </c>
      <c r="AF23" s="94">
        <v>0</v>
      </c>
      <c r="AG23" s="96">
        <v>0.44217299999999998</v>
      </c>
      <c r="AH23" s="94">
        <v>2.0279999999999999E-2</v>
      </c>
      <c r="AI23" s="94">
        <v>0.44217299999999998</v>
      </c>
      <c r="AJ23" s="94">
        <v>0</v>
      </c>
      <c r="AK23" s="94">
        <f t="shared" si="0"/>
        <v>0.46245300000000006</v>
      </c>
      <c r="AL23" s="94">
        <f t="shared" si="1"/>
        <v>2.0279999999999999E-2</v>
      </c>
      <c r="AM23" s="94">
        <v>0</v>
      </c>
      <c r="AN23" s="94">
        <v>2.0279999999999999E-2</v>
      </c>
      <c r="AO23" s="94">
        <f t="shared" si="2"/>
        <v>0.44217300000000004</v>
      </c>
    </row>
    <row r="24" spans="2:41" s="91" customFormat="1" ht="27" customHeight="1">
      <c r="B24" s="100" t="s">
        <v>89</v>
      </c>
      <c r="C24" s="93"/>
      <c r="D24" s="94">
        <v>4.9399999999999993E-2</v>
      </c>
      <c r="E24" s="94">
        <v>0</v>
      </c>
      <c r="F24" s="94">
        <v>0</v>
      </c>
      <c r="G24" s="94">
        <v>4.9399999999999993E-2</v>
      </c>
      <c r="H24" s="94">
        <v>0</v>
      </c>
      <c r="I24" s="94">
        <v>0</v>
      </c>
      <c r="J24" s="94">
        <v>0</v>
      </c>
      <c r="K24" s="94">
        <v>0</v>
      </c>
      <c r="L24" s="94">
        <v>0</v>
      </c>
      <c r="M24" s="94">
        <v>0</v>
      </c>
      <c r="N24" s="94">
        <v>0</v>
      </c>
      <c r="O24" s="94">
        <v>0</v>
      </c>
      <c r="P24" s="94">
        <v>0</v>
      </c>
      <c r="Q24" s="94">
        <v>0</v>
      </c>
      <c r="R24" s="94">
        <v>0</v>
      </c>
      <c r="S24" s="96">
        <v>4.9399999999999993E-2</v>
      </c>
      <c r="T24" s="94">
        <v>0</v>
      </c>
      <c r="U24" s="94">
        <v>0</v>
      </c>
      <c r="V24" s="94">
        <v>0</v>
      </c>
      <c r="W24" s="94">
        <v>4.9399999999999993E-2</v>
      </c>
      <c r="X24" s="94">
        <v>4.9399999999999993E-2</v>
      </c>
      <c r="Y24" s="94">
        <v>0</v>
      </c>
      <c r="Z24" s="94">
        <v>0</v>
      </c>
      <c r="AA24" s="94">
        <v>0</v>
      </c>
      <c r="AB24" s="94">
        <v>0</v>
      </c>
      <c r="AC24" s="94">
        <v>4.9399999999999993E-2</v>
      </c>
      <c r="AD24" s="94">
        <v>4.9399999999999993E-2</v>
      </c>
      <c r="AE24" s="97">
        <v>0</v>
      </c>
      <c r="AF24" s="94">
        <v>0</v>
      </c>
      <c r="AG24" s="96">
        <v>4.9399999999999993E-2</v>
      </c>
      <c r="AH24" s="94">
        <v>0</v>
      </c>
      <c r="AI24" s="94">
        <v>4.9399999999999993E-2</v>
      </c>
      <c r="AJ24" s="94">
        <v>0</v>
      </c>
      <c r="AK24" s="94">
        <f t="shared" si="0"/>
        <v>4.9399999999999993E-2</v>
      </c>
      <c r="AL24" s="94">
        <f t="shared" si="1"/>
        <v>0</v>
      </c>
      <c r="AM24" s="94">
        <v>0</v>
      </c>
      <c r="AN24" s="94">
        <v>0</v>
      </c>
      <c r="AO24" s="94">
        <f t="shared" si="2"/>
        <v>4.9399999999999993E-2</v>
      </c>
    </row>
    <row r="25" spans="2:41" s="91" customFormat="1" ht="27" customHeight="1">
      <c r="B25" s="100" t="s">
        <v>90</v>
      </c>
      <c r="C25" s="93"/>
      <c r="D25" s="94">
        <v>30.503400999999997</v>
      </c>
      <c r="E25" s="94">
        <v>0</v>
      </c>
      <c r="F25" s="94">
        <v>0</v>
      </c>
      <c r="G25" s="94">
        <v>30.503400999999997</v>
      </c>
      <c r="H25" s="94">
        <v>0</v>
      </c>
      <c r="I25" s="94">
        <v>0</v>
      </c>
      <c r="J25" s="94">
        <v>0</v>
      </c>
      <c r="K25" s="94">
        <v>7.3191999999999995</v>
      </c>
      <c r="L25" s="94">
        <v>0</v>
      </c>
      <c r="M25" s="94">
        <v>7.3191999999999995</v>
      </c>
      <c r="N25" s="94">
        <v>0</v>
      </c>
      <c r="O25" s="94">
        <v>0</v>
      </c>
      <c r="P25" s="94">
        <v>0</v>
      </c>
      <c r="Q25" s="94">
        <v>0</v>
      </c>
      <c r="R25" s="94">
        <v>0</v>
      </c>
      <c r="S25" s="96">
        <v>23.184200999999998</v>
      </c>
      <c r="T25" s="94">
        <v>9.5500000000000012E-3</v>
      </c>
      <c r="U25" s="94">
        <v>0</v>
      </c>
      <c r="V25" s="94">
        <v>9.5500000000000012E-3</v>
      </c>
      <c r="W25" s="94">
        <v>23.174650999999997</v>
      </c>
      <c r="X25" s="94">
        <v>6.5534019999999993</v>
      </c>
      <c r="Y25" s="94">
        <v>3.6099999999999999E-3</v>
      </c>
      <c r="Z25" s="94">
        <v>16.621248999999999</v>
      </c>
      <c r="AA25" s="94">
        <v>0.15529699999999999</v>
      </c>
      <c r="AB25" s="94">
        <v>0.15890699999999569</v>
      </c>
      <c r="AC25" s="94">
        <v>23.015744000000002</v>
      </c>
      <c r="AD25" s="94">
        <v>23.015744000000002</v>
      </c>
      <c r="AE25" s="97">
        <v>0</v>
      </c>
      <c r="AF25" s="94">
        <v>0</v>
      </c>
      <c r="AG25" s="96">
        <v>23.015744000000002</v>
      </c>
      <c r="AH25" s="94">
        <v>9.5500000000000012E-3</v>
      </c>
      <c r="AI25" s="94">
        <v>23.015744000000002</v>
      </c>
      <c r="AJ25" s="94">
        <v>0</v>
      </c>
      <c r="AK25" s="94">
        <f t="shared" si="0"/>
        <v>30.503400999999997</v>
      </c>
      <c r="AL25" s="94">
        <f t="shared" si="1"/>
        <v>0.168457</v>
      </c>
      <c r="AM25" s="94">
        <v>0</v>
      </c>
      <c r="AN25" s="94">
        <v>0.168457</v>
      </c>
      <c r="AO25" s="94">
        <f t="shared" si="2"/>
        <v>30.334943999999997</v>
      </c>
    </row>
    <row r="26" spans="2:41" s="91" customFormat="1" ht="27" customHeight="1">
      <c r="B26" s="100" t="s">
        <v>91</v>
      </c>
      <c r="C26" s="93"/>
      <c r="D26" s="94">
        <v>1.7058599999999999</v>
      </c>
      <c r="E26" s="94">
        <v>0</v>
      </c>
      <c r="F26" s="94">
        <v>0</v>
      </c>
      <c r="G26" s="94">
        <v>1.7058599999999999</v>
      </c>
      <c r="H26" s="94">
        <v>0</v>
      </c>
      <c r="I26" s="94">
        <v>0</v>
      </c>
      <c r="J26" s="94">
        <v>0</v>
      </c>
      <c r="K26" s="94">
        <v>0</v>
      </c>
      <c r="L26" s="94">
        <v>0</v>
      </c>
      <c r="M26" s="94">
        <v>0</v>
      </c>
      <c r="N26" s="94">
        <v>0</v>
      </c>
      <c r="O26" s="94">
        <v>0</v>
      </c>
      <c r="P26" s="94">
        <v>0</v>
      </c>
      <c r="Q26" s="94">
        <v>0</v>
      </c>
      <c r="R26" s="94">
        <v>0</v>
      </c>
      <c r="S26" s="96">
        <v>1.7058599999999999</v>
      </c>
      <c r="T26" s="94">
        <v>0</v>
      </c>
      <c r="U26" s="94">
        <v>0</v>
      </c>
      <c r="V26" s="94">
        <v>0</v>
      </c>
      <c r="W26" s="94">
        <v>1.7058599999999999</v>
      </c>
      <c r="X26" s="94">
        <v>0</v>
      </c>
      <c r="Y26" s="94">
        <v>0</v>
      </c>
      <c r="Z26" s="94">
        <v>1.7058599999999999</v>
      </c>
      <c r="AA26" s="94">
        <v>0</v>
      </c>
      <c r="AB26" s="94">
        <v>0</v>
      </c>
      <c r="AC26" s="94">
        <v>1.7058599999999999</v>
      </c>
      <c r="AD26" s="94">
        <v>1.7058599999999999</v>
      </c>
      <c r="AE26" s="97">
        <v>0</v>
      </c>
      <c r="AF26" s="94">
        <v>0</v>
      </c>
      <c r="AG26" s="96">
        <v>1.7058599999999999</v>
      </c>
      <c r="AH26" s="94">
        <v>0</v>
      </c>
      <c r="AI26" s="94">
        <v>1.7058599999999999</v>
      </c>
      <c r="AJ26" s="94">
        <v>0</v>
      </c>
      <c r="AK26" s="94">
        <f t="shared" si="0"/>
        <v>1.7058599999999999</v>
      </c>
      <c r="AL26" s="94">
        <f t="shared" si="1"/>
        <v>0</v>
      </c>
      <c r="AM26" s="94">
        <v>0</v>
      </c>
      <c r="AN26" s="94">
        <v>0</v>
      </c>
      <c r="AO26" s="94">
        <f t="shared" si="2"/>
        <v>1.7058599999999999</v>
      </c>
    </row>
    <row r="27" spans="2:41" s="91" customFormat="1" ht="27" customHeight="1">
      <c r="B27" s="100" t="s">
        <v>92</v>
      </c>
      <c r="C27" s="93"/>
      <c r="D27" s="94">
        <v>0</v>
      </c>
      <c r="E27" s="94">
        <v>0</v>
      </c>
      <c r="F27" s="94">
        <v>0</v>
      </c>
      <c r="G27" s="94">
        <v>0</v>
      </c>
      <c r="H27" s="94">
        <v>0</v>
      </c>
      <c r="I27" s="94">
        <v>0</v>
      </c>
      <c r="J27" s="94">
        <v>0</v>
      </c>
      <c r="K27" s="94">
        <v>0</v>
      </c>
      <c r="L27" s="94">
        <v>0</v>
      </c>
      <c r="M27" s="94">
        <v>0</v>
      </c>
      <c r="N27" s="94">
        <v>0</v>
      </c>
      <c r="O27" s="94">
        <v>0</v>
      </c>
      <c r="P27" s="94">
        <v>0</v>
      </c>
      <c r="Q27" s="94">
        <v>0</v>
      </c>
      <c r="R27" s="94">
        <v>0</v>
      </c>
      <c r="S27" s="96">
        <v>0</v>
      </c>
      <c r="T27" s="94">
        <v>0</v>
      </c>
      <c r="U27" s="94">
        <v>0</v>
      </c>
      <c r="V27" s="94">
        <v>0</v>
      </c>
      <c r="W27" s="94">
        <v>0</v>
      </c>
      <c r="X27" s="94">
        <v>0</v>
      </c>
      <c r="Y27" s="94">
        <v>0</v>
      </c>
      <c r="Z27" s="94">
        <v>0</v>
      </c>
      <c r="AA27" s="94">
        <v>0</v>
      </c>
      <c r="AB27" s="94">
        <v>0</v>
      </c>
      <c r="AC27" s="94">
        <v>0</v>
      </c>
      <c r="AD27" s="94">
        <v>0</v>
      </c>
      <c r="AE27" s="97">
        <v>0</v>
      </c>
      <c r="AF27" s="94">
        <v>0</v>
      </c>
      <c r="AG27" s="96">
        <v>0</v>
      </c>
      <c r="AH27" s="94">
        <v>0</v>
      </c>
      <c r="AI27" s="94">
        <v>0</v>
      </c>
      <c r="AJ27" s="94">
        <v>0</v>
      </c>
      <c r="AK27" s="94">
        <f t="shared" si="0"/>
        <v>0</v>
      </c>
      <c r="AL27" s="94">
        <f t="shared" si="1"/>
        <v>0</v>
      </c>
      <c r="AM27" s="94">
        <v>0</v>
      </c>
      <c r="AN27" s="94">
        <v>0</v>
      </c>
      <c r="AO27" s="94">
        <f t="shared" si="2"/>
        <v>0</v>
      </c>
    </row>
    <row r="28" spans="2:41" s="91" customFormat="1" ht="27" customHeight="1">
      <c r="B28" s="100" t="s">
        <v>93</v>
      </c>
      <c r="C28" s="93"/>
      <c r="D28" s="94">
        <v>2.0441190000000002</v>
      </c>
      <c r="E28" s="94">
        <v>0</v>
      </c>
      <c r="F28" s="94">
        <v>0</v>
      </c>
      <c r="G28" s="94">
        <v>2.0441190000000002</v>
      </c>
      <c r="H28" s="94">
        <v>0</v>
      </c>
      <c r="I28" s="94">
        <v>0</v>
      </c>
      <c r="J28" s="94">
        <v>0</v>
      </c>
      <c r="K28" s="94">
        <v>0</v>
      </c>
      <c r="L28" s="94">
        <v>0</v>
      </c>
      <c r="M28" s="94">
        <v>0</v>
      </c>
      <c r="N28" s="94">
        <v>0</v>
      </c>
      <c r="O28" s="94">
        <v>0</v>
      </c>
      <c r="P28" s="94">
        <v>0</v>
      </c>
      <c r="Q28" s="94">
        <v>0</v>
      </c>
      <c r="R28" s="94">
        <v>0</v>
      </c>
      <c r="S28" s="96">
        <v>2.0441190000000002</v>
      </c>
      <c r="T28" s="94">
        <v>3.0000000000000001E-3</v>
      </c>
      <c r="U28" s="94">
        <v>0</v>
      </c>
      <c r="V28" s="94">
        <v>3.0000000000000001E-3</v>
      </c>
      <c r="W28" s="94">
        <v>2.0411190000000001</v>
      </c>
      <c r="X28" s="94">
        <v>0.36606100000000003</v>
      </c>
      <c r="Y28" s="94">
        <v>2.5999999999999999E-3</v>
      </c>
      <c r="Z28" s="94">
        <v>1.6750579999999999</v>
      </c>
      <c r="AA28" s="94">
        <v>3.671E-2</v>
      </c>
      <c r="AB28" s="94">
        <v>4.6700000000003961E-3</v>
      </c>
      <c r="AC28" s="94">
        <v>2.0364489999999997</v>
      </c>
      <c r="AD28" s="94">
        <v>2.0304659999999997</v>
      </c>
      <c r="AE28" s="97">
        <v>5.9829999999999996E-3</v>
      </c>
      <c r="AF28" s="94">
        <v>0</v>
      </c>
      <c r="AG28" s="96">
        <v>2.0304659999999997</v>
      </c>
      <c r="AH28" s="94">
        <v>8.9829999999999997E-3</v>
      </c>
      <c r="AI28" s="94">
        <v>2.0304659999999997</v>
      </c>
      <c r="AJ28" s="94">
        <v>0</v>
      </c>
      <c r="AK28" s="94">
        <f t="shared" si="0"/>
        <v>2.0441190000000002</v>
      </c>
      <c r="AL28" s="94">
        <f t="shared" si="1"/>
        <v>3.1012999999999999E-2</v>
      </c>
      <c r="AM28" s="94">
        <v>0</v>
      </c>
      <c r="AN28" s="94">
        <v>3.1012999999999999E-2</v>
      </c>
      <c r="AO28" s="94">
        <f t="shared" si="2"/>
        <v>2.0131060000000001</v>
      </c>
    </row>
    <row r="29" spans="2:41" s="91" customFormat="1" ht="27" customHeight="1">
      <c r="B29" s="100" t="s">
        <v>94</v>
      </c>
      <c r="C29" s="93"/>
      <c r="D29" s="94">
        <v>58.832000999999991</v>
      </c>
      <c r="E29" s="94">
        <v>13.708</v>
      </c>
      <c r="F29" s="94">
        <v>0</v>
      </c>
      <c r="G29" s="94">
        <v>45.124000999999993</v>
      </c>
      <c r="H29" s="94">
        <v>3.1509999999999998</v>
      </c>
      <c r="I29" s="94">
        <v>0</v>
      </c>
      <c r="J29" s="94">
        <v>0</v>
      </c>
      <c r="K29" s="94">
        <v>23.85642</v>
      </c>
      <c r="L29" s="94">
        <v>0</v>
      </c>
      <c r="M29" s="94">
        <v>0</v>
      </c>
      <c r="N29" s="94">
        <v>0</v>
      </c>
      <c r="O29" s="94">
        <v>23.85642</v>
      </c>
      <c r="P29" s="94">
        <v>23.85642</v>
      </c>
      <c r="Q29" s="94">
        <v>0</v>
      </c>
      <c r="R29" s="94">
        <v>0</v>
      </c>
      <c r="S29" s="96">
        <v>18.116581</v>
      </c>
      <c r="T29" s="94">
        <v>1.0631320000000002</v>
      </c>
      <c r="U29" s="94">
        <v>0.91782000000000008</v>
      </c>
      <c r="V29" s="94">
        <v>0.14531200000000002</v>
      </c>
      <c r="W29" s="94">
        <v>17.053449000000001</v>
      </c>
      <c r="X29" s="94">
        <v>16.504109</v>
      </c>
      <c r="Y29" s="94">
        <v>0</v>
      </c>
      <c r="Z29" s="94">
        <v>0.54934000000000016</v>
      </c>
      <c r="AA29" s="94">
        <v>0.12418499999999999</v>
      </c>
      <c r="AB29" s="94">
        <v>1.6829000000004868E-2</v>
      </c>
      <c r="AC29" s="94">
        <v>17.036619999999996</v>
      </c>
      <c r="AD29" s="94">
        <v>16.741706999999995</v>
      </c>
      <c r="AE29" s="97">
        <v>0.29491300000000004</v>
      </c>
      <c r="AF29" s="94">
        <v>0</v>
      </c>
      <c r="AG29" s="96">
        <v>43.749126999999994</v>
      </c>
      <c r="AH29" s="94">
        <v>1.3580450000000002</v>
      </c>
      <c r="AI29" s="94">
        <v>57.457126999999993</v>
      </c>
      <c r="AJ29" s="94">
        <v>0</v>
      </c>
      <c r="AK29" s="94">
        <f t="shared" si="0"/>
        <v>45.124000999999993</v>
      </c>
      <c r="AL29" s="94">
        <f t="shared" si="1"/>
        <v>1.3748739999999995</v>
      </c>
      <c r="AM29" s="94">
        <v>0</v>
      </c>
      <c r="AN29" s="94">
        <v>1.3748739999999995</v>
      </c>
      <c r="AO29" s="94">
        <f t="shared" si="2"/>
        <v>43.749126999999994</v>
      </c>
    </row>
    <row r="30" spans="2:41" s="91" customFormat="1" ht="27" customHeight="1">
      <c r="B30" s="100" t="s">
        <v>95</v>
      </c>
      <c r="C30" s="93"/>
      <c r="D30" s="94">
        <v>1829.8325699999998</v>
      </c>
      <c r="E30" s="94">
        <v>804.91499999999996</v>
      </c>
      <c r="F30" s="94">
        <v>0</v>
      </c>
      <c r="G30" s="94">
        <v>1024.9175699999998</v>
      </c>
      <c r="H30" s="94">
        <v>0</v>
      </c>
      <c r="I30" s="94">
        <v>0</v>
      </c>
      <c r="J30" s="94">
        <v>0</v>
      </c>
      <c r="K30" s="94">
        <v>973.23800000000006</v>
      </c>
      <c r="L30" s="94">
        <v>0</v>
      </c>
      <c r="M30" s="94">
        <v>0</v>
      </c>
      <c r="N30" s="94">
        <v>0</v>
      </c>
      <c r="O30" s="94">
        <v>973.23800000000006</v>
      </c>
      <c r="P30" s="94">
        <v>968.85799999999995</v>
      </c>
      <c r="Q30" s="94">
        <v>0</v>
      </c>
      <c r="R30" s="94">
        <v>0</v>
      </c>
      <c r="S30" s="96">
        <v>56.059570000000001</v>
      </c>
      <c r="T30" s="94">
        <v>54.241</v>
      </c>
      <c r="U30" s="94">
        <v>0</v>
      </c>
      <c r="V30" s="94">
        <v>54.241</v>
      </c>
      <c r="W30" s="94">
        <v>1.8185699999999998</v>
      </c>
      <c r="X30" s="94">
        <v>1.4033399999999998</v>
      </c>
      <c r="Y30" s="94">
        <v>0</v>
      </c>
      <c r="Z30" s="94">
        <v>0.41522999999999999</v>
      </c>
      <c r="AA30" s="94">
        <v>0</v>
      </c>
      <c r="AB30" s="94">
        <v>0</v>
      </c>
      <c r="AC30" s="94">
        <v>1.81857</v>
      </c>
      <c r="AD30" s="94">
        <v>1.81857</v>
      </c>
      <c r="AE30" s="97">
        <v>0</v>
      </c>
      <c r="AF30" s="94">
        <v>0</v>
      </c>
      <c r="AG30" s="96">
        <v>970.67656999999997</v>
      </c>
      <c r="AH30" s="94">
        <v>54.241</v>
      </c>
      <c r="AI30" s="94">
        <v>1775.59157</v>
      </c>
      <c r="AJ30" s="94">
        <v>0</v>
      </c>
      <c r="AK30" s="94">
        <f t="shared" si="0"/>
        <v>1024.9175699999998</v>
      </c>
      <c r="AL30" s="94">
        <f t="shared" si="1"/>
        <v>54.241</v>
      </c>
      <c r="AM30" s="94">
        <v>0</v>
      </c>
      <c r="AN30" s="94">
        <v>54.241</v>
      </c>
      <c r="AO30" s="94">
        <f t="shared" si="2"/>
        <v>970.67656999999986</v>
      </c>
    </row>
    <row r="31" spans="2:41" s="91" customFormat="1" ht="27" customHeight="1">
      <c r="B31" s="100" t="s">
        <v>96</v>
      </c>
      <c r="C31" s="93"/>
      <c r="D31" s="94">
        <v>0.62578299999999998</v>
      </c>
      <c r="E31" s="94">
        <v>0</v>
      </c>
      <c r="F31" s="94">
        <v>0</v>
      </c>
      <c r="G31" s="94">
        <v>0.62578299999999998</v>
      </c>
      <c r="H31" s="94">
        <v>0</v>
      </c>
      <c r="I31" s="94">
        <v>0</v>
      </c>
      <c r="J31" s="94">
        <v>0</v>
      </c>
      <c r="K31" s="94">
        <v>1.6990000000000001</v>
      </c>
      <c r="L31" s="94">
        <v>0</v>
      </c>
      <c r="M31" s="94">
        <v>0</v>
      </c>
      <c r="N31" s="94">
        <v>0</v>
      </c>
      <c r="O31" s="94">
        <v>1.6990000000000001</v>
      </c>
      <c r="P31" s="94">
        <v>0.27900000000000003</v>
      </c>
      <c r="Q31" s="94">
        <v>0</v>
      </c>
      <c r="R31" s="94">
        <v>0</v>
      </c>
      <c r="S31" s="96">
        <v>0.34678299999999995</v>
      </c>
      <c r="T31" s="94">
        <v>0.34399999999999997</v>
      </c>
      <c r="U31" s="94">
        <v>0</v>
      </c>
      <c r="V31" s="94">
        <v>0.34399999999999997</v>
      </c>
      <c r="W31" s="94">
        <v>2.7829999999999999E-3</v>
      </c>
      <c r="X31" s="94">
        <v>2.7829999999999999E-3</v>
      </c>
      <c r="Y31" s="94">
        <v>0</v>
      </c>
      <c r="Z31" s="94">
        <v>0</v>
      </c>
      <c r="AA31" s="94">
        <v>0</v>
      </c>
      <c r="AB31" s="94">
        <v>0</v>
      </c>
      <c r="AC31" s="94">
        <v>2.7829999999999999E-3</v>
      </c>
      <c r="AD31" s="94">
        <v>2.7829999999999999E-3</v>
      </c>
      <c r="AE31" s="97">
        <v>0</v>
      </c>
      <c r="AF31" s="94">
        <v>0</v>
      </c>
      <c r="AG31" s="96">
        <v>0.28178300000000001</v>
      </c>
      <c r="AH31" s="94">
        <v>0.34399999999999997</v>
      </c>
      <c r="AI31" s="94">
        <v>0.28178300000000001</v>
      </c>
      <c r="AJ31" s="94">
        <v>0</v>
      </c>
      <c r="AK31" s="94">
        <f t="shared" si="0"/>
        <v>0.62578299999999998</v>
      </c>
      <c r="AL31" s="94">
        <f t="shared" si="1"/>
        <v>0.34399999999999997</v>
      </c>
      <c r="AM31" s="94">
        <v>0</v>
      </c>
      <c r="AN31" s="94">
        <v>0.34399999999999997</v>
      </c>
      <c r="AO31" s="94">
        <f t="shared" si="2"/>
        <v>0.28178300000000001</v>
      </c>
    </row>
    <row r="32" spans="2:41" s="91" customFormat="1" ht="27" customHeight="1">
      <c r="B32" s="100" t="s">
        <v>97</v>
      </c>
      <c r="C32" s="93"/>
      <c r="D32" s="94">
        <v>704.66204000000005</v>
      </c>
      <c r="E32" s="94">
        <v>51.353000000000002</v>
      </c>
      <c r="F32" s="94">
        <v>0</v>
      </c>
      <c r="G32" s="94">
        <v>653.3090400000001</v>
      </c>
      <c r="H32" s="94">
        <v>0</v>
      </c>
      <c r="I32" s="94">
        <v>0</v>
      </c>
      <c r="J32" s="94">
        <v>0</v>
      </c>
      <c r="K32" s="94">
        <v>644.59500000000003</v>
      </c>
      <c r="L32" s="94">
        <v>0</v>
      </c>
      <c r="M32" s="94">
        <v>544.72900000000004</v>
      </c>
      <c r="N32" s="94">
        <v>0</v>
      </c>
      <c r="O32" s="94">
        <v>99.866</v>
      </c>
      <c r="P32" s="94">
        <v>96.134</v>
      </c>
      <c r="Q32" s="94">
        <v>0</v>
      </c>
      <c r="R32" s="94">
        <v>0</v>
      </c>
      <c r="S32" s="96">
        <v>12.44604</v>
      </c>
      <c r="T32" s="94">
        <v>4.2889999999999998E-2</v>
      </c>
      <c r="U32" s="94">
        <v>0</v>
      </c>
      <c r="V32" s="94">
        <v>4.2889999999999998E-2</v>
      </c>
      <c r="W32" s="94">
        <v>12.40315</v>
      </c>
      <c r="X32" s="94">
        <v>7.3209</v>
      </c>
      <c r="Y32" s="94">
        <v>0</v>
      </c>
      <c r="Z32" s="94">
        <v>5.0822500000000002</v>
      </c>
      <c r="AA32" s="94">
        <v>3.4360000000000002E-2</v>
      </c>
      <c r="AB32" s="94">
        <v>0</v>
      </c>
      <c r="AC32" s="94">
        <v>12.40315</v>
      </c>
      <c r="AD32" s="94">
        <v>12.40315</v>
      </c>
      <c r="AE32" s="97">
        <v>0</v>
      </c>
      <c r="AF32" s="94">
        <v>0</v>
      </c>
      <c r="AG32" s="96">
        <v>108.53715</v>
      </c>
      <c r="AH32" s="94">
        <v>4.2889999999999998E-2</v>
      </c>
      <c r="AI32" s="94">
        <v>159.89015000000001</v>
      </c>
      <c r="AJ32" s="94">
        <v>0</v>
      </c>
      <c r="AK32" s="94">
        <f t="shared" si="0"/>
        <v>653.3090400000001</v>
      </c>
      <c r="AL32" s="94">
        <f t="shared" si="1"/>
        <v>4.2889999999999998E-2</v>
      </c>
      <c r="AM32" s="94">
        <v>0</v>
      </c>
      <c r="AN32" s="94">
        <v>4.2889999999999998E-2</v>
      </c>
      <c r="AO32" s="94">
        <f t="shared" si="2"/>
        <v>653.26615000000004</v>
      </c>
    </row>
    <row r="33" spans="2:41" s="91" customFormat="1" ht="27" customHeight="1">
      <c r="B33" s="100" t="s">
        <v>98</v>
      </c>
      <c r="C33" s="93"/>
      <c r="D33" s="94">
        <v>0</v>
      </c>
      <c r="E33" s="94">
        <v>0</v>
      </c>
      <c r="F33" s="94">
        <v>0</v>
      </c>
      <c r="G33" s="94">
        <v>0</v>
      </c>
      <c r="H33" s="94">
        <v>0</v>
      </c>
      <c r="I33" s="94">
        <v>0</v>
      </c>
      <c r="J33" s="94">
        <v>0</v>
      </c>
      <c r="K33" s="94">
        <v>0</v>
      </c>
      <c r="L33" s="94">
        <v>0</v>
      </c>
      <c r="M33" s="94">
        <v>0</v>
      </c>
      <c r="N33" s="94">
        <v>0</v>
      </c>
      <c r="O33" s="94">
        <v>0</v>
      </c>
      <c r="P33" s="94">
        <v>0</v>
      </c>
      <c r="Q33" s="94">
        <v>0</v>
      </c>
      <c r="R33" s="94">
        <v>0</v>
      </c>
      <c r="S33" s="96">
        <v>0</v>
      </c>
      <c r="T33" s="94">
        <v>0</v>
      </c>
      <c r="U33" s="94">
        <v>0</v>
      </c>
      <c r="V33" s="94">
        <v>0</v>
      </c>
      <c r="W33" s="94">
        <v>0</v>
      </c>
      <c r="X33" s="94">
        <v>0</v>
      </c>
      <c r="Y33" s="94">
        <v>0</v>
      </c>
      <c r="Z33" s="94">
        <v>0</v>
      </c>
      <c r="AA33" s="94">
        <v>0</v>
      </c>
      <c r="AB33" s="94">
        <v>-6.1999999999999998E-3</v>
      </c>
      <c r="AC33" s="94">
        <v>6.1999999999999998E-3</v>
      </c>
      <c r="AD33" s="94">
        <v>0</v>
      </c>
      <c r="AE33" s="97">
        <v>6.1999999999999998E-3</v>
      </c>
      <c r="AF33" s="94">
        <v>0</v>
      </c>
      <c r="AG33" s="96">
        <v>0</v>
      </c>
      <c r="AH33" s="94">
        <v>6.1999999999999998E-3</v>
      </c>
      <c r="AI33" s="94">
        <v>0</v>
      </c>
      <c r="AJ33" s="94">
        <v>0</v>
      </c>
      <c r="AK33" s="94">
        <f t="shared" si="0"/>
        <v>0</v>
      </c>
      <c r="AL33" s="94">
        <f t="shared" si="1"/>
        <v>0</v>
      </c>
      <c r="AM33" s="94">
        <v>0</v>
      </c>
      <c r="AN33" s="94">
        <v>0</v>
      </c>
      <c r="AO33" s="94">
        <f t="shared" si="2"/>
        <v>0</v>
      </c>
    </row>
    <row r="34" spans="2:41" s="91" customFormat="1" ht="27" customHeight="1">
      <c r="B34" s="100" t="s">
        <v>99</v>
      </c>
      <c r="C34" s="93"/>
      <c r="D34" s="94">
        <v>0</v>
      </c>
      <c r="E34" s="94">
        <v>0</v>
      </c>
      <c r="F34" s="94">
        <v>0</v>
      </c>
      <c r="G34" s="94">
        <v>0</v>
      </c>
      <c r="H34" s="94">
        <v>0</v>
      </c>
      <c r="I34" s="94">
        <v>0</v>
      </c>
      <c r="J34" s="94">
        <v>0</v>
      </c>
      <c r="K34" s="94">
        <v>0</v>
      </c>
      <c r="L34" s="94">
        <v>0</v>
      </c>
      <c r="M34" s="94">
        <v>0</v>
      </c>
      <c r="N34" s="94">
        <v>0</v>
      </c>
      <c r="O34" s="94">
        <v>0</v>
      </c>
      <c r="P34" s="94">
        <v>0</v>
      </c>
      <c r="Q34" s="94">
        <v>0</v>
      </c>
      <c r="R34" s="94">
        <v>0</v>
      </c>
      <c r="S34" s="96">
        <v>0</v>
      </c>
      <c r="T34" s="94">
        <v>0</v>
      </c>
      <c r="U34" s="94">
        <v>0</v>
      </c>
      <c r="V34" s="94">
        <v>0</v>
      </c>
      <c r="W34" s="94">
        <v>0</v>
      </c>
      <c r="X34" s="94">
        <v>0</v>
      </c>
      <c r="Y34" s="94">
        <v>0</v>
      </c>
      <c r="Z34" s="94">
        <v>0</v>
      </c>
      <c r="AA34" s="94">
        <v>0</v>
      </c>
      <c r="AB34" s="94">
        <v>0</v>
      </c>
      <c r="AC34" s="94">
        <v>0</v>
      </c>
      <c r="AD34" s="94">
        <v>0</v>
      </c>
      <c r="AE34" s="97">
        <v>0</v>
      </c>
      <c r="AF34" s="94">
        <v>0</v>
      </c>
      <c r="AG34" s="96">
        <v>0</v>
      </c>
      <c r="AH34" s="94">
        <v>0</v>
      </c>
      <c r="AI34" s="94">
        <v>0</v>
      </c>
      <c r="AJ34" s="94">
        <v>0</v>
      </c>
      <c r="AK34" s="94">
        <f t="shared" si="0"/>
        <v>0</v>
      </c>
      <c r="AL34" s="94">
        <f t="shared" si="1"/>
        <v>0</v>
      </c>
      <c r="AM34" s="94">
        <v>0</v>
      </c>
      <c r="AN34" s="94">
        <v>0</v>
      </c>
      <c r="AO34" s="94">
        <f t="shared" si="2"/>
        <v>0</v>
      </c>
    </row>
    <row r="35" spans="2:41" s="91" customFormat="1" ht="27" customHeight="1">
      <c r="B35" s="100" t="s">
        <v>100</v>
      </c>
      <c r="C35" s="93"/>
      <c r="D35" s="94">
        <v>5.1399999999999996E-3</v>
      </c>
      <c r="E35" s="94">
        <v>0</v>
      </c>
      <c r="F35" s="94">
        <v>0</v>
      </c>
      <c r="G35" s="94">
        <v>5.1399999999999996E-3</v>
      </c>
      <c r="H35" s="94">
        <v>0</v>
      </c>
      <c r="I35" s="94">
        <v>0</v>
      </c>
      <c r="J35" s="94">
        <v>0</v>
      </c>
      <c r="K35" s="94">
        <v>0</v>
      </c>
      <c r="L35" s="94">
        <v>0</v>
      </c>
      <c r="M35" s="94">
        <v>0</v>
      </c>
      <c r="N35" s="94">
        <v>0</v>
      </c>
      <c r="O35" s="94">
        <v>0</v>
      </c>
      <c r="P35" s="94">
        <v>0</v>
      </c>
      <c r="Q35" s="94">
        <v>0</v>
      </c>
      <c r="R35" s="94">
        <v>0</v>
      </c>
      <c r="S35" s="96">
        <v>5.1399999999999996E-3</v>
      </c>
      <c r="T35" s="94">
        <v>0</v>
      </c>
      <c r="U35" s="94">
        <v>0</v>
      </c>
      <c r="V35" s="94">
        <v>0</v>
      </c>
      <c r="W35" s="94">
        <v>5.1399999999999996E-3</v>
      </c>
      <c r="X35" s="94">
        <v>0</v>
      </c>
      <c r="Y35" s="94">
        <v>0</v>
      </c>
      <c r="Z35" s="94">
        <v>5.1399999999999996E-3</v>
      </c>
      <c r="AA35" s="94">
        <v>0</v>
      </c>
      <c r="AB35" s="94">
        <v>0</v>
      </c>
      <c r="AC35" s="94">
        <v>5.1399999999999996E-3</v>
      </c>
      <c r="AD35" s="94">
        <v>5.1399999999999996E-3</v>
      </c>
      <c r="AE35" s="97">
        <v>0</v>
      </c>
      <c r="AF35" s="94">
        <v>0</v>
      </c>
      <c r="AG35" s="96">
        <v>5.1399999999999996E-3</v>
      </c>
      <c r="AH35" s="94">
        <v>0</v>
      </c>
      <c r="AI35" s="94">
        <v>5.1399999999999996E-3</v>
      </c>
      <c r="AJ35" s="94">
        <v>0</v>
      </c>
      <c r="AK35" s="94">
        <f t="shared" si="0"/>
        <v>5.1399999999999996E-3</v>
      </c>
      <c r="AL35" s="94">
        <f t="shared" si="1"/>
        <v>0</v>
      </c>
      <c r="AM35" s="94">
        <v>0</v>
      </c>
      <c r="AN35" s="94">
        <v>0</v>
      </c>
      <c r="AO35" s="94">
        <f t="shared" si="2"/>
        <v>5.1399999999999996E-3</v>
      </c>
    </row>
    <row r="36" spans="2:41" s="91" customFormat="1" ht="27" customHeight="1">
      <c r="B36" s="100" t="s">
        <v>101</v>
      </c>
      <c r="C36" s="93"/>
      <c r="D36" s="94">
        <v>2.3040019999999997</v>
      </c>
      <c r="E36" s="94">
        <v>0</v>
      </c>
      <c r="F36" s="94">
        <v>0</v>
      </c>
      <c r="G36" s="94">
        <v>2.3040019999999997</v>
      </c>
      <c r="H36" s="94">
        <v>0</v>
      </c>
      <c r="I36" s="94">
        <v>0</v>
      </c>
      <c r="J36" s="94">
        <v>0</v>
      </c>
      <c r="K36" s="94">
        <v>0</v>
      </c>
      <c r="L36" s="94">
        <v>0</v>
      </c>
      <c r="M36" s="94">
        <v>0</v>
      </c>
      <c r="N36" s="94">
        <v>0</v>
      </c>
      <c r="O36" s="94">
        <v>0</v>
      </c>
      <c r="P36" s="94">
        <v>0</v>
      </c>
      <c r="Q36" s="94">
        <v>0</v>
      </c>
      <c r="R36" s="101">
        <v>0</v>
      </c>
      <c r="S36" s="96">
        <v>2.3040019999999997</v>
      </c>
      <c r="T36" s="94">
        <v>1.4255100000000003</v>
      </c>
      <c r="U36" s="94">
        <v>0</v>
      </c>
      <c r="V36" s="94">
        <v>1.4255100000000003</v>
      </c>
      <c r="W36" s="94">
        <v>0.87849199999999972</v>
      </c>
      <c r="X36" s="94">
        <v>0.72868499999999981</v>
      </c>
      <c r="Y36" s="94">
        <v>4.5799999999999997E-4</v>
      </c>
      <c r="Z36" s="94">
        <v>0.149807</v>
      </c>
      <c r="AA36" s="94">
        <v>0.12751599999999999</v>
      </c>
      <c r="AB36" s="94">
        <v>0.17026699999999964</v>
      </c>
      <c r="AC36" s="94">
        <v>0.7082250000000001</v>
      </c>
      <c r="AD36" s="94">
        <v>0.21402600000000005</v>
      </c>
      <c r="AE36" s="94">
        <v>0.49419900000000005</v>
      </c>
      <c r="AF36" s="94">
        <v>0</v>
      </c>
      <c r="AG36" s="96">
        <v>0.21402600000000005</v>
      </c>
      <c r="AH36" s="94">
        <v>1.9197090000000003</v>
      </c>
      <c r="AI36" s="94">
        <v>0.21402600000000005</v>
      </c>
      <c r="AJ36" s="94">
        <v>0</v>
      </c>
      <c r="AK36" s="94">
        <f t="shared" si="0"/>
        <v>2.3040019999999997</v>
      </c>
      <c r="AL36" s="94">
        <f t="shared" si="1"/>
        <v>2.0898350000000003</v>
      </c>
      <c r="AM36" s="94">
        <f>SUM(AM37:AM39)</f>
        <v>0</v>
      </c>
      <c r="AN36" s="94">
        <f>SUM(AN37:AN39)</f>
        <v>2.0898350000000003</v>
      </c>
      <c r="AO36" s="94">
        <f t="shared" si="2"/>
        <v>0.21416699999999933</v>
      </c>
    </row>
    <row r="37" spans="2:41" s="91" customFormat="1" ht="27" customHeight="1">
      <c r="B37" s="102">
        <v>0</v>
      </c>
      <c r="C37" s="103" t="s">
        <v>102</v>
      </c>
      <c r="D37" s="104">
        <v>6.4799999999999992E-4</v>
      </c>
      <c r="E37" s="105">
        <v>0</v>
      </c>
      <c r="F37" s="104">
        <v>0</v>
      </c>
      <c r="G37" s="104">
        <v>6.4799999999999992E-4</v>
      </c>
      <c r="H37" s="105">
        <v>0</v>
      </c>
      <c r="I37" s="105">
        <v>0</v>
      </c>
      <c r="J37" s="105">
        <v>0</v>
      </c>
      <c r="K37" s="105">
        <v>0</v>
      </c>
      <c r="L37" s="105">
        <v>0</v>
      </c>
      <c r="M37" s="105">
        <v>0</v>
      </c>
      <c r="N37" s="105">
        <v>0</v>
      </c>
      <c r="O37" s="105">
        <v>0</v>
      </c>
      <c r="P37" s="104">
        <v>0</v>
      </c>
      <c r="Q37" s="104">
        <v>0</v>
      </c>
      <c r="R37" s="106">
        <v>0</v>
      </c>
      <c r="S37" s="107">
        <v>6.4799999999999992E-4</v>
      </c>
      <c r="T37" s="104">
        <v>0</v>
      </c>
      <c r="U37" s="104">
        <v>0</v>
      </c>
      <c r="V37" s="104">
        <v>0</v>
      </c>
      <c r="W37" s="104">
        <v>6.4799999999999992E-4</v>
      </c>
      <c r="X37" s="104">
        <v>4.5799999999999997E-4</v>
      </c>
      <c r="Y37" s="104">
        <v>4.5799999999999997E-4</v>
      </c>
      <c r="Z37" s="104">
        <v>1.9000000000000001E-4</v>
      </c>
      <c r="AA37" s="104">
        <v>5.0000000000000002E-5</v>
      </c>
      <c r="AB37" s="104">
        <v>6.3399999999999991E-4</v>
      </c>
      <c r="AC37" s="104">
        <v>1.4E-5</v>
      </c>
      <c r="AD37" s="104">
        <v>1.4E-5</v>
      </c>
      <c r="AE37" s="104">
        <v>0</v>
      </c>
      <c r="AF37" s="106">
        <v>0</v>
      </c>
      <c r="AG37" s="107">
        <v>1.4E-5</v>
      </c>
      <c r="AH37" s="104">
        <v>0</v>
      </c>
      <c r="AI37" s="104">
        <v>1.4E-5</v>
      </c>
      <c r="AJ37" s="105">
        <v>0</v>
      </c>
      <c r="AK37" s="105">
        <f t="shared" si="0"/>
        <v>6.4799999999999992E-4</v>
      </c>
      <c r="AL37" s="105">
        <f t="shared" si="1"/>
        <v>5.0799999999999999E-4</v>
      </c>
      <c r="AM37" s="105">
        <v>0</v>
      </c>
      <c r="AN37" s="105">
        <v>5.0799999999999999E-4</v>
      </c>
      <c r="AO37" s="105">
        <f t="shared" si="2"/>
        <v>1.3999999999999993E-4</v>
      </c>
    </row>
    <row r="38" spans="2:41" s="91" customFormat="1" ht="27" customHeight="1">
      <c r="B38" s="102">
        <v>0</v>
      </c>
      <c r="C38" s="118" t="s">
        <v>103</v>
      </c>
      <c r="D38" s="109">
        <v>2.1466289999999999</v>
      </c>
      <c r="E38" s="109">
        <v>0</v>
      </c>
      <c r="F38" s="109">
        <v>0</v>
      </c>
      <c r="G38" s="109">
        <v>2.1466289999999999</v>
      </c>
      <c r="H38" s="109">
        <v>0</v>
      </c>
      <c r="I38" s="109">
        <v>0</v>
      </c>
      <c r="J38" s="109">
        <v>0</v>
      </c>
      <c r="K38" s="109">
        <v>0</v>
      </c>
      <c r="L38" s="109">
        <v>0</v>
      </c>
      <c r="M38" s="109">
        <v>0</v>
      </c>
      <c r="N38" s="109">
        <v>0</v>
      </c>
      <c r="O38" s="109">
        <v>0</v>
      </c>
      <c r="P38" s="109">
        <v>0</v>
      </c>
      <c r="Q38" s="109">
        <v>0</v>
      </c>
      <c r="R38" s="110">
        <v>0</v>
      </c>
      <c r="S38" s="111">
        <v>2.1466289999999999</v>
      </c>
      <c r="T38" s="109">
        <v>1.4179800000000002</v>
      </c>
      <c r="U38" s="109">
        <v>0</v>
      </c>
      <c r="V38" s="109">
        <v>1.4179800000000002</v>
      </c>
      <c r="W38" s="109">
        <v>0.72864899999999977</v>
      </c>
      <c r="X38" s="109">
        <v>0.7227929999999998</v>
      </c>
      <c r="Y38" s="109">
        <v>0</v>
      </c>
      <c r="Z38" s="109">
        <v>5.8560000000000001E-3</v>
      </c>
      <c r="AA38" s="109">
        <v>5.2500000000000008E-4</v>
      </c>
      <c r="AB38" s="109">
        <v>0.13045599999999968</v>
      </c>
      <c r="AC38" s="109">
        <v>0.59819300000000009</v>
      </c>
      <c r="AD38" s="109">
        <v>0.10657800000000001</v>
      </c>
      <c r="AE38" s="109">
        <v>0.49161500000000008</v>
      </c>
      <c r="AF38" s="110">
        <v>0</v>
      </c>
      <c r="AG38" s="111">
        <v>0.10657800000000001</v>
      </c>
      <c r="AH38" s="109">
        <v>1.9095950000000004</v>
      </c>
      <c r="AI38" s="109">
        <v>0.10657800000000001</v>
      </c>
      <c r="AJ38" s="109">
        <v>0</v>
      </c>
      <c r="AK38" s="109">
        <f t="shared" si="0"/>
        <v>2.1466289999999999</v>
      </c>
      <c r="AL38" s="109">
        <f t="shared" si="1"/>
        <v>2.0400510000000005</v>
      </c>
      <c r="AM38" s="109">
        <v>0</v>
      </c>
      <c r="AN38" s="109">
        <v>2.0400510000000005</v>
      </c>
      <c r="AO38" s="109">
        <f t="shared" si="2"/>
        <v>0.1065779999999994</v>
      </c>
    </row>
    <row r="39" spans="2:41" ht="27" customHeight="1">
      <c r="B39" s="112">
        <v>0</v>
      </c>
      <c r="C39" s="119" t="s">
        <v>101</v>
      </c>
      <c r="D39" s="114">
        <v>0.156725</v>
      </c>
      <c r="E39" s="95">
        <v>0</v>
      </c>
      <c r="F39" s="114">
        <v>0</v>
      </c>
      <c r="G39" s="114">
        <v>0.156725</v>
      </c>
      <c r="H39" s="95">
        <v>0</v>
      </c>
      <c r="I39" s="95">
        <v>0</v>
      </c>
      <c r="J39" s="95">
        <v>0</v>
      </c>
      <c r="K39" s="95">
        <v>0</v>
      </c>
      <c r="L39" s="95">
        <v>0</v>
      </c>
      <c r="M39" s="95">
        <v>0</v>
      </c>
      <c r="N39" s="95">
        <v>0</v>
      </c>
      <c r="O39" s="95">
        <v>0</v>
      </c>
      <c r="P39" s="114">
        <v>0</v>
      </c>
      <c r="Q39" s="114">
        <v>0</v>
      </c>
      <c r="R39" s="115">
        <v>0</v>
      </c>
      <c r="S39" s="116">
        <v>0.156725</v>
      </c>
      <c r="T39" s="114">
        <v>7.5299999999999994E-3</v>
      </c>
      <c r="U39" s="114">
        <v>0</v>
      </c>
      <c r="V39" s="114">
        <v>7.5299999999999994E-3</v>
      </c>
      <c r="W39" s="114">
        <v>0.14919499999999999</v>
      </c>
      <c r="X39" s="114">
        <v>5.4340000000000005E-3</v>
      </c>
      <c r="Y39" s="114">
        <v>0</v>
      </c>
      <c r="Z39" s="114">
        <v>0.143761</v>
      </c>
      <c r="AA39" s="114">
        <v>0.126941</v>
      </c>
      <c r="AB39" s="114">
        <v>3.9176999999999962E-2</v>
      </c>
      <c r="AC39" s="114">
        <v>0.11001800000000003</v>
      </c>
      <c r="AD39" s="114">
        <v>0.10743400000000003</v>
      </c>
      <c r="AE39" s="114">
        <v>2.5839999999999999E-3</v>
      </c>
      <c r="AF39" s="115">
        <v>0</v>
      </c>
      <c r="AG39" s="116">
        <v>0.10743400000000003</v>
      </c>
      <c r="AH39" s="114">
        <v>1.0114E-2</v>
      </c>
      <c r="AI39" s="114">
        <v>0.10743400000000003</v>
      </c>
      <c r="AJ39" s="95">
        <v>0</v>
      </c>
      <c r="AK39" s="95">
        <f t="shared" si="0"/>
        <v>0.156725</v>
      </c>
      <c r="AL39" s="95">
        <f t="shared" si="1"/>
        <v>4.9275999999999993E-2</v>
      </c>
      <c r="AM39" s="95">
        <v>0</v>
      </c>
      <c r="AN39" s="95">
        <v>4.9275999999999993E-2</v>
      </c>
      <c r="AO39" s="95">
        <f t="shared" si="2"/>
        <v>0.10744900000000002</v>
      </c>
    </row>
  </sheetData>
  <mergeCells count="20">
    <mergeCell ref="AK5:AK7"/>
    <mergeCell ref="AO5:AO7"/>
    <mergeCell ref="H7:H9"/>
    <mergeCell ref="I7:I9"/>
    <mergeCell ref="J7:J9"/>
    <mergeCell ref="N7:N9"/>
    <mergeCell ref="P7:P9"/>
    <mergeCell ref="Q7:Q9"/>
    <mergeCell ref="R7:R9"/>
    <mergeCell ref="AB7:AB8"/>
    <mergeCell ref="B5:C11"/>
    <mergeCell ref="H5:J6"/>
    <mergeCell ref="AG5:AG7"/>
    <mergeCell ref="AH5:AH7"/>
    <mergeCell ref="AI5:AI7"/>
    <mergeCell ref="AJ5:AJ7"/>
    <mergeCell ref="AC7:AC8"/>
    <mergeCell ref="L9:L10"/>
    <mergeCell ref="Y9:Y10"/>
    <mergeCell ref="AA9:AA10"/>
  </mergeCells>
  <phoneticPr fontId="3"/>
  <pageMargins left="0.78740157480314965" right="0.39370078740157483" top="0.98425196850393704" bottom="0.59055118110236227" header="0.11811023622047245" footer="0.51181102362204722"/>
  <pageSetup paperSize="9" scale="56" orientation="landscape" horizontalDpi="4294967294" verticalDpi="300" r:id="rId1"/>
  <headerFooter alignWithMargins="0"/>
  <colBreaks count="1" manualBreakCount="1">
    <brk id="35" min="2" max="3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総括L1B</vt:lpstr>
      <vt:lpstr>総括L1B!Print_Area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2020-02-24T06:56:57Z</dcterms:created>
  <dcterms:modified xsi:type="dcterms:W3CDTF">2020-02-24T06:56:57Z</dcterms:modified>
</cp:coreProperties>
</file>