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O62" s="1"/>
  <c r="AL61"/>
  <c r="AK61"/>
  <c r="AL60"/>
  <c r="AK60"/>
  <c r="AL59"/>
  <c r="AK59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L37"/>
  <c r="AK37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L13" s="1"/>
  <c r="AK13"/>
  <c r="AO13" s="1"/>
  <c r="AN12"/>
  <c r="AM12"/>
  <c r="AL12" s="1"/>
  <c r="AK12"/>
  <c r="AO12" s="1"/>
  <c r="Z8"/>
  <c r="X8"/>
  <c r="AO19" l="1"/>
  <c r="AO23"/>
  <c r="AO30"/>
  <c r="AO34"/>
  <c r="AO38"/>
  <c r="AO44"/>
  <c r="AO14"/>
  <c r="AO22"/>
  <c r="AO29"/>
  <c r="AO33"/>
  <c r="AO37"/>
  <c r="AO57"/>
  <c r="AO59"/>
  <c r="AO60"/>
  <c r="AO61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<sst xmlns="http://schemas.openxmlformats.org/spreadsheetml/2006/main" count="137" uniqueCount="132">
  <si>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</si>
  <si>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</si>
  <si>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</si>
  <si>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</si>
  <si>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</si>
  <si>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</si>
  <si>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</si>
  <si>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</si>
  <si>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</si>
  <si>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</si>
  <si>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</si>
  <si>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</si>
  <si>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</si>
  <si>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</si>
  <si>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</si>
  <si>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</si>
  <si>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</si>
  <si>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</si>
  <si>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</si>
  <si>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</si>
  <si>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</si>
  <si>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</si>
  <si>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</si>
  <si>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</si>
  <si>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</si>
  <si>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</si>
  <si>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</si>
  <si>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</si>
  <si>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</si>
  <si>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</si>
  <si>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</si>
  <si>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</si>
  <si>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</si>
  <si>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</si>
  <si>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</si>
  <si>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</si>
  <si>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</si>
  <si>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</si>
  <si>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</si>
  <si>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</si>
  <si>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</si>
  <si>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</si>
  <si>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</si>
  <si>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</si>
  <si>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</si>
  <si>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</si>
  <si>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</si>
  <si>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</si>
  <si>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</si>
  <si>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</si>
  <si>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</si>
  <si>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</si>
  <si>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</si>
  <si>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</si>
  <si>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</si>
  <si>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</si>
  <si>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</si>
  <si>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</si>
  <si>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</si>
  <si>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</si>
  <si>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</si>
  <si>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</si>
  <si>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</si>
  <si>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</si>
  <si>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</si>
  <si>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</si>
  <si>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</si>
  <si>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</si>
  <si>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</si>
  <si>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</si>
  <si>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</si>
  <si>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</si>
  <si>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</si>
  <si>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表5-02  発生量及び処理・処分量（業種別)　〔和歌山地域〕〔全業種〕〔平成29年度〕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</si>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</sst>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3471.2931090000006</v>
      </c>
      <c r="E12" s="84">
        <v>983.10199999999998</v>
      </c>
      <c r="F12" s="84">
        <v>0</v>
      </c>
      <c r="G12" s="84">
        <v>2488.1911090000008</v>
      </c>
      <c r="H12" s="84">
        <v>15.559100000000001</v>
      </c>
      <c r="I12" s="84">
        <v>0</v>
      </c>
      <c r="J12" s="84">
        <v>0</v>
      </c>
      <c r="K12" s="84">
        <v>1959.6702</v>
      </c>
      <c r="L12" s="84">
        <v>0</v>
      </c>
      <c r="M12" s="84">
        <v>876.86547999999993</v>
      </c>
      <c r="N12" s="84">
        <v>0</v>
      </c>
      <c r="O12" s="84">
        <v>1082.8047200000001</v>
      </c>
      <c r="P12" s="84">
        <v>1064.60094</v>
      </c>
      <c r="Q12" s="85">
        <v>0</v>
      </c>
      <c r="R12" s="84">
        <v>0</v>
      </c>
      <c r="S12" s="86">
        <v>531.16558900000018</v>
      </c>
      <c r="T12" s="84">
        <v>91.347450000000009</v>
      </c>
      <c r="U12" s="84">
        <v>7.9987199999999996</v>
      </c>
      <c r="V12" s="84">
        <v>83.348730000000003</v>
      </c>
      <c r="W12" s="84">
        <v>439.81813900000014</v>
      </c>
      <c r="X12" s="84">
        <v>397.290437</v>
      </c>
      <c r="Y12" s="84">
        <v>5.6980499999999985</v>
      </c>
      <c r="Z12" s="84">
        <v>42.527702000000005</v>
      </c>
      <c r="AA12" s="84">
        <v>8.6226794999999985</v>
      </c>
      <c r="AB12" s="84">
        <v>21.29973700000015</v>
      </c>
      <c r="AC12" s="84">
        <v>418.51840199999987</v>
      </c>
      <c r="AD12" s="84">
        <v>410.52130099999994</v>
      </c>
      <c r="AE12" s="84">
        <v>7.9971009999999989</v>
      </c>
      <c r="AF12" s="87">
        <v>0</v>
      </c>
      <c r="AG12" s="86">
        <v>1490.681341</v>
      </c>
      <c r="AH12" s="84">
        <v>99.34455100000001</v>
      </c>
      <c r="AI12" s="84">
        <v>2473.7833410000017</v>
      </c>
      <c r="AJ12" s="84">
        <v>0</v>
      </c>
      <c r="AK12" s="84">
        <f>G12-N12</f>
        <v>2488.1911090000008</v>
      </c>
      <c r="AL12" s="84">
        <f>AM12+AN12</f>
        <v>114.82051269692559</v>
      </c>
      <c r="AM12" s="84">
        <f>AM13+SUM(AM16:AM19)+AM44+SUM(AM51:AM64)</f>
        <v>0</v>
      </c>
      <c r="AN12" s="84">
        <f>AN13+SUM(AN16:AN19)+AN44+SUM(AN51:AN64)</f>
        <v>114.82051269692559</v>
      </c>
      <c r="AO12" s="84">
        <f>AK12-AL12</f>
        <v>2373.3705963030752</v>
      </c>
    </row>
    <row r="13" spans="2:41" s="88" customFormat="1" ht="17.25" customHeight="1" thickTop="1">
      <c r="B13" s="89" t="s">
        <v>76</v>
      </c>
      <c r="C13" s="90"/>
      <c r="D13" s="91">
        <v>8.7366099999999989</v>
      </c>
      <c r="E13" s="91">
        <v>0</v>
      </c>
      <c r="F13" s="91">
        <v>0</v>
      </c>
      <c r="G13" s="91">
        <v>8.7366099999999989</v>
      </c>
      <c r="H13" s="91">
        <v>8.6639999999999997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7.2610000000000008E-2</v>
      </c>
      <c r="T13" s="91">
        <v>0</v>
      </c>
      <c r="U13" s="91">
        <v>0</v>
      </c>
      <c r="V13" s="91">
        <v>0</v>
      </c>
      <c r="W13" s="91">
        <v>7.2610000000000008E-2</v>
      </c>
      <c r="X13" s="91">
        <v>7.1230000000000002E-2</v>
      </c>
      <c r="Y13" s="91">
        <v>0</v>
      </c>
      <c r="Z13" s="91">
        <v>1.3799999999999999E-3</v>
      </c>
      <c r="AA13" s="91">
        <v>0</v>
      </c>
      <c r="AB13" s="91">
        <v>1.1040000000000078E-3</v>
      </c>
      <c r="AC13" s="91">
        <v>7.1506E-2</v>
      </c>
      <c r="AD13" s="91">
        <v>5.0826999999999997E-2</v>
      </c>
      <c r="AE13" s="91">
        <v>2.0678999999999999E-2</v>
      </c>
      <c r="AF13" s="93">
        <v>0</v>
      </c>
      <c r="AG13" s="92">
        <v>8.7148269999999997</v>
      </c>
      <c r="AH13" s="91">
        <v>2.0678999999999999E-2</v>
      </c>
      <c r="AI13" s="91">
        <v>8.7148269999999997</v>
      </c>
      <c r="AJ13" s="91">
        <v>0</v>
      </c>
      <c r="AK13" s="91">
        <f t="shared" ref="AK13:AK64" si="0">G13-N13</f>
        <v>8.7366099999999989</v>
      </c>
      <c r="AL13" s="91">
        <f t="shared" ref="AL13:AL64" si="1">AM13+AN13</f>
        <v>2.1782999999999997E-2</v>
      </c>
      <c r="AM13" s="91">
        <f>SUM(AM14:AM15)</f>
        <v>0</v>
      </c>
      <c r="AN13" s="91">
        <f>SUM(AN14:AN15)</f>
        <v>2.1782999999999997E-2</v>
      </c>
      <c r="AO13" s="91">
        <f t="shared" ref="AO13:AO64" si="2">AK13-AL13</f>
        <v>8.7148269999999997</v>
      </c>
    </row>
    <row r="14" spans="2:41" s="88" customFormat="1" ht="17.25" customHeight="1">
      <c r="B14" s="94">
        <v>0</v>
      </c>
      <c r="C14" s="95" t="s">
        <v>77</v>
      </c>
      <c r="D14" s="96">
        <v>8.7366099999999989</v>
      </c>
      <c r="E14" s="96">
        <v>0</v>
      </c>
      <c r="F14" s="96">
        <v>0</v>
      </c>
      <c r="G14" s="96">
        <v>8.7366099999999989</v>
      </c>
      <c r="H14" s="96">
        <v>8.6639999999999997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7.2610000000000008E-2</v>
      </c>
      <c r="T14" s="96">
        <v>0</v>
      </c>
      <c r="U14" s="96">
        <v>0</v>
      </c>
      <c r="V14" s="96">
        <v>0</v>
      </c>
      <c r="W14" s="96">
        <v>7.2610000000000008E-2</v>
      </c>
      <c r="X14" s="96">
        <v>7.1230000000000002E-2</v>
      </c>
      <c r="Y14" s="96">
        <v>0</v>
      </c>
      <c r="Z14" s="96">
        <v>1.3799999999999999E-3</v>
      </c>
      <c r="AA14" s="96">
        <v>0</v>
      </c>
      <c r="AB14" s="96">
        <v>1.1040000000000078E-3</v>
      </c>
      <c r="AC14" s="96">
        <v>7.1506E-2</v>
      </c>
      <c r="AD14" s="96">
        <v>5.0826999999999997E-2</v>
      </c>
      <c r="AE14" s="96">
        <v>2.0678999999999999E-2</v>
      </c>
      <c r="AF14" s="99">
        <v>0</v>
      </c>
      <c r="AG14" s="98">
        <v>8.7148269999999997</v>
      </c>
      <c r="AH14" s="96">
        <v>2.0678999999999999E-2</v>
      </c>
      <c r="AI14" s="96">
        <v>8.7148269999999997</v>
      </c>
      <c r="AJ14" s="96">
        <v>0</v>
      </c>
      <c r="AK14" s="96">
        <f t="shared" si="0"/>
        <v>8.7366099999999989</v>
      </c>
      <c r="AL14" s="96">
        <f t="shared" si="1"/>
        <v>2.1782999999999997E-2</v>
      </c>
      <c r="AM14" s="96">
        <v>0</v>
      </c>
      <c r="AN14" s="96">
        <v>2.1782999999999997E-2</v>
      </c>
      <c r="AO14" s="96">
        <f t="shared" si="2"/>
        <v>8.7148269999999997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329.92330900000007</v>
      </c>
      <c r="E18" s="91">
        <v>0</v>
      </c>
      <c r="F18" s="91">
        <v>0</v>
      </c>
      <c r="G18" s="91">
        <v>329.92330900000007</v>
      </c>
      <c r="H18" s="91">
        <v>0.90149999999999997</v>
      </c>
      <c r="I18" s="91">
        <v>0</v>
      </c>
      <c r="J18" s="91">
        <v>0</v>
      </c>
      <c r="K18" s="91">
        <v>5.2819400000000005</v>
      </c>
      <c r="L18" s="91">
        <v>0</v>
      </c>
      <c r="M18" s="91">
        <v>0</v>
      </c>
      <c r="N18" s="91">
        <v>0</v>
      </c>
      <c r="O18" s="91">
        <v>5.2819400000000005</v>
      </c>
      <c r="P18" s="91">
        <v>5.2819400000000005</v>
      </c>
      <c r="Q18" s="108">
        <v>0</v>
      </c>
      <c r="R18" s="91">
        <v>0</v>
      </c>
      <c r="S18" s="92">
        <v>323.73986900000006</v>
      </c>
      <c r="T18" s="91">
        <v>10.25202</v>
      </c>
      <c r="U18" s="91">
        <v>7.79617</v>
      </c>
      <c r="V18" s="91">
        <v>2.4558500000000003</v>
      </c>
      <c r="W18" s="91">
        <v>313.48784900000004</v>
      </c>
      <c r="X18" s="91">
        <v>310.73497100000003</v>
      </c>
      <c r="Y18" s="91">
        <v>1.2421</v>
      </c>
      <c r="Z18" s="91">
        <v>2.7528780000000008</v>
      </c>
      <c r="AA18" s="91">
        <v>5.0539500000000001E-2</v>
      </c>
      <c r="AB18" s="91">
        <v>3.2488890000001334</v>
      </c>
      <c r="AC18" s="96">
        <v>310.23895999999991</v>
      </c>
      <c r="AD18" s="91">
        <v>307.21513699999991</v>
      </c>
      <c r="AE18" s="91">
        <v>3.0238229999999993</v>
      </c>
      <c r="AF18" s="93">
        <v>0</v>
      </c>
      <c r="AG18" s="92">
        <v>313.39857699999993</v>
      </c>
      <c r="AH18" s="91">
        <v>13.275842999999998</v>
      </c>
      <c r="AI18" s="91">
        <v>313.39857699999993</v>
      </c>
      <c r="AJ18" s="91">
        <v>0</v>
      </c>
      <c r="AK18" s="91">
        <f t="shared" si="0"/>
        <v>329.92330900000007</v>
      </c>
      <c r="AL18" s="91">
        <f t="shared" si="1"/>
        <v>13.76475747894729</v>
      </c>
      <c r="AM18" s="91">
        <v>0</v>
      </c>
      <c r="AN18" s="91">
        <v>13.76475747894729</v>
      </c>
      <c r="AO18" s="91">
        <f t="shared" si="2"/>
        <v>316.1585515210528</v>
      </c>
    </row>
    <row r="19" spans="2:41" s="88" customFormat="1" ht="17.25" customHeight="1">
      <c r="B19" s="109" t="s">
        <v>82</v>
      </c>
      <c r="C19" s="110"/>
      <c r="D19" s="91">
        <v>2919.06745</v>
      </c>
      <c r="E19" s="91">
        <v>983.10199999999998</v>
      </c>
      <c r="F19" s="91">
        <v>0</v>
      </c>
      <c r="G19" s="91">
        <v>1935.9654499999999</v>
      </c>
      <c r="H19" s="91">
        <v>5.9935999999999998</v>
      </c>
      <c r="I19" s="91">
        <v>0</v>
      </c>
      <c r="J19" s="91">
        <v>0</v>
      </c>
      <c r="K19" s="91">
        <v>1761.6573599999999</v>
      </c>
      <c r="L19" s="91">
        <v>0</v>
      </c>
      <c r="M19" s="91">
        <v>689.84557999999993</v>
      </c>
      <c r="N19" s="91">
        <v>0</v>
      </c>
      <c r="O19" s="91">
        <v>1071.81178</v>
      </c>
      <c r="P19" s="91">
        <v>1058.1369999999999</v>
      </c>
      <c r="Q19" s="108">
        <v>0</v>
      </c>
      <c r="R19" s="91">
        <v>0</v>
      </c>
      <c r="S19" s="92">
        <v>181.98927</v>
      </c>
      <c r="T19" s="91">
        <v>74.757630000000006</v>
      </c>
      <c r="U19" s="91">
        <v>0.15315000000000001</v>
      </c>
      <c r="V19" s="91">
        <v>74.604479999999995</v>
      </c>
      <c r="W19" s="91">
        <v>107.23164000000003</v>
      </c>
      <c r="X19" s="91">
        <v>74.99409</v>
      </c>
      <c r="Y19" s="91">
        <v>1.4139900000000001</v>
      </c>
      <c r="Z19" s="91">
        <v>32.237549999999999</v>
      </c>
      <c r="AA19" s="91">
        <v>6.2652499999999982</v>
      </c>
      <c r="AB19" s="91">
        <v>12.470660000000027</v>
      </c>
      <c r="AC19" s="91">
        <v>94.760980000000004</v>
      </c>
      <c r="AD19" s="91">
        <v>92.90401700000001</v>
      </c>
      <c r="AE19" s="91">
        <v>1.8569629999999999</v>
      </c>
      <c r="AF19" s="93">
        <v>0</v>
      </c>
      <c r="AG19" s="92">
        <v>1157.0346169999998</v>
      </c>
      <c r="AH19" s="91">
        <v>76.614592999999999</v>
      </c>
      <c r="AI19" s="91">
        <v>2140.136617000001</v>
      </c>
      <c r="AJ19" s="91">
        <v>0</v>
      </c>
      <c r="AK19" s="91">
        <f t="shared" si="0"/>
        <v>1935.9654499999999</v>
      </c>
      <c r="AL19" s="91">
        <f t="shared" si="1"/>
        <v>86.08532281232803</v>
      </c>
      <c r="AM19" s="91">
        <f>SUM(AM20:AM43)</f>
        <v>0</v>
      </c>
      <c r="AN19" s="91">
        <f>SUM(AN20:AN43)</f>
        <v>86.08532281232803</v>
      </c>
      <c r="AO19" s="91">
        <f t="shared" si="2"/>
        <v>1849.8801271876719</v>
      </c>
    </row>
    <row r="20" spans="2:41" s="88" customFormat="1" ht="17.25" customHeight="1">
      <c r="B20" s="94">
        <v>0</v>
      </c>
      <c r="C20" s="95" t="s">
        <v>83</v>
      </c>
      <c r="D20" s="96">
        <v>3.2403370000000002</v>
      </c>
      <c r="E20" s="96">
        <v>0</v>
      </c>
      <c r="F20" s="96">
        <v>0</v>
      </c>
      <c r="G20" s="96">
        <v>3.2403370000000002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3.2403370000000002</v>
      </c>
      <c r="T20" s="96">
        <v>0</v>
      </c>
      <c r="U20" s="96">
        <v>0</v>
      </c>
      <c r="V20" s="96">
        <v>0</v>
      </c>
      <c r="W20" s="96">
        <v>3.2403370000000002</v>
      </c>
      <c r="X20" s="96">
        <v>2.63808</v>
      </c>
      <c r="Y20" s="96">
        <v>1.1210000000000001E-2</v>
      </c>
      <c r="Z20" s="96">
        <v>0.60225700000000004</v>
      </c>
      <c r="AA20" s="96">
        <v>2.2389999999999997E-2</v>
      </c>
      <c r="AB20" s="96">
        <v>2.9620000000000424E-2</v>
      </c>
      <c r="AC20" s="96">
        <v>3.2107169999999998</v>
      </c>
      <c r="AD20" s="96">
        <v>3.205012</v>
      </c>
      <c r="AE20" s="96">
        <v>5.705E-3</v>
      </c>
      <c r="AF20" s="99">
        <v>0</v>
      </c>
      <c r="AG20" s="98">
        <v>3.205012</v>
      </c>
      <c r="AH20" s="96">
        <v>5.705E-3</v>
      </c>
      <c r="AI20" s="96">
        <v>3.205012</v>
      </c>
      <c r="AJ20" s="96">
        <v>0</v>
      </c>
      <c r="AK20" s="96">
        <f t="shared" si="0"/>
        <v>3.2403370000000002</v>
      </c>
      <c r="AL20" s="96">
        <f t="shared" si="1"/>
        <v>3.5325000000000002E-2</v>
      </c>
      <c r="AM20" s="96">
        <v>0</v>
      </c>
      <c r="AN20" s="96">
        <v>3.5325000000000002E-2</v>
      </c>
      <c r="AO20" s="96">
        <f t="shared" si="2"/>
        <v>3.2050120000000004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9.4430399999999999</v>
      </c>
      <c r="E22" s="112">
        <v>0</v>
      </c>
      <c r="F22" s="112">
        <v>0</v>
      </c>
      <c r="G22" s="112">
        <v>9.4430399999999999</v>
      </c>
      <c r="H22" s="112">
        <v>0</v>
      </c>
      <c r="I22" s="112">
        <v>0</v>
      </c>
      <c r="J22" s="112">
        <v>0</v>
      </c>
      <c r="K22" s="112">
        <v>8.9795599999999993</v>
      </c>
      <c r="L22" s="112">
        <v>0</v>
      </c>
      <c r="M22" s="112">
        <v>8.0866799999999994</v>
      </c>
      <c r="N22" s="112">
        <v>0</v>
      </c>
      <c r="O22" s="112">
        <v>0.89288000000000001</v>
      </c>
      <c r="P22" s="112">
        <v>0</v>
      </c>
      <c r="Q22" s="113">
        <v>0</v>
      </c>
      <c r="R22" s="112">
        <v>0</v>
      </c>
      <c r="S22" s="114">
        <v>1.3563600000000002</v>
      </c>
      <c r="T22" s="112">
        <v>0</v>
      </c>
      <c r="U22" s="112">
        <v>0</v>
      </c>
      <c r="V22" s="112">
        <v>0</v>
      </c>
      <c r="W22" s="112">
        <v>1.3563600000000002</v>
      </c>
      <c r="X22" s="112">
        <v>2.0099999999999996E-3</v>
      </c>
      <c r="Y22" s="112">
        <v>1.2700000000000001E-3</v>
      </c>
      <c r="Z22" s="112">
        <v>1.3543500000000002</v>
      </c>
      <c r="AA22" s="112">
        <v>2.3769999999999999E-2</v>
      </c>
      <c r="AB22" s="112">
        <v>0.73807400000000023</v>
      </c>
      <c r="AC22" s="112">
        <v>0.618286</v>
      </c>
      <c r="AD22" s="112">
        <v>0.61663999999999997</v>
      </c>
      <c r="AE22" s="112">
        <v>1.6459999999999999E-3</v>
      </c>
      <c r="AF22" s="115">
        <v>0</v>
      </c>
      <c r="AG22" s="114">
        <v>0.61663999999999997</v>
      </c>
      <c r="AH22" s="112">
        <v>1.6459999999999999E-3</v>
      </c>
      <c r="AI22" s="112">
        <v>0.61663999999999997</v>
      </c>
      <c r="AJ22" s="112">
        <v>0</v>
      </c>
      <c r="AK22" s="112">
        <f t="shared" si="0"/>
        <v>9.4430399999999999</v>
      </c>
      <c r="AL22" s="112">
        <f t="shared" si="1"/>
        <v>6.7199999999999994E-3</v>
      </c>
      <c r="AM22" s="112">
        <v>0</v>
      </c>
      <c r="AN22" s="112">
        <v>6.7199999999999994E-3</v>
      </c>
      <c r="AO22" s="112">
        <f t="shared" si="2"/>
        <v>9.4363200000000003</v>
      </c>
    </row>
    <row r="23" spans="2:41" s="88" customFormat="1" ht="17.25" customHeight="1">
      <c r="B23" s="94">
        <v>0</v>
      </c>
      <c r="C23" s="111" t="s">
        <v>86</v>
      </c>
      <c r="D23" s="112">
        <v>0.64963500000000007</v>
      </c>
      <c r="E23" s="112">
        <v>0</v>
      </c>
      <c r="F23" s="112">
        <v>0</v>
      </c>
      <c r="G23" s="112">
        <v>0.64963500000000007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0.64963500000000007</v>
      </c>
      <c r="T23" s="112">
        <v>0</v>
      </c>
      <c r="U23" s="112">
        <v>0</v>
      </c>
      <c r="V23" s="112">
        <v>0</v>
      </c>
      <c r="W23" s="112">
        <v>0.64963500000000007</v>
      </c>
      <c r="X23" s="112">
        <v>0.64519000000000004</v>
      </c>
      <c r="Y23" s="112">
        <v>0</v>
      </c>
      <c r="Z23" s="112">
        <v>4.4450000000000002E-3</v>
      </c>
      <c r="AA23" s="112">
        <v>0</v>
      </c>
      <c r="AB23" s="112">
        <v>3.0799999999997496E-4</v>
      </c>
      <c r="AC23" s="112">
        <v>0.6493270000000001</v>
      </c>
      <c r="AD23" s="112">
        <v>0.61493200000000015</v>
      </c>
      <c r="AE23" s="112">
        <v>3.4394999999999995E-2</v>
      </c>
      <c r="AF23" s="115">
        <v>0</v>
      </c>
      <c r="AG23" s="114">
        <v>0.61493200000000015</v>
      </c>
      <c r="AH23" s="112">
        <v>3.4394999999999995E-2</v>
      </c>
      <c r="AI23" s="112">
        <v>0.61493200000000015</v>
      </c>
      <c r="AJ23" s="112">
        <v>0</v>
      </c>
      <c r="AK23" s="112">
        <f t="shared" si="0"/>
        <v>0.64963500000000007</v>
      </c>
      <c r="AL23" s="112">
        <f t="shared" si="1"/>
        <v>3.4702999999999998E-2</v>
      </c>
      <c r="AM23" s="112">
        <v>0</v>
      </c>
      <c r="AN23" s="112">
        <v>3.4702999999999998E-2</v>
      </c>
      <c r="AO23" s="112">
        <f t="shared" si="2"/>
        <v>0.61493200000000003</v>
      </c>
    </row>
    <row r="24" spans="2:41" s="88" customFormat="1" ht="17.25" customHeight="1">
      <c r="B24" s="94">
        <v>0</v>
      </c>
      <c r="C24" s="111" t="s">
        <v>87</v>
      </c>
      <c r="D24" s="112">
        <v>5.543E-2</v>
      </c>
      <c r="E24" s="112">
        <v>0</v>
      </c>
      <c r="F24" s="112">
        <v>0</v>
      </c>
      <c r="G24" s="112">
        <v>5.543E-2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5.543E-2</v>
      </c>
      <c r="T24" s="112">
        <v>0</v>
      </c>
      <c r="U24" s="112">
        <v>0</v>
      </c>
      <c r="V24" s="112">
        <v>0</v>
      </c>
      <c r="W24" s="112">
        <v>5.543E-2</v>
      </c>
      <c r="X24" s="112">
        <v>5.543E-2</v>
      </c>
      <c r="Y24" s="112">
        <v>0</v>
      </c>
      <c r="Z24" s="112">
        <v>0</v>
      </c>
      <c r="AA24" s="112">
        <v>0</v>
      </c>
      <c r="AB24" s="112">
        <v>0</v>
      </c>
      <c r="AC24" s="112">
        <v>5.543E-2</v>
      </c>
      <c r="AD24" s="112">
        <v>5.543E-2</v>
      </c>
      <c r="AE24" s="112">
        <v>0</v>
      </c>
      <c r="AF24" s="115">
        <v>0</v>
      </c>
      <c r="AG24" s="114">
        <v>5.543E-2</v>
      </c>
      <c r="AH24" s="112">
        <v>0</v>
      </c>
      <c r="AI24" s="112">
        <v>5.543E-2</v>
      </c>
      <c r="AJ24" s="112">
        <v>0</v>
      </c>
      <c r="AK24" s="112">
        <f t="shared" si="0"/>
        <v>5.543E-2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5.543E-2</v>
      </c>
    </row>
    <row r="25" spans="2:41" s="88" customFormat="1" ht="17.25" customHeight="1">
      <c r="B25" s="94">
        <v>0</v>
      </c>
      <c r="C25" s="111" t="s">
        <v>88</v>
      </c>
      <c r="D25" s="112">
        <v>3.449E-2</v>
      </c>
      <c r="E25" s="112">
        <v>0</v>
      </c>
      <c r="F25" s="112">
        <v>0</v>
      </c>
      <c r="G25" s="112">
        <v>3.449E-2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3.449E-2</v>
      </c>
      <c r="T25" s="112">
        <v>0</v>
      </c>
      <c r="U25" s="112">
        <v>0</v>
      </c>
      <c r="V25" s="112">
        <v>0</v>
      </c>
      <c r="W25" s="112">
        <v>3.449E-2</v>
      </c>
      <c r="X25" s="112">
        <v>1.1810000000000001E-2</v>
      </c>
      <c r="Y25" s="112">
        <v>0</v>
      </c>
      <c r="Z25" s="112">
        <v>2.2679999999999999E-2</v>
      </c>
      <c r="AA25" s="112">
        <v>2.196E-2</v>
      </c>
      <c r="AB25" s="112">
        <v>2.0291999999999998E-2</v>
      </c>
      <c r="AC25" s="112">
        <v>1.4198000000000001E-2</v>
      </c>
      <c r="AD25" s="112">
        <v>8.1000000000000006E-4</v>
      </c>
      <c r="AE25" s="112">
        <v>1.3388000000000001E-2</v>
      </c>
      <c r="AF25" s="115">
        <v>0</v>
      </c>
      <c r="AG25" s="114">
        <v>8.1000000000000006E-4</v>
      </c>
      <c r="AH25" s="112">
        <v>1.3388000000000001E-2</v>
      </c>
      <c r="AI25" s="112">
        <v>8.1000000000000006E-4</v>
      </c>
      <c r="AJ25" s="112">
        <v>0</v>
      </c>
      <c r="AK25" s="112">
        <f t="shared" si="0"/>
        <v>3.449E-2</v>
      </c>
      <c r="AL25" s="112">
        <f t="shared" si="1"/>
        <v>3.3680000000000002E-2</v>
      </c>
      <c r="AM25" s="112">
        <v>0</v>
      </c>
      <c r="AN25" s="112">
        <v>3.3680000000000002E-2</v>
      </c>
      <c r="AO25" s="112">
        <f t="shared" si="2"/>
        <v>8.0999999999999822E-4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116.50632300000001</v>
      </c>
      <c r="E27" s="112">
        <v>0</v>
      </c>
      <c r="F27" s="112">
        <v>0</v>
      </c>
      <c r="G27" s="112">
        <v>116.50632300000001</v>
      </c>
      <c r="H27" s="112">
        <v>2.9174000000000002</v>
      </c>
      <c r="I27" s="112">
        <v>0</v>
      </c>
      <c r="J27" s="112">
        <v>0</v>
      </c>
      <c r="K27" s="112">
        <v>88.030799999999999</v>
      </c>
      <c r="L27" s="112">
        <v>0</v>
      </c>
      <c r="M27" s="112">
        <v>84.177899999999994</v>
      </c>
      <c r="N27" s="112">
        <v>0</v>
      </c>
      <c r="O27" s="112">
        <v>3.8529</v>
      </c>
      <c r="P27" s="112">
        <v>0</v>
      </c>
      <c r="Q27" s="113">
        <v>0</v>
      </c>
      <c r="R27" s="112">
        <v>0</v>
      </c>
      <c r="S27" s="114">
        <v>29.411023000000007</v>
      </c>
      <c r="T27" s="112">
        <v>0.62294000000000005</v>
      </c>
      <c r="U27" s="112">
        <v>0.13850000000000001</v>
      </c>
      <c r="V27" s="112">
        <v>0.48443999999999998</v>
      </c>
      <c r="W27" s="112">
        <v>28.788083000000007</v>
      </c>
      <c r="X27" s="112">
        <v>3.7960200000000004</v>
      </c>
      <c r="Y27" s="112">
        <v>0.90656999999999999</v>
      </c>
      <c r="Z27" s="112">
        <v>24.992063000000005</v>
      </c>
      <c r="AA27" s="112">
        <v>5.8926539999999985</v>
      </c>
      <c r="AB27" s="112">
        <v>10.571216000000007</v>
      </c>
      <c r="AC27" s="112">
        <v>18.216867000000001</v>
      </c>
      <c r="AD27" s="112">
        <v>17.028952</v>
      </c>
      <c r="AE27" s="112">
        <v>1.1879149999999998</v>
      </c>
      <c r="AF27" s="115">
        <v>0</v>
      </c>
      <c r="AG27" s="114">
        <v>19.946352000000001</v>
      </c>
      <c r="AH27" s="112">
        <v>1.8108549999999999</v>
      </c>
      <c r="AI27" s="112">
        <v>19.946352000000001</v>
      </c>
      <c r="AJ27" s="112">
        <v>0</v>
      </c>
      <c r="AK27" s="112">
        <f t="shared" si="0"/>
        <v>116.50632300000001</v>
      </c>
      <c r="AL27" s="112">
        <f t="shared" si="1"/>
        <v>10.522649812328039</v>
      </c>
      <c r="AM27" s="112">
        <v>0</v>
      </c>
      <c r="AN27" s="112">
        <v>10.522649812328039</v>
      </c>
      <c r="AO27" s="112">
        <f t="shared" si="2"/>
        <v>105.98367318767197</v>
      </c>
    </row>
    <row r="28" spans="2:41" s="88" customFormat="1" ht="17.25" customHeight="1">
      <c r="B28" s="94">
        <v>0</v>
      </c>
      <c r="C28" s="111" t="s">
        <v>91</v>
      </c>
      <c r="D28" s="112">
        <v>0.37818899999999994</v>
      </c>
      <c r="E28" s="112">
        <v>0</v>
      </c>
      <c r="F28" s="112">
        <v>0</v>
      </c>
      <c r="G28" s="112">
        <v>0.37818899999999994</v>
      </c>
      <c r="H28" s="112">
        <v>5.0200000000000002E-2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0.32798899999999992</v>
      </c>
      <c r="T28" s="112">
        <v>0</v>
      </c>
      <c r="U28" s="112">
        <v>0</v>
      </c>
      <c r="V28" s="112">
        <v>0</v>
      </c>
      <c r="W28" s="112">
        <v>0.32798899999999992</v>
      </c>
      <c r="X28" s="112">
        <v>5.7732999999999993E-2</v>
      </c>
      <c r="Y28" s="112">
        <v>0</v>
      </c>
      <c r="Z28" s="112">
        <v>0.27025599999999994</v>
      </c>
      <c r="AA28" s="112">
        <v>0.13430300000000001</v>
      </c>
      <c r="AB28" s="112">
        <v>6.8071999999999966E-2</v>
      </c>
      <c r="AC28" s="112">
        <v>0.25991699999999995</v>
      </c>
      <c r="AD28" s="112">
        <v>0.23608799999999996</v>
      </c>
      <c r="AE28" s="112">
        <v>2.3829000000000003E-2</v>
      </c>
      <c r="AF28" s="115">
        <v>0</v>
      </c>
      <c r="AG28" s="114">
        <v>0.28628799999999999</v>
      </c>
      <c r="AH28" s="112">
        <v>2.3829000000000003E-2</v>
      </c>
      <c r="AI28" s="112">
        <v>0.28628799999999999</v>
      </c>
      <c r="AJ28" s="112">
        <v>0</v>
      </c>
      <c r="AK28" s="112">
        <f t="shared" si="0"/>
        <v>0.37818899999999994</v>
      </c>
      <c r="AL28" s="112">
        <f t="shared" si="1"/>
        <v>9.0474999999999986E-2</v>
      </c>
      <c r="AM28" s="112">
        <v>0</v>
      </c>
      <c r="AN28" s="112">
        <v>9.0474999999999986E-2</v>
      </c>
      <c r="AO28" s="112">
        <f t="shared" si="2"/>
        <v>0.28771399999999997</v>
      </c>
    </row>
    <row r="29" spans="2:41" s="88" customFormat="1" ht="17.25" customHeight="1">
      <c r="B29" s="94">
        <v>0</v>
      </c>
      <c r="C29" s="111" t="s">
        <v>92</v>
      </c>
      <c r="D29" s="112">
        <v>5.0049999999999999E-3</v>
      </c>
      <c r="E29" s="112">
        <v>0</v>
      </c>
      <c r="F29" s="112">
        <v>0</v>
      </c>
      <c r="G29" s="112">
        <v>5.0049999999999999E-3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5.0049999999999999E-3</v>
      </c>
      <c r="T29" s="112">
        <v>0</v>
      </c>
      <c r="U29" s="112">
        <v>0</v>
      </c>
      <c r="V29" s="112">
        <v>0</v>
      </c>
      <c r="W29" s="112">
        <v>5.0049999999999999E-3</v>
      </c>
      <c r="X29" s="112">
        <v>5.0049999999999999E-3</v>
      </c>
      <c r="Y29" s="112">
        <v>0</v>
      </c>
      <c r="Z29" s="112">
        <v>0</v>
      </c>
      <c r="AA29" s="112">
        <v>0</v>
      </c>
      <c r="AB29" s="112">
        <v>0</v>
      </c>
      <c r="AC29" s="112">
        <v>5.0049999999999999E-3</v>
      </c>
      <c r="AD29" s="112">
        <v>5.0049999999999999E-3</v>
      </c>
      <c r="AE29" s="112">
        <v>0</v>
      </c>
      <c r="AF29" s="115">
        <v>0</v>
      </c>
      <c r="AG29" s="114">
        <v>5.0049999999999999E-3</v>
      </c>
      <c r="AH29" s="112">
        <v>0</v>
      </c>
      <c r="AI29" s="112">
        <v>5.0049999999999999E-3</v>
      </c>
      <c r="AJ29" s="112">
        <v>0</v>
      </c>
      <c r="AK29" s="112">
        <f t="shared" si="0"/>
        <v>5.0049999999999999E-3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5.0049999999999999E-3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4.2237369999999999</v>
      </c>
      <c r="E32" s="112">
        <v>0</v>
      </c>
      <c r="F32" s="112">
        <v>0</v>
      </c>
      <c r="G32" s="112">
        <v>4.2237369999999999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4.2237369999999999</v>
      </c>
      <c r="T32" s="112">
        <v>2.379</v>
      </c>
      <c r="U32" s="112">
        <v>0</v>
      </c>
      <c r="V32" s="112">
        <v>2.379</v>
      </c>
      <c r="W32" s="112">
        <v>1.8447369999999998</v>
      </c>
      <c r="X32" s="112">
        <v>1.8436119999999998</v>
      </c>
      <c r="Y32" s="112">
        <v>5.4999999999999997E-3</v>
      </c>
      <c r="Z32" s="112">
        <v>1.1249999999999999E-3</v>
      </c>
      <c r="AA32" s="112">
        <v>1.07E-3</v>
      </c>
      <c r="AB32" s="112">
        <v>8.559999999999679E-4</v>
      </c>
      <c r="AC32" s="112">
        <v>1.8438809999999999</v>
      </c>
      <c r="AD32" s="112">
        <v>1.8333989999999998</v>
      </c>
      <c r="AE32" s="112">
        <v>1.0481999999999997E-2</v>
      </c>
      <c r="AF32" s="115">
        <v>0</v>
      </c>
      <c r="AG32" s="114">
        <v>1.8333989999999998</v>
      </c>
      <c r="AH32" s="112">
        <v>2.3894820000000001</v>
      </c>
      <c r="AI32" s="112">
        <v>1.8333989999999998</v>
      </c>
      <c r="AJ32" s="112">
        <v>0</v>
      </c>
      <c r="AK32" s="112">
        <f t="shared" si="0"/>
        <v>4.2237369999999999</v>
      </c>
      <c r="AL32" s="112">
        <f t="shared" si="1"/>
        <v>2.3903380000000003</v>
      </c>
      <c r="AM32" s="112">
        <v>0</v>
      </c>
      <c r="AN32" s="112">
        <v>2.3903380000000003</v>
      </c>
      <c r="AO32" s="112">
        <f t="shared" si="2"/>
        <v>1.8333989999999996</v>
      </c>
    </row>
    <row r="33" spans="2:41" s="88" customFormat="1" ht="17.25" customHeight="1">
      <c r="B33" s="94">
        <v>0</v>
      </c>
      <c r="C33" s="111" t="s">
        <v>96</v>
      </c>
      <c r="D33" s="112">
        <v>2781.5278629999998</v>
      </c>
      <c r="E33" s="112">
        <v>983.10199999999998</v>
      </c>
      <c r="F33" s="112">
        <v>0</v>
      </c>
      <c r="G33" s="112">
        <v>1798.4258629999999</v>
      </c>
      <c r="H33" s="112">
        <v>3.0259999999999998</v>
      </c>
      <c r="I33" s="112">
        <v>0</v>
      </c>
      <c r="J33" s="112">
        <v>0</v>
      </c>
      <c r="K33" s="112">
        <v>1664.6469999999999</v>
      </c>
      <c r="L33" s="112">
        <v>0</v>
      </c>
      <c r="M33" s="112">
        <v>597.5809999999999</v>
      </c>
      <c r="N33" s="112">
        <v>0</v>
      </c>
      <c r="O33" s="112">
        <v>1067.066</v>
      </c>
      <c r="P33" s="112">
        <v>1058.1369999999999</v>
      </c>
      <c r="Q33" s="113">
        <v>0</v>
      </c>
      <c r="R33" s="112">
        <v>0</v>
      </c>
      <c r="S33" s="114">
        <v>139.68186300000002</v>
      </c>
      <c r="T33" s="112">
        <v>71.698999999999998</v>
      </c>
      <c r="U33" s="112">
        <v>0</v>
      </c>
      <c r="V33" s="112">
        <v>71.698999999999998</v>
      </c>
      <c r="W33" s="112">
        <v>67.982863000000009</v>
      </c>
      <c r="X33" s="112">
        <v>64.051793000000004</v>
      </c>
      <c r="Y33" s="112">
        <v>0.46939999999999998</v>
      </c>
      <c r="Z33" s="112">
        <v>3.9310700000000001</v>
      </c>
      <c r="AA33" s="112">
        <v>8.0340000000000023E-2</v>
      </c>
      <c r="AB33" s="112">
        <v>0.29172900000001789</v>
      </c>
      <c r="AC33" s="112">
        <v>67.691133999999991</v>
      </c>
      <c r="AD33" s="112">
        <v>67.401962999999995</v>
      </c>
      <c r="AE33" s="112">
        <v>0.28917099999999996</v>
      </c>
      <c r="AF33" s="115">
        <v>0</v>
      </c>
      <c r="AG33" s="114">
        <v>1128.564963</v>
      </c>
      <c r="AH33" s="112">
        <v>71.988170999999994</v>
      </c>
      <c r="AI33" s="112">
        <v>2111.6669630000001</v>
      </c>
      <c r="AJ33" s="112">
        <v>0</v>
      </c>
      <c r="AK33" s="112">
        <f t="shared" si="0"/>
        <v>1798.4258629999999</v>
      </c>
      <c r="AL33" s="112">
        <f t="shared" si="1"/>
        <v>72.277111999999988</v>
      </c>
      <c r="AM33" s="112">
        <v>0</v>
      </c>
      <c r="AN33" s="112">
        <v>72.277111999999988</v>
      </c>
      <c r="AO33" s="112">
        <f t="shared" si="2"/>
        <v>1726.1487509999999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0.11763000000000001</v>
      </c>
      <c r="E35" s="112">
        <v>0</v>
      </c>
      <c r="F35" s="112">
        <v>0</v>
      </c>
      <c r="G35" s="112">
        <v>0.11763000000000001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0.11763000000000001</v>
      </c>
      <c r="T35" s="112">
        <v>0</v>
      </c>
      <c r="U35" s="112">
        <v>0</v>
      </c>
      <c r="V35" s="112">
        <v>0</v>
      </c>
      <c r="W35" s="112">
        <v>0.11763000000000001</v>
      </c>
      <c r="X35" s="112">
        <v>4.8140000000000002E-2</v>
      </c>
      <c r="Y35" s="112">
        <v>0</v>
      </c>
      <c r="Z35" s="112">
        <v>6.949000000000001E-2</v>
      </c>
      <c r="AA35" s="112">
        <v>8.0000000000000004E-4</v>
      </c>
      <c r="AB35" s="112">
        <v>7.3800000000000254E-4</v>
      </c>
      <c r="AC35" s="112">
        <v>0.11689200000000001</v>
      </c>
      <c r="AD35" s="112">
        <v>0.10879400000000002</v>
      </c>
      <c r="AE35" s="112">
        <v>8.0979999999999993E-3</v>
      </c>
      <c r="AF35" s="115">
        <v>0</v>
      </c>
      <c r="AG35" s="114">
        <v>0.10879400000000002</v>
      </c>
      <c r="AH35" s="112">
        <v>8.0979999999999993E-3</v>
      </c>
      <c r="AI35" s="112">
        <v>0.10879400000000002</v>
      </c>
      <c r="AJ35" s="112">
        <v>0</v>
      </c>
      <c r="AK35" s="112">
        <f t="shared" si="0"/>
        <v>0.11763000000000001</v>
      </c>
      <c r="AL35" s="112">
        <f t="shared" si="1"/>
        <v>8.8360000000000001E-3</v>
      </c>
      <c r="AM35" s="112">
        <v>0</v>
      </c>
      <c r="AN35" s="112">
        <v>8.8360000000000001E-3</v>
      </c>
      <c r="AO35" s="112">
        <f t="shared" si="2"/>
        <v>0.10879400000000002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2.239E-2</v>
      </c>
      <c r="E39" s="112">
        <v>0</v>
      </c>
      <c r="F39" s="112">
        <v>0</v>
      </c>
      <c r="G39" s="112">
        <v>2.239E-2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2.239E-2</v>
      </c>
      <c r="T39" s="112">
        <v>0</v>
      </c>
      <c r="U39" s="112">
        <v>0</v>
      </c>
      <c r="V39" s="112">
        <v>0</v>
      </c>
      <c r="W39" s="112">
        <v>2.239E-2</v>
      </c>
      <c r="X39" s="112">
        <v>2.009E-2</v>
      </c>
      <c r="Y39" s="112">
        <v>0</v>
      </c>
      <c r="Z39" s="112">
        <v>2.3E-3</v>
      </c>
      <c r="AA39" s="112">
        <v>2.3E-3</v>
      </c>
      <c r="AB39" s="112">
        <v>2.2770000000000012E-3</v>
      </c>
      <c r="AC39" s="112">
        <v>2.0112999999999999E-2</v>
      </c>
      <c r="AD39" s="112">
        <v>6.9129999999999999E-3</v>
      </c>
      <c r="AE39" s="112">
        <v>1.32E-2</v>
      </c>
      <c r="AF39" s="115">
        <v>0</v>
      </c>
      <c r="AG39" s="114">
        <v>6.9129999999999999E-3</v>
      </c>
      <c r="AH39" s="112">
        <v>1.32E-2</v>
      </c>
      <c r="AI39" s="112">
        <v>6.9129999999999999E-3</v>
      </c>
      <c r="AJ39" s="112">
        <v>0</v>
      </c>
      <c r="AK39" s="112">
        <f t="shared" si="0"/>
        <v>2.239E-2</v>
      </c>
      <c r="AL39" s="112">
        <f t="shared" si="1"/>
        <v>1.5476999999999998E-2</v>
      </c>
      <c r="AM39" s="112">
        <v>0</v>
      </c>
      <c r="AN39" s="112">
        <v>1.5476999999999998E-2</v>
      </c>
      <c r="AO39" s="112">
        <f t="shared" si="2"/>
        <v>6.9130000000000025E-3</v>
      </c>
    </row>
    <row r="40" spans="2:41" ht="17.25" customHeight="1">
      <c r="B40" s="94">
        <v>0</v>
      </c>
      <c r="C40" s="111" t="s">
        <v>103</v>
      </c>
      <c r="D40" s="112">
        <v>0.39568499999999995</v>
      </c>
      <c r="E40" s="112">
        <v>0</v>
      </c>
      <c r="F40" s="112">
        <v>0</v>
      </c>
      <c r="G40" s="112">
        <v>0.39568499999999995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0.39568499999999995</v>
      </c>
      <c r="T40" s="112">
        <v>0</v>
      </c>
      <c r="U40" s="112">
        <v>0</v>
      </c>
      <c r="V40" s="112">
        <v>0</v>
      </c>
      <c r="W40" s="112">
        <v>0.39568499999999995</v>
      </c>
      <c r="X40" s="112">
        <v>0.153082</v>
      </c>
      <c r="Y40" s="112">
        <v>0</v>
      </c>
      <c r="Z40" s="112">
        <v>0.24260299999999996</v>
      </c>
      <c r="AA40" s="112">
        <v>6.1443000000000005E-2</v>
      </c>
      <c r="AB40" s="112">
        <v>0.20963099999999998</v>
      </c>
      <c r="AC40" s="112">
        <v>0.18605399999999997</v>
      </c>
      <c r="AD40" s="112">
        <v>0.16524499999999998</v>
      </c>
      <c r="AE40" s="112">
        <v>2.0809000000000001E-2</v>
      </c>
      <c r="AF40" s="115">
        <v>0</v>
      </c>
      <c r="AG40" s="114">
        <v>0.16524499999999998</v>
      </c>
      <c r="AH40" s="112">
        <v>2.0809000000000001E-2</v>
      </c>
      <c r="AI40" s="112">
        <v>0.16524499999999998</v>
      </c>
      <c r="AJ40" s="112">
        <v>0</v>
      </c>
      <c r="AK40" s="112">
        <f t="shared" si="0"/>
        <v>0.39568499999999995</v>
      </c>
      <c r="AL40" s="112">
        <f t="shared" si="1"/>
        <v>0.23044000000000001</v>
      </c>
      <c r="AM40" s="112">
        <v>0</v>
      </c>
      <c r="AN40" s="112">
        <v>0.23044000000000001</v>
      </c>
      <c r="AO40" s="112">
        <f t="shared" si="2"/>
        <v>0.16524499999999995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2.4676960000000006</v>
      </c>
      <c r="E43" s="102">
        <v>0</v>
      </c>
      <c r="F43" s="102">
        <v>0</v>
      </c>
      <c r="G43" s="102">
        <v>2.4676960000000006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2.4676960000000006</v>
      </c>
      <c r="T43" s="102">
        <v>5.6690000000000004E-2</v>
      </c>
      <c r="U43" s="102">
        <v>1.465E-2</v>
      </c>
      <c r="V43" s="102">
        <v>4.2040000000000001E-2</v>
      </c>
      <c r="W43" s="102">
        <v>2.4110060000000004</v>
      </c>
      <c r="X43" s="102">
        <v>1.6660950000000001</v>
      </c>
      <c r="Y43" s="102">
        <v>2.0039999999999999E-2</v>
      </c>
      <c r="Z43" s="102">
        <v>0.74491100000000021</v>
      </c>
      <c r="AA43" s="102">
        <v>2.4219999999999998E-2</v>
      </c>
      <c r="AB43" s="112">
        <v>0.53784700000000019</v>
      </c>
      <c r="AC43" s="112">
        <v>1.8731590000000002</v>
      </c>
      <c r="AD43" s="112">
        <v>1.6248340000000001</v>
      </c>
      <c r="AE43" s="102">
        <v>0.24832500000000002</v>
      </c>
      <c r="AF43" s="105">
        <v>0</v>
      </c>
      <c r="AG43" s="104">
        <v>1.6248340000000001</v>
      </c>
      <c r="AH43" s="102">
        <v>0.30501500000000004</v>
      </c>
      <c r="AI43" s="102">
        <v>1.6248340000000001</v>
      </c>
      <c r="AJ43" s="102">
        <v>0</v>
      </c>
      <c r="AK43" s="102">
        <f t="shared" si="0"/>
        <v>2.4676960000000006</v>
      </c>
      <c r="AL43" s="102">
        <f t="shared" si="1"/>
        <v>0.43956699999999999</v>
      </c>
      <c r="AM43" s="102">
        <v>0</v>
      </c>
      <c r="AN43" s="102">
        <v>0.43956699999999999</v>
      </c>
      <c r="AO43" s="102">
        <f t="shared" si="2"/>
        <v>2.0281290000000007</v>
      </c>
    </row>
    <row r="44" spans="2:41" ht="17.25" customHeight="1">
      <c r="B44" s="109" t="s">
        <v>107</v>
      </c>
      <c r="C44" s="110"/>
      <c r="D44" s="91">
        <v>194.70152300000001</v>
      </c>
      <c r="E44" s="91">
        <v>0</v>
      </c>
      <c r="F44" s="91">
        <v>0</v>
      </c>
      <c r="G44" s="91">
        <v>194.70152300000001</v>
      </c>
      <c r="H44" s="91">
        <v>0</v>
      </c>
      <c r="I44" s="91">
        <v>0</v>
      </c>
      <c r="J44" s="91">
        <v>0</v>
      </c>
      <c r="K44" s="91">
        <v>192.73089999999999</v>
      </c>
      <c r="L44" s="91">
        <v>0</v>
      </c>
      <c r="M44" s="91">
        <v>187.01990000000001</v>
      </c>
      <c r="N44" s="91">
        <v>0</v>
      </c>
      <c r="O44" s="91">
        <v>5.7110000000000003</v>
      </c>
      <c r="P44" s="91">
        <v>1.1819999999999999</v>
      </c>
      <c r="Q44" s="108">
        <v>0</v>
      </c>
      <c r="R44" s="91">
        <v>0</v>
      </c>
      <c r="S44" s="92">
        <v>6.4996230000000006</v>
      </c>
      <c r="T44" s="91">
        <v>5.1420000000000003</v>
      </c>
      <c r="U44" s="91">
        <v>0</v>
      </c>
      <c r="V44" s="91">
        <v>5.1420000000000003</v>
      </c>
      <c r="W44" s="91">
        <v>1.357623</v>
      </c>
      <c r="X44" s="91">
        <v>1.2734179999999999</v>
      </c>
      <c r="Y44" s="91">
        <v>0</v>
      </c>
      <c r="Z44" s="91">
        <v>8.4205000000000002E-2</v>
      </c>
      <c r="AA44" s="91">
        <v>1.3714E-2</v>
      </c>
      <c r="AB44" s="91">
        <v>0.47349700000000022</v>
      </c>
      <c r="AC44" s="91">
        <v>0.88412599999999975</v>
      </c>
      <c r="AD44" s="91">
        <v>0.41041099999999991</v>
      </c>
      <c r="AE44" s="91">
        <v>0.47371499999999989</v>
      </c>
      <c r="AF44" s="93">
        <v>0</v>
      </c>
      <c r="AG44" s="92">
        <v>1.592411</v>
      </c>
      <c r="AH44" s="91">
        <v>5.6157149999999998</v>
      </c>
      <c r="AI44" s="91">
        <v>1.592411</v>
      </c>
      <c r="AJ44" s="91">
        <v>0</v>
      </c>
      <c r="AK44" s="91">
        <f t="shared" si="0"/>
        <v>194.70152300000001</v>
      </c>
      <c r="AL44" s="91">
        <f t="shared" si="1"/>
        <v>6.0891819999999992</v>
      </c>
      <c r="AM44" s="91">
        <f>SUM(AM45:AM50)</f>
        <v>0</v>
      </c>
      <c r="AN44" s="91">
        <f>SUM(AN45:AN50)</f>
        <v>6.0891819999999992</v>
      </c>
      <c r="AO44" s="91">
        <f t="shared" si="2"/>
        <v>188.61234100000001</v>
      </c>
    </row>
    <row r="45" spans="2:41" ht="17.25" customHeight="1">
      <c r="B45" s="94">
        <v>0</v>
      </c>
      <c r="C45" s="95" t="s">
        <v>108</v>
      </c>
      <c r="D45" s="96">
        <v>0.41087000000000001</v>
      </c>
      <c r="E45" s="96">
        <v>0</v>
      </c>
      <c r="F45" s="96">
        <v>0</v>
      </c>
      <c r="G45" s="96">
        <v>0.41087000000000001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0.41087000000000001</v>
      </c>
      <c r="T45" s="96">
        <v>0</v>
      </c>
      <c r="U45" s="96">
        <v>0</v>
      </c>
      <c r="V45" s="96">
        <v>0</v>
      </c>
      <c r="W45" s="96">
        <v>0.41087000000000001</v>
      </c>
      <c r="X45" s="96">
        <v>0.3362</v>
      </c>
      <c r="Y45" s="96">
        <v>0</v>
      </c>
      <c r="Z45" s="96">
        <v>7.467E-2</v>
      </c>
      <c r="AA45" s="96">
        <v>1.3650000000000001E-2</v>
      </c>
      <c r="AB45" s="112">
        <v>1.2543000000000082E-2</v>
      </c>
      <c r="AC45" s="112">
        <v>0.39832699999999993</v>
      </c>
      <c r="AD45" s="112">
        <v>0.39025199999999993</v>
      </c>
      <c r="AE45" s="96">
        <v>8.0749999999999988E-3</v>
      </c>
      <c r="AF45" s="99">
        <v>0</v>
      </c>
      <c r="AG45" s="98">
        <v>0.39025199999999993</v>
      </c>
      <c r="AH45" s="96">
        <v>8.0749999999999988E-3</v>
      </c>
      <c r="AI45" s="96">
        <v>0.39025199999999993</v>
      </c>
      <c r="AJ45" s="96">
        <v>0</v>
      </c>
      <c r="AK45" s="96">
        <f t="shared" si="0"/>
        <v>0.41087000000000001</v>
      </c>
      <c r="AL45" s="96">
        <f t="shared" si="1"/>
        <v>2.0617999999999997E-2</v>
      </c>
      <c r="AM45" s="96">
        <v>0</v>
      </c>
      <c r="AN45" s="96">
        <v>2.0617999999999997E-2</v>
      </c>
      <c r="AO45" s="96">
        <f t="shared" si="2"/>
        <v>0.39025200000000004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48.777584000000004</v>
      </c>
      <c r="E48" s="112">
        <v>0</v>
      </c>
      <c r="F48" s="112">
        <v>0</v>
      </c>
      <c r="G48" s="112">
        <v>48.777584000000004</v>
      </c>
      <c r="H48" s="112">
        <v>0</v>
      </c>
      <c r="I48" s="112">
        <v>0</v>
      </c>
      <c r="J48" s="112">
        <v>0</v>
      </c>
      <c r="K48" s="112">
        <v>48.143999999999998</v>
      </c>
      <c r="L48" s="112">
        <v>0</v>
      </c>
      <c r="M48" s="112">
        <v>43.378</v>
      </c>
      <c r="N48" s="112">
        <v>0</v>
      </c>
      <c r="O48" s="112">
        <v>4.766</v>
      </c>
      <c r="P48" s="112">
        <v>1.1819999999999999</v>
      </c>
      <c r="Q48" s="113">
        <v>0</v>
      </c>
      <c r="R48" s="112">
        <v>0</v>
      </c>
      <c r="S48" s="114">
        <v>4.2175840000000004</v>
      </c>
      <c r="T48" s="112">
        <v>4.1870000000000003</v>
      </c>
      <c r="U48" s="112">
        <v>0</v>
      </c>
      <c r="V48" s="112">
        <v>4.1870000000000003</v>
      </c>
      <c r="W48" s="112">
        <v>3.0584000000000004E-2</v>
      </c>
      <c r="X48" s="112">
        <v>3.0520000000000002E-2</v>
      </c>
      <c r="Y48" s="112">
        <v>0</v>
      </c>
      <c r="Z48" s="112">
        <v>6.3999999999999997E-5</v>
      </c>
      <c r="AA48" s="112">
        <v>6.3999999999999997E-5</v>
      </c>
      <c r="AB48" s="112">
        <v>5.1000000000005902E-5</v>
      </c>
      <c r="AC48" s="112">
        <v>3.0532999999999998E-2</v>
      </c>
      <c r="AD48" s="112">
        <v>2.0010999999999998E-2</v>
      </c>
      <c r="AE48" s="112">
        <v>1.0522E-2</v>
      </c>
      <c r="AF48" s="115">
        <v>0</v>
      </c>
      <c r="AG48" s="114">
        <v>1.2020109999999999</v>
      </c>
      <c r="AH48" s="112">
        <v>4.1975220000000002</v>
      </c>
      <c r="AI48" s="112">
        <v>1.2020109999999999</v>
      </c>
      <c r="AJ48" s="112">
        <v>0</v>
      </c>
      <c r="AK48" s="112">
        <f t="shared" si="0"/>
        <v>48.777584000000004</v>
      </c>
      <c r="AL48" s="112">
        <f t="shared" si="1"/>
        <v>4.1975429999999996</v>
      </c>
      <c r="AM48" s="112">
        <v>0</v>
      </c>
      <c r="AN48" s="112">
        <v>4.1975429999999996</v>
      </c>
      <c r="AO48" s="112">
        <f t="shared" si="2"/>
        <v>44.580041000000008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145.513069</v>
      </c>
      <c r="E50" s="102">
        <v>0</v>
      </c>
      <c r="F50" s="102">
        <v>0</v>
      </c>
      <c r="G50" s="102">
        <v>145.513069</v>
      </c>
      <c r="H50" s="102">
        <v>0</v>
      </c>
      <c r="I50" s="102">
        <v>0</v>
      </c>
      <c r="J50" s="102">
        <v>0</v>
      </c>
      <c r="K50" s="102">
        <v>144.58689999999999</v>
      </c>
      <c r="L50" s="102">
        <v>0</v>
      </c>
      <c r="M50" s="102">
        <v>143.64189999999999</v>
      </c>
      <c r="N50" s="102">
        <v>0</v>
      </c>
      <c r="O50" s="102">
        <v>0.94499999999999995</v>
      </c>
      <c r="P50" s="102">
        <v>0</v>
      </c>
      <c r="Q50" s="103">
        <v>0</v>
      </c>
      <c r="R50" s="102">
        <v>0</v>
      </c>
      <c r="S50" s="104">
        <v>1.8711690000000001</v>
      </c>
      <c r="T50" s="102">
        <v>0.95499999999999996</v>
      </c>
      <c r="U50" s="102">
        <v>0</v>
      </c>
      <c r="V50" s="102">
        <v>0.95499999999999996</v>
      </c>
      <c r="W50" s="102">
        <v>0.91616900000000001</v>
      </c>
      <c r="X50" s="102">
        <v>0.906698</v>
      </c>
      <c r="Y50" s="102">
        <v>0</v>
      </c>
      <c r="Z50" s="102">
        <v>9.4710000000000003E-3</v>
      </c>
      <c r="AA50" s="102">
        <v>0</v>
      </c>
      <c r="AB50" s="102">
        <v>0.46090300000000012</v>
      </c>
      <c r="AC50" s="102">
        <v>0.45526599999999989</v>
      </c>
      <c r="AD50" s="102">
        <v>1.4799999999999999E-4</v>
      </c>
      <c r="AE50" s="102">
        <v>0.45511799999999991</v>
      </c>
      <c r="AF50" s="105">
        <v>0</v>
      </c>
      <c r="AG50" s="104">
        <v>1.4799999999999999E-4</v>
      </c>
      <c r="AH50" s="102">
        <v>1.4101179999999998</v>
      </c>
      <c r="AI50" s="102">
        <v>1.4799999999999999E-4</v>
      </c>
      <c r="AJ50" s="102">
        <v>0</v>
      </c>
      <c r="AK50" s="102">
        <f t="shared" si="0"/>
        <v>145.513069</v>
      </c>
      <c r="AL50" s="102">
        <f t="shared" si="1"/>
        <v>1.871021</v>
      </c>
      <c r="AM50" s="102">
        <v>0</v>
      </c>
      <c r="AN50" s="102">
        <v>1.871021</v>
      </c>
      <c r="AO50" s="102">
        <f t="shared" si="2"/>
        <v>143.64204799999999</v>
      </c>
    </row>
    <row r="51" spans="2:41" ht="17.25" customHeight="1">
      <c r="B51" s="106" t="s">
        <v>114</v>
      </c>
      <c r="C51" s="107"/>
      <c r="D51" s="91">
        <v>2.4900999999999996E-2</v>
      </c>
      <c r="E51" s="91">
        <v>0</v>
      </c>
      <c r="F51" s="91">
        <v>0</v>
      </c>
      <c r="G51" s="91">
        <v>2.4900999999999996E-2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2.4900999999999996E-2</v>
      </c>
      <c r="T51" s="91">
        <v>0</v>
      </c>
      <c r="U51" s="91">
        <v>0</v>
      </c>
      <c r="V51" s="91">
        <v>0</v>
      </c>
      <c r="W51" s="91">
        <v>2.4900999999999996E-2</v>
      </c>
      <c r="X51" s="91">
        <v>2.8649999999999999E-3</v>
      </c>
      <c r="Y51" s="91">
        <v>0</v>
      </c>
      <c r="Z51" s="91">
        <v>2.2035999999999997E-2</v>
      </c>
      <c r="AA51" s="91">
        <v>0</v>
      </c>
      <c r="AB51" s="91">
        <v>1.1770999999999997E-2</v>
      </c>
      <c r="AC51" s="91">
        <v>1.3129999999999999E-2</v>
      </c>
      <c r="AD51" s="91">
        <v>1.1807999999999999E-2</v>
      </c>
      <c r="AE51" s="91">
        <v>1.322E-3</v>
      </c>
      <c r="AF51" s="93">
        <v>0</v>
      </c>
      <c r="AG51" s="92">
        <v>1.1807999999999999E-2</v>
      </c>
      <c r="AH51" s="91">
        <v>1.322E-3</v>
      </c>
      <c r="AI51" s="91">
        <v>1.1807999999999999E-2</v>
      </c>
      <c r="AJ51" s="91">
        <v>0</v>
      </c>
      <c r="AK51" s="91">
        <f t="shared" si="0"/>
        <v>2.4900999999999996E-2</v>
      </c>
      <c r="AL51" s="91">
        <f t="shared" si="1"/>
        <v>1.322E-3</v>
      </c>
      <c r="AM51" s="91">
        <v>0</v>
      </c>
      <c r="AN51" s="91">
        <v>1.322E-3</v>
      </c>
      <c r="AO51" s="91">
        <f t="shared" si="2"/>
        <v>2.3578999999999996E-2</v>
      </c>
    </row>
    <row r="52" spans="2:41" ht="17.25" customHeight="1">
      <c r="B52" s="106" t="s">
        <v>115</v>
      </c>
      <c r="C52" s="107"/>
      <c r="D52" s="91">
        <v>0.256415</v>
      </c>
      <c r="E52" s="91">
        <v>0</v>
      </c>
      <c r="F52" s="91">
        <v>0</v>
      </c>
      <c r="G52" s="91">
        <v>0.256415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0.256415</v>
      </c>
      <c r="T52" s="91">
        <v>2.5000000000000001E-3</v>
      </c>
      <c r="U52" s="91">
        <v>1.5E-3</v>
      </c>
      <c r="V52" s="91">
        <v>1E-3</v>
      </c>
      <c r="W52" s="91">
        <v>0.253915</v>
      </c>
      <c r="X52" s="91">
        <v>0.226905</v>
      </c>
      <c r="Y52" s="91">
        <v>0</v>
      </c>
      <c r="Z52" s="91">
        <v>2.7010000000000006E-2</v>
      </c>
      <c r="AA52" s="91">
        <v>8.479999999999998E-3</v>
      </c>
      <c r="AB52" s="91">
        <v>1.1822000000000055E-2</v>
      </c>
      <c r="AC52" s="91">
        <v>0.24209299999999995</v>
      </c>
      <c r="AD52" s="91">
        <v>0.21099999999999997</v>
      </c>
      <c r="AE52" s="91">
        <v>3.1092999999999996E-2</v>
      </c>
      <c r="AF52" s="93">
        <v>0</v>
      </c>
      <c r="AG52" s="92">
        <v>0.21099999999999997</v>
      </c>
      <c r="AH52" s="91">
        <v>3.3592999999999998E-2</v>
      </c>
      <c r="AI52" s="91">
        <v>0.21099999999999997</v>
      </c>
      <c r="AJ52" s="91">
        <v>0</v>
      </c>
      <c r="AK52" s="91">
        <f t="shared" si="0"/>
        <v>0.256415</v>
      </c>
      <c r="AL52" s="91">
        <f t="shared" si="1"/>
        <v>4.5414999999999997E-2</v>
      </c>
      <c r="AM52" s="91">
        <v>0</v>
      </c>
      <c r="AN52" s="91">
        <v>4.5414999999999997E-2</v>
      </c>
      <c r="AO52" s="91">
        <f t="shared" si="2"/>
        <v>0.21100000000000002</v>
      </c>
    </row>
    <row r="53" spans="2:41" ht="17.25" customHeight="1">
      <c r="B53" s="106" t="s">
        <v>116</v>
      </c>
      <c r="C53" s="107"/>
      <c r="D53" s="91">
        <v>0.67517300000000002</v>
      </c>
      <c r="E53" s="91">
        <v>0</v>
      </c>
      <c r="F53" s="91">
        <v>0</v>
      </c>
      <c r="G53" s="91">
        <v>0.67517300000000002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0.67517300000000002</v>
      </c>
      <c r="T53" s="91">
        <v>1.3000000000000002E-4</v>
      </c>
      <c r="U53" s="91">
        <v>0</v>
      </c>
      <c r="V53" s="91">
        <v>1.3000000000000002E-4</v>
      </c>
      <c r="W53" s="91">
        <v>0.67504300000000006</v>
      </c>
      <c r="X53" s="91">
        <v>0.37959700000000002</v>
      </c>
      <c r="Y53" s="91">
        <v>4.0000000000000003E-5</v>
      </c>
      <c r="Z53" s="91">
        <v>0.29544599999999999</v>
      </c>
      <c r="AA53" s="91">
        <v>9.670999999999999E-3</v>
      </c>
      <c r="AB53" s="91">
        <v>6.6004000000000174E-2</v>
      </c>
      <c r="AC53" s="91">
        <v>0.60903899999999989</v>
      </c>
      <c r="AD53" s="91">
        <v>0.51533499999999988</v>
      </c>
      <c r="AE53" s="91">
        <v>9.3704000000000023E-2</v>
      </c>
      <c r="AF53" s="93">
        <v>0</v>
      </c>
      <c r="AG53" s="92">
        <v>0.51533499999999988</v>
      </c>
      <c r="AH53" s="91">
        <v>9.3834000000000028E-2</v>
      </c>
      <c r="AI53" s="91">
        <v>0.51533499999999988</v>
      </c>
      <c r="AJ53" s="91">
        <v>0</v>
      </c>
      <c r="AK53" s="91">
        <f t="shared" si="0"/>
        <v>0.67517300000000002</v>
      </c>
      <c r="AL53" s="91">
        <f t="shared" si="1"/>
        <v>0.15914518184375873</v>
      </c>
      <c r="AM53" s="91">
        <v>0</v>
      </c>
      <c r="AN53" s="91">
        <v>0.15914518184375873</v>
      </c>
      <c r="AO53" s="91">
        <f t="shared" si="2"/>
        <v>0.51602781815624132</v>
      </c>
    </row>
    <row r="54" spans="2:41" ht="17.25" customHeight="1">
      <c r="B54" s="106" t="s">
        <v>117</v>
      </c>
      <c r="C54" s="107"/>
      <c r="D54" s="91">
        <v>3.5394999999999996E-2</v>
      </c>
      <c r="E54" s="91">
        <v>0</v>
      </c>
      <c r="F54" s="91">
        <v>0</v>
      </c>
      <c r="G54" s="91">
        <v>3.5394999999999996E-2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3.5394999999999996E-2</v>
      </c>
      <c r="T54" s="91">
        <v>0</v>
      </c>
      <c r="U54" s="91">
        <v>0</v>
      </c>
      <c r="V54" s="91">
        <v>0</v>
      </c>
      <c r="W54" s="91">
        <v>3.5394999999999996E-2</v>
      </c>
      <c r="X54" s="91">
        <v>2.9429999999999998E-2</v>
      </c>
      <c r="Y54" s="91">
        <v>0</v>
      </c>
      <c r="Z54" s="91">
        <v>5.9649999999999998E-3</v>
      </c>
      <c r="AA54" s="91">
        <v>9.8700000000000003E-4</v>
      </c>
      <c r="AB54" s="91">
        <v>2.4199999999999916E-4</v>
      </c>
      <c r="AC54" s="91">
        <v>3.5152999999999997E-2</v>
      </c>
      <c r="AD54" s="91">
        <v>3.4374999999999996E-2</v>
      </c>
      <c r="AE54" s="91">
        <v>7.7800000000000005E-4</v>
      </c>
      <c r="AF54" s="93">
        <v>0</v>
      </c>
      <c r="AG54" s="92">
        <v>3.4374999999999996E-2</v>
      </c>
      <c r="AH54" s="91">
        <v>7.7800000000000005E-4</v>
      </c>
      <c r="AI54" s="91">
        <v>3.4374999999999996E-2</v>
      </c>
      <c r="AJ54" s="91">
        <v>0</v>
      </c>
      <c r="AK54" s="91">
        <f t="shared" si="0"/>
        <v>3.5394999999999996E-2</v>
      </c>
      <c r="AL54" s="91">
        <f t="shared" si="1"/>
        <v>1.0200000000000001E-3</v>
      </c>
      <c r="AM54" s="91">
        <v>0</v>
      </c>
      <c r="AN54" s="91">
        <v>1.0200000000000001E-3</v>
      </c>
      <c r="AO54" s="91">
        <f t="shared" si="2"/>
        <v>3.4374999999999996E-2</v>
      </c>
    </row>
    <row r="55" spans="2:41" ht="17.25" customHeight="1">
      <c r="B55" s="106" t="s">
        <v>118</v>
      </c>
      <c r="C55" s="107"/>
      <c r="D55" s="91">
        <v>5.3620000000000001E-2</v>
      </c>
      <c r="E55" s="91">
        <v>0</v>
      </c>
      <c r="F55" s="91">
        <v>0</v>
      </c>
      <c r="G55" s="91">
        <v>5.3620000000000001E-2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5.3620000000000001E-2</v>
      </c>
      <c r="T55" s="91">
        <v>0</v>
      </c>
      <c r="U55" s="91">
        <v>0</v>
      </c>
      <c r="V55" s="91">
        <v>0</v>
      </c>
      <c r="W55" s="91">
        <v>5.3620000000000001E-2</v>
      </c>
      <c r="X55" s="91">
        <v>7.1899999999999993E-3</v>
      </c>
      <c r="Y55" s="91">
        <v>0</v>
      </c>
      <c r="Z55" s="91">
        <v>4.6429999999999999E-2</v>
      </c>
      <c r="AA55" s="91">
        <v>1.4035000000000001E-2</v>
      </c>
      <c r="AB55" s="91">
        <v>3.2870000000000003E-2</v>
      </c>
      <c r="AC55" s="91">
        <v>2.0749999999999998E-2</v>
      </c>
      <c r="AD55" s="91">
        <v>1.8900000000000002E-3</v>
      </c>
      <c r="AE55" s="91">
        <v>1.8859999999999998E-2</v>
      </c>
      <c r="AF55" s="93">
        <v>0</v>
      </c>
      <c r="AG55" s="92">
        <v>1.8900000000000002E-3</v>
      </c>
      <c r="AH55" s="91">
        <v>1.8859999999999998E-2</v>
      </c>
      <c r="AI55" s="91">
        <v>1.8900000000000002E-3</v>
      </c>
      <c r="AJ55" s="91">
        <v>0</v>
      </c>
      <c r="AK55" s="91">
        <f t="shared" si="0"/>
        <v>5.3620000000000001E-2</v>
      </c>
      <c r="AL55" s="91">
        <f t="shared" si="1"/>
        <v>5.1730000000000005E-2</v>
      </c>
      <c r="AM55" s="91">
        <v>0</v>
      </c>
      <c r="AN55" s="91">
        <v>5.1730000000000005E-2</v>
      </c>
      <c r="AO55" s="91">
        <f t="shared" si="2"/>
        <v>1.8899999999999958E-3</v>
      </c>
    </row>
    <row r="56" spans="2:41" ht="17.25" customHeight="1">
      <c r="B56" s="106" t="s">
        <v>119</v>
      </c>
      <c r="C56" s="107"/>
      <c r="D56" s="91">
        <v>5.8380000000000003E-3</v>
      </c>
      <c r="E56" s="91">
        <v>0</v>
      </c>
      <c r="F56" s="91">
        <v>0</v>
      </c>
      <c r="G56" s="91">
        <v>5.8380000000000003E-3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5.8380000000000003E-3</v>
      </c>
      <c r="T56" s="91">
        <v>2.0000000000000002E-5</v>
      </c>
      <c r="U56" s="91">
        <v>0</v>
      </c>
      <c r="V56" s="91">
        <v>2.0000000000000002E-5</v>
      </c>
      <c r="W56" s="91">
        <v>5.8180000000000003E-3</v>
      </c>
      <c r="X56" s="91">
        <v>1.673E-3</v>
      </c>
      <c r="Y56" s="91">
        <v>1.4730000000000001E-3</v>
      </c>
      <c r="Z56" s="91">
        <v>4.1450000000000002E-3</v>
      </c>
      <c r="AA56" s="91">
        <v>1.4799999999999998E-3</v>
      </c>
      <c r="AB56" s="91">
        <v>2.7120000000000009E-3</v>
      </c>
      <c r="AC56" s="91">
        <v>3.1059999999999994E-3</v>
      </c>
      <c r="AD56" s="91">
        <v>2.7089999999999996E-3</v>
      </c>
      <c r="AE56" s="91">
        <v>3.97E-4</v>
      </c>
      <c r="AF56" s="93">
        <v>0</v>
      </c>
      <c r="AG56" s="92">
        <v>2.7089999999999996E-3</v>
      </c>
      <c r="AH56" s="91">
        <v>4.17E-4</v>
      </c>
      <c r="AI56" s="91">
        <v>2.7089999999999996E-3</v>
      </c>
      <c r="AJ56" s="91">
        <v>0</v>
      </c>
      <c r="AK56" s="91">
        <f t="shared" si="0"/>
        <v>5.8380000000000003E-3</v>
      </c>
      <c r="AL56" s="91">
        <f t="shared" si="1"/>
        <v>3.1088867924528299E-3</v>
      </c>
      <c r="AM56" s="91">
        <v>0</v>
      </c>
      <c r="AN56" s="91">
        <v>3.1088867924528299E-3</v>
      </c>
      <c r="AO56" s="91">
        <f t="shared" si="2"/>
        <v>2.7291132075471704E-3</v>
      </c>
    </row>
    <row r="57" spans="2:41" ht="17.25" customHeight="1">
      <c r="B57" s="106" t="s">
        <v>120</v>
      </c>
      <c r="C57" s="107"/>
      <c r="D57" s="91">
        <v>0.30787399999999998</v>
      </c>
      <c r="E57" s="91">
        <v>0</v>
      </c>
      <c r="F57" s="91">
        <v>0</v>
      </c>
      <c r="G57" s="91">
        <v>0.30787399999999998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0.30787399999999998</v>
      </c>
      <c r="T57" s="91">
        <v>0</v>
      </c>
      <c r="U57" s="91">
        <v>0</v>
      </c>
      <c r="V57" s="91">
        <v>0</v>
      </c>
      <c r="W57" s="91">
        <v>0.30787399999999998</v>
      </c>
      <c r="X57" s="91">
        <v>5.1060000000000003E-3</v>
      </c>
      <c r="Y57" s="91">
        <v>0</v>
      </c>
      <c r="Z57" s="91">
        <v>0.30276799999999998</v>
      </c>
      <c r="AA57" s="91">
        <v>0.13913500000000001</v>
      </c>
      <c r="AB57" s="91">
        <v>0.131185</v>
      </c>
      <c r="AC57" s="91">
        <v>0.17668899999999998</v>
      </c>
      <c r="AD57" s="91">
        <v>0.14421699999999998</v>
      </c>
      <c r="AE57" s="91">
        <v>3.2472000000000001E-2</v>
      </c>
      <c r="AF57" s="93">
        <v>0</v>
      </c>
      <c r="AG57" s="92">
        <v>0.14421699999999998</v>
      </c>
      <c r="AH57" s="91">
        <v>3.2472000000000001E-2</v>
      </c>
      <c r="AI57" s="91">
        <v>0.14421699999999998</v>
      </c>
      <c r="AJ57" s="91">
        <v>0</v>
      </c>
      <c r="AK57" s="91">
        <f t="shared" si="0"/>
        <v>0.30787399999999998</v>
      </c>
      <c r="AL57" s="91">
        <f t="shared" si="1"/>
        <v>0.16064100000000001</v>
      </c>
      <c r="AM57" s="91">
        <v>0</v>
      </c>
      <c r="AN57" s="91">
        <v>0.16064100000000001</v>
      </c>
      <c r="AO57" s="91">
        <f t="shared" si="2"/>
        <v>0.14723299999999998</v>
      </c>
    </row>
    <row r="58" spans="2:41" ht="17.25" customHeight="1">
      <c r="B58" s="106" t="s">
        <v>121</v>
      </c>
      <c r="C58" s="107"/>
      <c r="D58" s="91">
        <v>1.8971999999999999E-2</v>
      </c>
      <c r="E58" s="91">
        <v>0</v>
      </c>
      <c r="F58" s="91">
        <v>0</v>
      </c>
      <c r="G58" s="91">
        <v>1.8971999999999999E-2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1.8971999999999999E-2</v>
      </c>
      <c r="T58" s="91">
        <v>0</v>
      </c>
      <c r="U58" s="91">
        <v>0</v>
      </c>
      <c r="V58" s="91">
        <v>0</v>
      </c>
      <c r="W58" s="91">
        <v>1.8971999999999999E-2</v>
      </c>
      <c r="X58" s="91">
        <v>1.1300000000000001E-4</v>
      </c>
      <c r="Y58" s="91">
        <v>1.1300000000000001E-4</v>
      </c>
      <c r="Z58" s="91">
        <v>1.8859000000000001E-2</v>
      </c>
      <c r="AA58" s="91">
        <v>1.31E-3</v>
      </c>
      <c r="AB58" s="91">
        <v>1.6992E-2</v>
      </c>
      <c r="AC58" s="91">
        <v>1.98E-3</v>
      </c>
      <c r="AD58" s="91">
        <v>1.516E-3</v>
      </c>
      <c r="AE58" s="91">
        <v>4.6399999999999995E-4</v>
      </c>
      <c r="AF58" s="93">
        <v>0</v>
      </c>
      <c r="AG58" s="92">
        <v>1.516E-3</v>
      </c>
      <c r="AH58" s="91">
        <v>4.6399999999999995E-4</v>
      </c>
      <c r="AI58" s="91">
        <v>1.516E-3</v>
      </c>
      <c r="AJ58" s="91">
        <v>0</v>
      </c>
      <c r="AK58" s="91">
        <f t="shared" si="0"/>
        <v>1.8971999999999999E-2</v>
      </c>
      <c r="AL58" s="91">
        <f t="shared" si="1"/>
        <v>1.4936999999999999E-2</v>
      </c>
      <c r="AM58" s="91">
        <v>0</v>
      </c>
      <c r="AN58" s="91">
        <v>1.4936999999999999E-2</v>
      </c>
      <c r="AO58" s="91">
        <f t="shared" si="2"/>
        <v>4.0350000000000004E-3</v>
      </c>
    </row>
    <row r="59" spans="2:41" ht="17.25" customHeight="1">
      <c r="B59" s="106" t="s">
        <v>122</v>
      </c>
      <c r="C59" s="107"/>
      <c r="D59" s="91">
        <v>1.5321330000000002</v>
      </c>
      <c r="E59" s="91">
        <v>0</v>
      </c>
      <c r="F59" s="91">
        <v>0</v>
      </c>
      <c r="G59" s="91">
        <v>1.5321330000000002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1.5321330000000002</v>
      </c>
      <c r="T59" s="91">
        <v>1.8499999999999999E-2</v>
      </c>
      <c r="U59" s="91">
        <v>1.8499999999999999E-2</v>
      </c>
      <c r="V59" s="91">
        <v>0</v>
      </c>
      <c r="W59" s="91">
        <v>1.5136330000000002</v>
      </c>
      <c r="X59" s="91">
        <v>1.5063170000000001</v>
      </c>
      <c r="Y59" s="91">
        <v>1.155432</v>
      </c>
      <c r="Z59" s="91">
        <v>7.3160000000000005E-3</v>
      </c>
      <c r="AA59" s="91">
        <v>3.202E-3</v>
      </c>
      <c r="AB59" s="91">
        <v>0.98578900000000014</v>
      </c>
      <c r="AC59" s="91">
        <v>0.52784400000000009</v>
      </c>
      <c r="AD59" s="91">
        <v>0.34812700000000002</v>
      </c>
      <c r="AE59" s="91">
        <v>0.17971700000000004</v>
      </c>
      <c r="AF59" s="93">
        <v>0</v>
      </c>
      <c r="AG59" s="92">
        <v>0.34812700000000002</v>
      </c>
      <c r="AH59" s="91">
        <v>0.19821700000000003</v>
      </c>
      <c r="AI59" s="91">
        <v>0.34812700000000002</v>
      </c>
      <c r="AJ59" s="91">
        <v>0</v>
      </c>
      <c r="AK59" s="91">
        <f t="shared" si="0"/>
        <v>1.5321330000000002</v>
      </c>
      <c r="AL59" s="91">
        <f t="shared" si="1"/>
        <v>1.1840060000000003</v>
      </c>
      <c r="AM59" s="91">
        <v>0</v>
      </c>
      <c r="AN59" s="91">
        <v>1.1840060000000003</v>
      </c>
      <c r="AO59" s="91">
        <f t="shared" si="2"/>
        <v>0.34812699999999985</v>
      </c>
    </row>
    <row r="60" spans="2:41" ht="17.25" customHeight="1">
      <c r="B60" s="106" t="s">
        <v>123</v>
      </c>
      <c r="C60" s="107"/>
      <c r="D60" s="91">
        <v>3.7398599999999975</v>
      </c>
      <c r="E60" s="91">
        <v>0</v>
      </c>
      <c r="F60" s="91">
        <v>0</v>
      </c>
      <c r="G60" s="91">
        <v>3.7398599999999975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3.7398599999999975</v>
      </c>
      <c r="T60" s="91">
        <v>0.21415999999999999</v>
      </c>
      <c r="U60" s="91">
        <v>0</v>
      </c>
      <c r="V60" s="91">
        <v>0.21415999999999999</v>
      </c>
      <c r="W60" s="91">
        <v>3.5256999999999974</v>
      </c>
      <c r="X60" s="91">
        <v>1.7102869999999992</v>
      </c>
      <c r="Y60" s="91">
        <v>1.5224939999999991</v>
      </c>
      <c r="Z60" s="91">
        <v>1.8154129999999982</v>
      </c>
      <c r="AA60" s="91">
        <v>1.752257999999999</v>
      </c>
      <c r="AB60" s="91">
        <v>2.9203949999999974</v>
      </c>
      <c r="AC60" s="91">
        <v>0.60530499999999998</v>
      </c>
      <c r="AD60" s="91">
        <v>0.12723699999999999</v>
      </c>
      <c r="AE60" s="91">
        <v>0.47806799999999994</v>
      </c>
      <c r="AF60" s="93">
        <v>0</v>
      </c>
      <c r="AG60" s="92">
        <v>0.12723699999999999</v>
      </c>
      <c r="AH60" s="91">
        <v>0.69222799999999995</v>
      </c>
      <c r="AI60" s="91">
        <v>0.12723699999999999</v>
      </c>
      <c r="AJ60" s="91">
        <v>0</v>
      </c>
      <c r="AK60" s="91">
        <f t="shared" si="0"/>
        <v>3.7398599999999975</v>
      </c>
      <c r="AL60" s="91">
        <f t="shared" si="1"/>
        <v>3.6088989999999983</v>
      </c>
      <c r="AM60" s="91">
        <v>0</v>
      </c>
      <c r="AN60" s="91">
        <v>3.6088989999999983</v>
      </c>
      <c r="AO60" s="91">
        <f t="shared" si="2"/>
        <v>0.13096099999999922</v>
      </c>
    </row>
    <row r="61" spans="2:41" ht="17.25" customHeight="1">
      <c r="B61" s="106" t="s">
        <v>124</v>
      </c>
      <c r="C61" s="107"/>
      <c r="D61" s="91">
        <v>6.8799999999999992E-4</v>
      </c>
      <c r="E61" s="91">
        <v>0</v>
      </c>
      <c r="F61" s="91">
        <v>0</v>
      </c>
      <c r="G61" s="91">
        <v>6.8799999999999992E-4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6.8799999999999992E-4</v>
      </c>
      <c r="T61" s="91">
        <v>0</v>
      </c>
      <c r="U61" s="91">
        <v>0</v>
      </c>
      <c r="V61" s="91">
        <v>0</v>
      </c>
      <c r="W61" s="91">
        <v>6.8799999999999992E-4</v>
      </c>
      <c r="X61" s="91">
        <v>0</v>
      </c>
      <c r="Y61" s="91">
        <v>0</v>
      </c>
      <c r="Z61" s="91">
        <v>6.8799999999999992E-4</v>
      </c>
      <c r="AA61" s="91">
        <v>0</v>
      </c>
      <c r="AB61" s="91">
        <v>6.8099999999999996E-4</v>
      </c>
      <c r="AC61" s="91">
        <v>7.0000000000000007E-6</v>
      </c>
      <c r="AD61" s="91">
        <v>1.9999999999999999E-6</v>
      </c>
      <c r="AE61" s="91">
        <v>5.0000000000000004E-6</v>
      </c>
      <c r="AF61" s="93">
        <v>0</v>
      </c>
      <c r="AG61" s="92">
        <v>1.9999999999999999E-6</v>
      </c>
      <c r="AH61" s="91">
        <v>5.0000000000000004E-6</v>
      </c>
      <c r="AI61" s="91">
        <v>1.9999999999999999E-6</v>
      </c>
      <c r="AJ61" s="91">
        <v>0</v>
      </c>
      <c r="AK61" s="91">
        <f t="shared" si="0"/>
        <v>6.8799999999999992E-4</v>
      </c>
      <c r="AL61" s="91">
        <f t="shared" si="1"/>
        <v>5.0799999999999999E-4</v>
      </c>
      <c r="AM61" s="91">
        <v>0</v>
      </c>
      <c r="AN61" s="91">
        <v>5.0799999999999999E-4</v>
      </c>
      <c r="AO61" s="91">
        <f t="shared" si="2"/>
        <v>1.7999999999999993E-4</v>
      </c>
    </row>
    <row r="62" spans="2:41" ht="17.25" customHeight="1">
      <c r="B62" s="106" t="s">
        <v>125</v>
      </c>
      <c r="C62" s="107"/>
      <c r="D62" s="91">
        <v>11.619652000000002</v>
      </c>
      <c r="E62" s="91">
        <v>0</v>
      </c>
      <c r="F62" s="91">
        <v>0</v>
      </c>
      <c r="G62" s="91">
        <v>11.619652000000002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11.619652000000002</v>
      </c>
      <c r="T62" s="91">
        <v>0.96049000000000007</v>
      </c>
      <c r="U62" s="91">
        <v>2.9399999999999999E-2</v>
      </c>
      <c r="V62" s="91">
        <v>0.93109000000000008</v>
      </c>
      <c r="W62" s="91">
        <v>10.659162000000002</v>
      </c>
      <c r="X62" s="91">
        <v>5.765898</v>
      </c>
      <c r="Y62" s="91">
        <v>0.362126</v>
      </c>
      <c r="Z62" s="91">
        <v>4.8932640000000021</v>
      </c>
      <c r="AA62" s="91">
        <v>0.36099799999999982</v>
      </c>
      <c r="AB62" s="91">
        <v>0.87096699999999672</v>
      </c>
      <c r="AC62" s="91">
        <v>9.7881950000000053</v>
      </c>
      <c r="AD62" s="91">
        <v>8.0626400000000054</v>
      </c>
      <c r="AE62" s="91">
        <v>1.7255550000000004</v>
      </c>
      <c r="AF62" s="93">
        <v>0</v>
      </c>
      <c r="AG62" s="92">
        <v>8.0626400000000054</v>
      </c>
      <c r="AH62" s="91">
        <v>2.6860450000000005</v>
      </c>
      <c r="AI62" s="91">
        <v>8.0626400000000054</v>
      </c>
      <c r="AJ62" s="91">
        <v>0</v>
      </c>
      <c r="AK62" s="91">
        <f t="shared" si="0"/>
        <v>11.619652000000002</v>
      </c>
      <c r="AL62" s="91">
        <f t="shared" si="1"/>
        <v>3.5150923370140634</v>
      </c>
      <c r="AM62" s="91">
        <v>0</v>
      </c>
      <c r="AN62" s="91">
        <v>3.5150923370140634</v>
      </c>
      <c r="AO62" s="91">
        <f t="shared" si="2"/>
        <v>8.1045596629859382</v>
      </c>
    </row>
    <row r="63" spans="2:41" ht="17.25" customHeight="1">
      <c r="B63" s="106" t="s">
        <v>126</v>
      </c>
      <c r="C63" s="107"/>
      <c r="D63" s="91">
        <v>0.593696</v>
      </c>
      <c r="E63" s="91">
        <v>0</v>
      </c>
      <c r="F63" s="91">
        <v>0</v>
      </c>
      <c r="G63" s="91">
        <v>0.593696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0.593696</v>
      </c>
      <c r="T63" s="91">
        <v>0</v>
      </c>
      <c r="U63" s="91">
        <v>0</v>
      </c>
      <c r="V63" s="91">
        <v>0</v>
      </c>
      <c r="W63" s="91">
        <v>0.593696</v>
      </c>
      <c r="X63" s="91">
        <v>0.58134699999999995</v>
      </c>
      <c r="Y63" s="91">
        <v>2.8199999999999997E-4</v>
      </c>
      <c r="Z63" s="91">
        <v>1.2349000000000002E-2</v>
      </c>
      <c r="AA63" s="91">
        <v>1.6200000000000001E-3</v>
      </c>
      <c r="AB63" s="91">
        <v>5.4157000000000011E-2</v>
      </c>
      <c r="AC63" s="91">
        <v>0.53953899999999999</v>
      </c>
      <c r="AD63" s="91">
        <v>0.48005299999999995</v>
      </c>
      <c r="AE63" s="91">
        <v>5.9486000000000004E-2</v>
      </c>
      <c r="AF63" s="93">
        <v>0</v>
      </c>
      <c r="AG63" s="92">
        <v>0.48005299999999995</v>
      </c>
      <c r="AH63" s="91">
        <v>5.9486000000000004E-2</v>
      </c>
      <c r="AI63" s="91">
        <v>0.48005299999999995</v>
      </c>
      <c r="AJ63" s="91">
        <v>0</v>
      </c>
      <c r="AK63" s="91">
        <f t="shared" si="0"/>
        <v>0.593696</v>
      </c>
      <c r="AL63" s="91">
        <f t="shared" si="1"/>
        <v>0.11364299999999999</v>
      </c>
      <c r="AM63" s="91">
        <v>0</v>
      </c>
      <c r="AN63" s="91">
        <v>0.11364299999999999</v>
      </c>
      <c r="AO63" s="91">
        <f t="shared" si="2"/>
        <v>0.48005300000000001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2019-03-18T08:12:38Z</dcterms:created>
  <dcterms:modified xsi:type="dcterms:W3CDTF">2019-03-18T08:12:39Z</dcterms:modified>
</cp:coreProperties>
</file>