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M12"/>
  <c r="AL12"/>
  <c r="AK12"/>
  <c r="AO12" s="1"/>
  <c r="Z8"/>
  <c r="X8"/>
  <c r="AO17" l="1"/>
  <c r="AO28"/>
  <c r="AO29"/>
  <c r="AO38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<sst xmlns="http://schemas.openxmlformats.org/spreadsheetml/2006/main" count="111" uniqueCount="105">
  <si>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</si>
  <si>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</si>
  <si>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</si>
  <si>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</si>
  <si>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</si>
  <si>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</si>
  <si>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</si>
  <si>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</si>
  <si>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</si>
  <si>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</si>
  <si>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</si>
  <si>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</si>
  <si>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</si>
  <si>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</si>
  <si>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</si>
  <si>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</si>
  <si>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</si>
  <si>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</si>
  <si>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</si>
  <si>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</si>
  <si>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</si>
  <si>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</si>
  <si>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</si>
  <si>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</si>
  <si>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</si>
  <si>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</si>
  <si>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</si>
  <si>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</si>
  <si>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</si>
  <si>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</si>
  <si>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</si>
  <si>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</si>
  <si>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</si>
  <si>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</si>
  <si>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</si>
  <si>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</si>
  <si>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</si>
  <si>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</si>
  <si>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</si>
  <si>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</si>
  <si>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</si>
  <si>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</si>
  <si>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</si>
  <si>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</si>
  <si>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</si>
  <si>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</si>
  <si>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</si>
  <si>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</si>
  <si>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</si>
  <si>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</si>
  <si>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</si>
  <si>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</si>
  <si>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</si>
  <si>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</si>
  <si>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</si>
  <si>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</si>
  <si>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</si>
  <si>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</si>
  <si>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</si>
  <si>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</si>
  <si>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</si>
  <si>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</si>
  <si>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</si>
  <si>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</si>
  <si>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</si>
  <si>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</si>
  <si>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</si>
  <si>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</si>
  <si>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</si>
  <si>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</si>
  <si>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</si>
  <si>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</si>
  <si>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表2-28  発生量及び処理・処分量（種類別：変換）　〔化学〕〔全地域〕〔平成29年度〕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</si>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</sst>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125.71965000000002</v>
      </c>
      <c r="E12" s="89">
        <v>0</v>
      </c>
      <c r="F12" s="89">
        <v>0</v>
      </c>
      <c r="G12" s="89">
        <v>125.71965000000002</v>
      </c>
      <c r="H12" s="89">
        <v>2.9173999999999998</v>
      </c>
      <c r="I12" s="89">
        <v>0</v>
      </c>
      <c r="J12" s="89">
        <v>0</v>
      </c>
      <c r="K12" s="89">
        <v>92.773800000000008</v>
      </c>
      <c r="L12" s="89">
        <v>0</v>
      </c>
      <c r="M12" s="89">
        <v>88.84490000000001</v>
      </c>
      <c r="N12" s="89">
        <v>0</v>
      </c>
      <c r="O12" s="89">
        <v>3.9289000000000001</v>
      </c>
      <c r="P12" s="89">
        <v>7.5999999999999998E-2</v>
      </c>
      <c r="Q12" s="89">
        <v>0</v>
      </c>
      <c r="R12" s="89">
        <v>0</v>
      </c>
      <c r="S12" s="90">
        <v>33.881349999999998</v>
      </c>
      <c r="T12" s="89">
        <v>0.62590999999999997</v>
      </c>
      <c r="U12" s="89">
        <v>0.13850000000000001</v>
      </c>
      <c r="V12" s="89">
        <v>0.48741000000000001</v>
      </c>
      <c r="W12" s="89">
        <v>33.25544</v>
      </c>
      <c r="X12" s="89">
        <v>6.1013250000000001</v>
      </c>
      <c r="Y12" s="89">
        <v>0.90656999999999988</v>
      </c>
      <c r="Z12" s="89">
        <v>27.154115000000001</v>
      </c>
      <c r="AA12" s="89">
        <v>6.4530949999999994</v>
      </c>
      <c r="AB12" s="89">
        <v>11.538570999999999</v>
      </c>
      <c r="AC12" s="89">
        <v>21.716869000000003</v>
      </c>
      <c r="AD12" s="89">
        <v>20.132441000000004</v>
      </c>
      <c r="AE12" s="89">
        <v>1.5844279999999999</v>
      </c>
      <c r="AF12" s="89">
        <v>0</v>
      </c>
      <c r="AG12" s="90">
        <v>23.125841000000001</v>
      </c>
      <c r="AH12" s="89">
        <v>2.2103379999999997</v>
      </c>
      <c r="AI12" s="89">
        <v>23.125841000000001</v>
      </c>
      <c r="AJ12" s="89">
        <v>0</v>
      </c>
      <c r="AK12" s="89">
        <f>G12-N12</f>
        <v>125.71965000000002</v>
      </c>
      <c r="AL12" s="89">
        <f>AM12+AN12</f>
        <v>11.562360812328039</v>
      </c>
      <c r="AM12" s="89">
        <f>SUM(AM13:AM14)+SUM(AM18:AM36)</f>
        <v>0</v>
      </c>
      <c r="AN12" s="89">
        <f>SUM(AN13:AN14)+SUM(AN18:AN36)</f>
        <v>11.562360812328039</v>
      </c>
      <c r="AO12" s="89">
        <f>AK12-AL12</f>
        <v>114.15728918767198</v>
      </c>
    </row>
    <row r="13" spans="2:41" s="91" customFormat="1" ht="27" customHeight="1" thickTop="1">
      <c r="B13" s="92" t="s">
        <v>78</v>
      </c>
      <c r="C13" s="93"/>
      <c r="D13" s="94">
        <v>0.29090999999999995</v>
      </c>
      <c r="E13" s="94">
        <v>0</v>
      </c>
      <c r="F13" s="94">
        <v>0</v>
      </c>
      <c r="G13" s="95">
        <v>0.29090999999999995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0.29090999999999995</v>
      </c>
      <c r="T13" s="94">
        <v>1.67E-2</v>
      </c>
      <c r="U13" s="94">
        <v>0</v>
      </c>
      <c r="V13" s="94">
        <v>1.67E-2</v>
      </c>
      <c r="W13" s="94">
        <v>0.27420999999999995</v>
      </c>
      <c r="X13" s="94">
        <v>0</v>
      </c>
      <c r="Y13" s="94">
        <v>0</v>
      </c>
      <c r="Z13" s="94">
        <v>0.27420999999999995</v>
      </c>
      <c r="AA13" s="94">
        <v>0.26300999999999997</v>
      </c>
      <c r="AB13" s="94">
        <v>-0.25131300000000001</v>
      </c>
      <c r="AC13" s="94">
        <v>0.52552299999999996</v>
      </c>
      <c r="AD13" s="94">
        <v>0.26300999999999997</v>
      </c>
      <c r="AE13" s="97">
        <v>0.26251300000000005</v>
      </c>
      <c r="AF13" s="94">
        <v>0</v>
      </c>
      <c r="AG13" s="98">
        <v>0.26300999999999997</v>
      </c>
      <c r="AH13" s="99">
        <v>0.27921300000000004</v>
      </c>
      <c r="AI13" s="99">
        <v>0.26300999999999997</v>
      </c>
      <c r="AJ13" s="94">
        <v>0</v>
      </c>
      <c r="AK13" s="94">
        <f t="shared" ref="AK13:AK39" si="0">G13-N13</f>
        <v>0.29090999999999995</v>
      </c>
      <c r="AL13" s="94">
        <f t="shared" ref="AL13:AL39" si="1">AM13+AN13</f>
        <v>2.7899999999999998E-2</v>
      </c>
      <c r="AM13" s="94">
        <v>0</v>
      </c>
      <c r="AN13" s="94">
        <v>2.7899999999999998E-2</v>
      </c>
      <c r="AO13" s="94">
        <f t="shared" ref="AO13:AO39" si="2">AK13-AL13</f>
        <v>0.26300999999999997</v>
      </c>
    </row>
    <row r="14" spans="2:41" s="91" customFormat="1" ht="27" customHeight="1">
      <c r="B14" s="100" t="s">
        <v>79</v>
      </c>
      <c r="C14" s="93"/>
      <c r="D14" s="94">
        <v>64.298302000000007</v>
      </c>
      <c r="E14" s="94">
        <v>0</v>
      </c>
      <c r="F14" s="94">
        <v>0</v>
      </c>
      <c r="G14" s="94">
        <v>64.298302000000007</v>
      </c>
      <c r="H14" s="94">
        <v>0.16600000000000001</v>
      </c>
      <c r="I14" s="94">
        <v>0</v>
      </c>
      <c r="J14" s="94">
        <v>0</v>
      </c>
      <c r="K14" s="94">
        <v>60.093000000000004</v>
      </c>
      <c r="L14" s="94">
        <v>0</v>
      </c>
      <c r="M14" s="94">
        <v>58.161000000000001</v>
      </c>
      <c r="N14" s="94">
        <v>0</v>
      </c>
      <c r="O14" s="94">
        <v>1.9319999999999999</v>
      </c>
      <c r="P14" s="94">
        <v>0</v>
      </c>
      <c r="Q14" s="94">
        <v>0</v>
      </c>
      <c r="R14" s="101">
        <v>0</v>
      </c>
      <c r="S14" s="96">
        <v>5.9713020000000006</v>
      </c>
      <c r="T14" s="94">
        <v>0.10693000000000001</v>
      </c>
      <c r="U14" s="94">
        <v>0</v>
      </c>
      <c r="V14" s="94">
        <v>0.10693000000000001</v>
      </c>
      <c r="W14" s="94">
        <v>5.8643720000000004</v>
      </c>
      <c r="X14" s="94">
        <v>0.60926000000000002</v>
      </c>
      <c r="Y14" s="94">
        <v>0</v>
      </c>
      <c r="Z14" s="94">
        <v>5.2551120000000004</v>
      </c>
      <c r="AA14" s="94">
        <v>1.5497319999999999</v>
      </c>
      <c r="AB14" s="94">
        <v>2.3031989999999993</v>
      </c>
      <c r="AC14" s="94">
        <v>3.5611730000000006</v>
      </c>
      <c r="AD14" s="94">
        <v>2.641020000000001</v>
      </c>
      <c r="AE14" s="94">
        <v>0.92015299999999989</v>
      </c>
      <c r="AF14" s="94">
        <v>0</v>
      </c>
      <c r="AG14" s="96">
        <v>2.807020000000001</v>
      </c>
      <c r="AH14" s="94">
        <v>1.027083</v>
      </c>
      <c r="AI14" s="94">
        <v>2.807020000000001</v>
      </c>
      <c r="AJ14" s="94">
        <v>0</v>
      </c>
      <c r="AK14" s="94">
        <f t="shared" si="0"/>
        <v>64.298302000000007</v>
      </c>
      <c r="AL14" s="94">
        <f t="shared" si="1"/>
        <v>2.5180219999999993</v>
      </c>
      <c r="AM14" s="94">
        <f>SUM(AM15:AM17)</f>
        <v>0</v>
      </c>
      <c r="AN14" s="94">
        <f>SUM(AN15:AN17)</f>
        <v>2.5180219999999993</v>
      </c>
      <c r="AO14" s="94">
        <f t="shared" si="2"/>
        <v>61.780280000000005</v>
      </c>
    </row>
    <row r="15" spans="2:41" s="91" customFormat="1" ht="27" hidden="1" customHeight="1">
      <c r="B15" s="102">
        <v>0</v>
      </c>
      <c r="C15" s="103" t="s">
        <v>80</v>
      </c>
      <c r="D15" s="104">
        <v>59.354301000000007</v>
      </c>
      <c r="E15" s="105">
        <v>0</v>
      </c>
      <c r="F15" s="104">
        <v>0</v>
      </c>
      <c r="G15" s="104">
        <v>59.354301000000007</v>
      </c>
      <c r="H15" s="105">
        <v>0</v>
      </c>
      <c r="I15" s="105">
        <v>0</v>
      </c>
      <c r="J15" s="105">
        <v>0</v>
      </c>
      <c r="K15" s="105">
        <v>55.31</v>
      </c>
      <c r="L15" s="105">
        <v>0</v>
      </c>
      <c r="M15" s="105">
        <v>53.383000000000003</v>
      </c>
      <c r="N15" s="105">
        <v>0</v>
      </c>
      <c r="O15" s="105">
        <v>1.927</v>
      </c>
      <c r="P15" s="104">
        <v>0</v>
      </c>
      <c r="Q15" s="104">
        <v>0</v>
      </c>
      <c r="R15" s="106">
        <v>0</v>
      </c>
      <c r="S15" s="107">
        <v>5.9713010000000004</v>
      </c>
      <c r="T15" s="104">
        <v>0.10693000000000001</v>
      </c>
      <c r="U15" s="104">
        <v>0</v>
      </c>
      <c r="V15" s="104">
        <v>0.10693000000000001</v>
      </c>
      <c r="W15" s="104">
        <v>5.8643710000000002</v>
      </c>
      <c r="X15" s="104">
        <v>0.60926000000000002</v>
      </c>
      <c r="Y15" s="104">
        <v>0</v>
      </c>
      <c r="Z15" s="104">
        <v>5.2551110000000003</v>
      </c>
      <c r="AA15" s="104">
        <v>1.5497319999999999</v>
      </c>
      <c r="AB15" s="104">
        <v>2.3614999999999995</v>
      </c>
      <c r="AC15" s="104">
        <v>3.5028710000000007</v>
      </c>
      <c r="AD15" s="104">
        <v>2.641020000000001</v>
      </c>
      <c r="AE15" s="104">
        <v>0.86185099999999992</v>
      </c>
      <c r="AF15" s="106">
        <v>0</v>
      </c>
      <c r="AG15" s="107">
        <v>2.641020000000001</v>
      </c>
      <c r="AH15" s="104">
        <v>0.96878099999999989</v>
      </c>
      <c r="AI15" s="104">
        <v>2.641020000000001</v>
      </c>
      <c r="AJ15" s="105">
        <v>0</v>
      </c>
      <c r="AK15" s="105">
        <f t="shared" si="0"/>
        <v>59.354301000000007</v>
      </c>
      <c r="AL15" s="105">
        <f t="shared" si="1"/>
        <v>2.5180209999999992</v>
      </c>
      <c r="AM15" s="105">
        <v>0</v>
      </c>
      <c r="AN15" s="105">
        <v>2.5180209999999992</v>
      </c>
      <c r="AO15" s="105">
        <f t="shared" si="2"/>
        <v>56.836280000000009</v>
      </c>
    </row>
    <row r="16" spans="2:41" s="91" customFormat="1" ht="27" hidden="1" customHeight="1">
      <c r="B16" s="102">
        <v>0</v>
      </c>
      <c r="C16" s="108" t="s">
        <v>81</v>
      </c>
      <c r="D16" s="109">
        <v>4.944001000000001</v>
      </c>
      <c r="E16" s="109">
        <v>0</v>
      </c>
      <c r="F16" s="109">
        <v>0</v>
      </c>
      <c r="G16" s="109">
        <v>4.944001000000001</v>
      </c>
      <c r="H16" s="109">
        <v>0.16600000000000001</v>
      </c>
      <c r="I16" s="109">
        <v>0</v>
      </c>
      <c r="J16" s="109">
        <v>0</v>
      </c>
      <c r="K16" s="109">
        <v>4.7830000000000004</v>
      </c>
      <c r="L16" s="109">
        <v>0</v>
      </c>
      <c r="M16" s="109">
        <v>4.7780000000000005</v>
      </c>
      <c r="N16" s="109">
        <v>0</v>
      </c>
      <c r="O16" s="109">
        <v>5.0000000000000001E-3</v>
      </c>
      <c r="P16" s="109">
        <v>0</v>
      </c>
      <c r="Q16" s="109">
        <v>0</v>
      </c>
      <c r="R16" s="110">
        <v>0</v>
      </c>
      <c r="S16" s="111">
        <v>9.9999999999999995E-7</v>
      </c>
      <c r="T16" s="109">
        <v>0</v>
      </c>
      <c r="U16" s="109">
        <v>0</v>
      </c>
      <c r="V16" s="109">
        <v>0</v>
      </c>
      <c r="W16" s="109">
        <v>9.9999999999999995E-7</v>
      </c>
      <c r="X16" s="109">
        <v>0</v>
      </c>
      <c r="Y16" s="109">
        <v>0</v>
      </c>
      <c r="Z16" s="109">
        <v>9.9999999999999995E-7</v>
      </c>
      <c r="AA16" s="109">
        <v>0</v>
      </c>
      <c r="AB16" s="109">
        <v>-5.8300999999999999E-2</v>
      </c>
      <c r="AC16" s="109">
        <v>5.8302E-2</v>
      </c>
      <c r="AD16" s="109">
        <v>0</v>
      </c>
      <c r="AE16" s="109">
        <v>5.8302E-2</v>
      </c>
      <c r="AF16" s="110">
        <v>0</v>
      </c>
      <c r="AG16" s="111">
        <v>0.16600000000000001</v>
      </c>
      <c r="AH16" s="109">
        <v>5.8302E-2</v>
      </c>
      <c r="AI16" s="109">
        <v>0.16600000000000001</v>
      </c>
      <c r="AJ16" s="109">
        <v>0</v>
      </c>
      <c r="AK16" s="109">
        <f t="shared" si="0"/>
        <v>4.944001000000001</v>
      </c>
      <c r="AL16" s="109">
        <f t="shared" si="1"/>
        <v>9.9999999999999995E-7</v>
      </c>
      <c r="AM16" s="109">
        <v>0</v>
      </c>
      <c r="AN16" s="109">
        <v>9.9999999999999995E-7</v>
      </c>
      <c r="AO16" s="109">
        <f t="shared" si="2"/>
        <v>4.9440000000000008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18.095399</v>
      </c>
      <c r="E18" s="94">
        <v>0</v>
      </c>
      <c r="F18" s="94">
        <v>0</v>
      </c>
      <c r="G18" s="94">
        <v>18.095399</v>
      </c>
      <c r="H18" s="94">
        <v>2.1429999999999998</v>
      </c>
      <c r="I18" s="94">
        <v>0</v>
      </c>
      <c r="J18" s="94">
        <v>0</v>
      </c>
      <c r="K18" s="94">
        <v>7.2519999999999998</v>
      </c>
      <c r="L18" s="94">
        <v>0</v>
      </c>
      <c r="M18" s="94">
        <v>7.2059999999999995</v>
      </c>
      <c r="N18" s="94">
        <v>0</v>
      </c>
      <c r="O18" s="94">
        <v>4.5999999999999999E-2</v>
      </c>
      <c r="P18" s="94">
        <v>0</v>
      </c>
      <c r="Q18" s="94">
        <v>0</v>
      </c>
      <c r="R18" s="94">
        <v>0</v>
      </c>
      <c r="S18" s="96">
        <v>8.7463990000000003</v>
      </c>
      <c r="T18" s="94">
        <v>0</v>
      </c>
      <c r="U18" s="94">
        <v>0</v>
      </c>
      <c r="V18" s="94">
        <v>0</v>
      </c>
      <c r="W18" s="94">
        <v>8.7463990000000003</v>
      </c>
      <c r="X18" s="94">
        <v>4.9320000000000006E-3</v>
      </c>
      <c r="Y18" s="94">
        <v>0</v>
      </c>
      <c r="Z18" s="94">
        <v>8.7414670000000001</v>
      </c>
      <c r="AA18" s="94">
        <v>1.1364559999999999</v>
      </c>
      <c r="AB18" s="94">
        <v>1.2121520000000006</v>
      </c>
      <c r="AC18" s="94">
        <v>7.5342469999999997</v>
      </c>
      <c r="AD18" s="94">
        <v>7.5342469999999997</v>
      </c>
      <c r="AE18" s="97">
        <v>0</v>
      </c>
      <c r="AF18" s="94">
        <v>0</v>
      </c>
      <c r="AG18" s="96">
        <v>9.6772469999999995</v>
      </c>
      <c r="AH18" s="94">
        <v>0</v>
      </c>
      <c r="AI18" s="94">
        <v>9.6772469999999995</v>
      </c>
      <c r="AJ18" s="94">
        <v>0</v>
      </c>
      <c r="AK18" s="94">
        <f t="shared" si="0"/>
        <v>18.095399</v>
      </c>
      <c r="AL18" s="94">
        <f t="shared" si="1"/>
        <v>1.144774</v>
      </c>
      <c r="AM18" s="94">
        <v>0</v>
      </c>
      <c r="AN18" s="94">
        <v>1.144774</v>
      </c>
      <c r="AO18" s="94">
        <f t="shared" si="2"/>
        <v>16.950625000000002</v>
      </c>
    </row>
    <row r="19" spans="2:41" s="91" customFormat="1" ht="27" customHeight="1">
      <c r="B19" s="100" t="s">
        <v>84</v>
      </c>
      <c r="C19" s="93"/>
      <c r="D19" s="94">
        <v>18.254555</v>
      </c>
      <c r="E19" s="94">
        <v>0</v>
      </c>
      <c r="F19" s="94">
        <v>0</v>
      </c>
      <c r="G19" s="94">
        <v>18.254555</v>
      </c>
      <c r="H19" s="94">
        <v>3.2000000000000001E-2</v>
      </c>
      <c r="I19" s="94">
        <v>0</v>
      </c>
      <c r="J19" s="94">
        <v>0</v>
      </c>
      <c r="K19" s="94">
        <v>13.819000000000001</v>
      </c>
      <c r="L19" s="94">
        <v>0</v>
      </c>
      <c r="M19" s="94">
        <v>13.527000000000001</v>
      </c>
      <c r="N19" s="94">
        <v>0</v>
      </c>
      <c r="O19" s="94">
        <v>0.29199999999999998</v>
      </c>
      <c r="P19" s="94">
        <v>0</v>
      </c>
      <c r="Q19" s="94">
        <v>0</v>
      </c>
      <c r="R19" s="94">
        <v>0</v>
      </c>
      <c r="S19" s="96">
        <v>4.6955549999999988</v>
      </c>
      <c r="T19" s="94">
        <v>0</v>
      </c>
      <c r="U19" s="94">
        <v>0</v>
      </c>
      <c r="V19" s="94">
        <v>0</v>
      </c>
      <c r="W19" s="94">
        <v>4.6955549999999988</v>
      </c>
      <c r="X19" s="94">
        <v>0.90528999999999993</v>
      </c>
      <c r="Y19" s="94">
        <v>0.88528999999999991</v>
      </c>
      <c r="Z19" s="94">
        <v>3.7902649999999993</v>
      </c>
      <c r="AA19" s="94">
        <v>0.50300200000000006</v>
      </c>
      <c r="AB19" s="94">
        <v>1.8074319999999986</v>
      </c>
      <c r="AC19" s="94">
        <v>2.8881230000000002</v>
      </c>
      <c r="AD19" s="94">
        <v>2.8881230000000002</v>
      </c>
      <c r="AE19" s="97">
        <v>0</v>
      </c>
      <c r="AF19" s="94">
        <v>0</v>
      </c>
      <c r="AG19" s="96">
        <v>2.9201230000000002</v>
      </c>
      <c r="AH19" s="94">
        <v>0</v>
      </c>
      <c r="AI19" s="94">
        <v>2.9201230000000002</v>
      </c>
      <c r="AJ19" s="94">
        <v>0</v>
      </c>
      <c r="AK19" s="94">
        <f t="shared" si="0"/>
        <v>18.254555</v>
      </c>
      <c r="AL19" s="94">
        <f t="shared" si="1"/>
        <v>0.93099499999999979</v>
      </c>
      <c r="AM19" s="94">
        <v>0</v>
      </c>
      <c r="AN19" s="94">
        <v>0.93099499999999979</v>
      </c>
      <c r="AO19" s="94">
        <f t="shared" si="2"/>
        <v>17.323560000000001</v>
      </c>
    </row>
    <row r="20" spans="2:41" s="91" customFormat="1" ht="27" customHeight="1">
      <c r="B20" s="100" t="s">
        <v>85</v>
      </c>
      <c r="C20" s="93"/>
      <c r="D20" s="94">
        <v>17.738864999999997</v>
      </c>
      <c r="E20" s="94">
        <v>0</v>
      </c>
      <c r="F20" s="94">
        <v>0</v>
      </c>
      <c r="G20" s="94">
        <v>17.738864999999997</v>
      </c>
      <c r="H20" s="94">
        <v>0.57640000000000002</v>
      </c>
      <c r="I20" s="94">
        <v>0</v>
      </c>
      <c r="J20" s="94">
        <v>0</v>
      </c>
      <c r="K20" s="94">
        <v>10.819799999999999</v>
      </c>
      <c r="L20" s="94">
        <v>0</v>
      </c>
      <c r="M20" s="94">
        <v>9.341899999999999</v>
      </c>
      <c r="N20" s="94">
        <v>0</v>
      </c>
      <c r="O20" s="94">
        <v>1.4779</v>
      </c>
      <c r="P20" s="94">
        <v>7.5999999999999998E-2</v>
      </c>
      <c r="Q20" s="94">
        <v>0</v>
      </c>
      <c r="R20" s="94">
        <v>0</v>
      </c>
      <c r="S20" s="96">
        <v>7.7445650000000006</v>
      </c>
      <c r="T20" s="94">
        <v>0</v>
      </c>
      <c r="U20" s="94">
        <v>0</v>
      </c>
      <c r="V20" s="94">
        <v>0</v>
      </c>
      <c r="W20" s="94">
        <v>7.7445650000000006</v>
      </c>
      <c r="X20" s="94">
        <v>0.66870000000000007</v>
      </c>
      <c r="Y20" s="94">
        <v>0</v>
      </c>
      <c r="Z20" s="94">
        <v>7.0758650000000003</v>
      </c>
      <c r="AA20" s="94">
        <v>2.7836639999999999</v>
      </c>
      <c r="AB20" s="94">
        <v>6.1469850000000008</v>
      </c>
      <c r="AC20" s="94">
        <v>1.5975800000000002</v>
      </c>
      <c r="AD20" s="94">
        <v>1.5975800000000002</v>
      </c>
      <c r="AE20" s="97">
        <v>0</v>
      </c>
      <c r="AF20" s="94">
        <v>0</v>
      </c>
      <c r="AG20" s="96">
        <v>2.2499800000000003</v>
      </c>
      <c r="AH20" s="94">
        <v>0</v>
      </c>
      <c r="AI20" s="94">
        <v>2.2499800000000003</v>
      </c>
      <c r="AJ20" s="94">
        <v>0</v>
      </c>
      <c r="AK20" s="94">
        <f t="shared" si="0"/>
        <v>17.738864999999997</v>
      </c>
      <c r="AL20" s="94">
        <f t="shared" si="1"/>
        <v>5.7179440020093759</v>
      </c>
      <c r="AM20" s="94">
        <v>0</v>
      </c>
      <c r="AN20" s="94">
        <v>5.7179440020093759</v>
      </c>
      <c r="AO20" s="94">
        <f t="shared" si="2"/>
        <v>12.020920997990622</v>
      </c>
    </row>
    <row r="21" spans="2:41" s="91" customFormat="1" ht="27" customHeight="1">
      <c r="B21" s="100" t="s">
        <v>86</v>
      </c>
      <c r="C21" s="93"/>
      <c r="D21" s="94">
        <v>2.0549939999999998</v>
      </c>
      <c r="E21" s="94">
        <v>0</v>
      </c>
      <c r="F21" s="94">
        <v>0</v>
      </c>
      <c r="G21" s="94">
        <v>2.0549939999999998</v>
      </c>
      <c r="H21" s="94">
        <v>0</v>
      </c>
      <c r="I21" s="94">
        <v>0</v>
      </c>
      <c r="J21" s="94">
        <v>0</v>
      </c>
      <c r="K21" s="94">
        <v>0.79</v>
      </c>
      <c r="L21" s="94">
        <v>0</v>
      </c>
      <c r="M21" s="94">
        <v>0.60899999999999999</v>
      </c>
      <c r="N21" s="94">
        <v>0</v>
      </c>
      <c r="O21" s="94">
        <v>0.18099999999999999</v>
      </c>
      <c r="P21" s="94">
        <v>0</v>
      </c>
      <c r="Q21" s="94">
        <v>0</v>
      </c>
      <c r="R21" s="94">
        <v>0</v>
      </c>
      <c r="S21" s="96">
        <v>1.445994</v>
      </c>
      <c r="T21" s="94">
        <v>0</v>
      </c>
      <c r="U21" s="94">
        <v>0</v>
      </c>
      <c r="V21" s="94">
        <v>0</v>
      </c>
      <c r="W21" s="94">
        <v>1.445994</v>
      </c>
      <c r="X21" s="94">
        <v>1.094895</v>
      </c>
      <c r="Y21" s="94">
        <v>2.128E-2</v>
      </c>
      <c r="Z21" s="94">
        <v>0.35109900000000011</v>
      </c>
      <c r="AA21" s="94">
        <v>0.21521499999999999</v>
      </c>
      <c r="AB21" s="94">
        <v>0.31754299999999991</v>
      </c>
      <c r="AC21" s="94">
        <v>1.1284510000000001</v>
      </c>
      <c r="AD21" s="94">
        <v>0.74998100000000001</v>
      </c>
      <c r="AE21" s="97">
        <v>0.37847000000000003</v>
      </c>
      <c r="AF21" s="94">
        <v>0</v>
      </c>
      <c r="AG21" s="96">
        <v>0.74998100000000001</v>
      </c>
      <c r="AH21" s="94">
        <v>0.37847000000000003</v>
      </c>
      <c r="AI21" s="94">
        <v>0.74998100000000001</v>
      </c>
      <c r="AJ21" s="94">
        <v>0</v>
      </c>
      <c r="AK21" s="94">
        <f t="shared" si="0"/>
        <v>2.0549939999999998</v>
      </c>
      <c r="AL21" s="94">
        <f t="shared" si="1"/>
        <v>0.69504381031866469</v>
      </c>
      <c r="AM21" s="94">
        <v>0</v>
      </c>
      <c r="AN21" s="94">
        <v>0.69504381031866469</v>
      </c>
      <c r="AO21" s="94">
        <f t="shared" si="2"/>
        <v>1.3599501896813351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1.0718300000000001</v>
      </c>
      <c r="E25" s="94">
        <v>0</v>
      </c>
      <c r="F25" s="94">
        <v>0</v>
      </c>
      <c r="G25" s="94">
        <v>1.0718300000000001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1.0718300000000001</v>
      </c>
      <c r="T25" s="94">
        <v>0</v>
      </c>
      <c r="U25" s="94">
        <v>0</v>
      </c>
      <c r="V25" s="94">
        <v>0</v>
      </c>
      <c r="W25" s="94">
        <v>1.0718300000000001</v>
      </c>
      <c r="X25" s="94">
        <v>1.06969</v>
      </c>
      <c r="Y25" s="94">
        <v>0</v>
      </c>
      <c r="Z25" s="94">
        <v>2.14E-3</v>
      </c>
      <c r="AA25" s="94">
        <v>0</v>
      </c>
      <c r="AB25" s="94">
        <v>0</v>
      </c>
      <c r="AC25" s="94">
        <v>1.0718299999999998</v>
      </c>
      <c r="AD25" s="94">
        <v>1.0718299999999998</v>
      </c>
      <c r="AE25" s="97">
        <v>0</v>
      </c>
      <c r="AF25" s="94">
        <v>0</v>
      </c>
      <c r="AG25" s="96">
        <v>1.0718299999999998</v>
      </c>
      <c r="AH25" s="94">
        <v>0</v>
      </c>
      <c r="AI25" s="94">
        <v>1.0718299999999998</v>
      </c>
      <c r="AJ25" s="94">
        <v>0</v>
      </c>
      <c r="AK25" s="94">
        <f t="shared" si="0"/>
        <v>1.0718300000000001</v>
      </c>
      <c r="AL25" s="94">
        <f t="shared" si="1"/>
        <v>0</v>
      </c>
      <c r="AM25" s="94">
        <v>0</v>
      </c>
      <c r="AN25" s="94">
        <v>0</v>
      </c>
      <c r="AO25" s="94">
        <f t="shared" si="2"/>
        <v>1.0718300000000001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2.4938999999999999E-2</v>
      </c>
      <c r="E28" s="94">
        <v>0</v>
      </c>
      <c r="F28" s="94">
        <v>0</v>
      </c>
      <c r="G28" s="94">
        <v>2.4938999999999999E-2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2.4938999999999999E-2</v>
      </c>
      <c r="T28" s="94">
        <v>0</v>
      </c>
      <c r="U28" s="94">
        <v>0</v>
      </c>
      <c r="V28" s="94">
        <v>0</v>
      </c>
      <c r="W28" s="94">
        <v>2.4938999999999999E-2</v>
      </c>
      <c r="X28" s="94">
        <v>2.479E-2</v>
      </c>
      <c r="Y28" s="94">
        <v>0</v>
      </c>
      <c r="Z28" s="94">
        <v>1.4899999999999999E-4</v>
      </c>
      <c r="AA28" s="94">
        <v>9.0000000000000002E-6</v>
      </c>
      <c r="AB28" s="94">
        <v>1.1999999999999858E-4</v>
      </c>
      <c r="AC28" s="94">
        <v>2.4819000000000001E-2</v>
      </c>
      <c r="AD28" s="94">
        <v>2.1819000000000002E-2</v>
      </c>
      <c r="AE28" s="97">
        <v>3.0000000000000001E-3</v>
      </c>
      <c r="AF28" s="94">
        <v>0</v>
      </c>
      <c r="AG28" s="96">
        <v>2.1819000000000002E-2</v>
      </c>
      <c r="AH28" s="94">
        <v>3.0000000000000001E-3</v>
      </c>
      <c r="AI28" s="94">
        <v>2.1819000000000002E-2</v>
      </c>
      <c r="AJ28" s="94">
        <v>0</v>
      </c>
      <c r="AK28" s="94">
        <f t="shared" si="0"/>
        <v>2.4938999999999999E-2</v>
      </c>
      <c r="AL28" s="94">
        <f t="shared" si="1"/>
        <v>3.1199999999999999E-3</v>
      </c>
      <c r="AM28" s="94">
        <v>0</v>
      </c>
      <c r="AN28" s="94">
        <v>3.1199999999999999E-3</v>
      </c>
      <c r="AO28" s="94">
        <f t="shared" si="2"/>
        <v>2.1818999999999998E-2</v>
      </c>
    </row>
    <row r="29" spans="2:41" s="91" customFormat="1" ht="27" customHeight="1">
      <c r="B29" s="100" t="s">
        <v>94</v>
      </c>
      <c r="C29" s="93"/>
      <c r="D29" s="94">
        <v>1.8171579999999998</v>
      </c>
      <c r="E29" s="94">
        <v>0</v>
      </c>
      <c r="F29" s="94">
        <v>0</v>
      </c>
      <c r="G29" s="94">
        <v>1.8171579999999998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1.8171579999999998</v>
      </c>
      <c r="T29" s="94">
        <v>0.15128000000000003</v>
      </c>
      <c r="U29" s="94">
        <v>0.13850000000000001</v>
      </c>
      <c r="V29" s="94">
        <v>1.2780000000000001E-2</v>
      </c>
      <c r="W29" s="94">
        <v>1.6658779999999997</v>
      </c>
      <c r="X29" s="94">
        <v>1.6550229999999997</v>
      </c>
      <c r="Y29" s="94">
        <v>0</v>
      </c>
      <c r="Z29" s="94">
        <v>1.0855E-2</v>
      </c>
      <c r="AA29" s="94">
        <v>3.9999999999999998E-6</v>
      </c>
      <c r="AB29" s="94">
        <v>0</v>
      </c>
      <c r="AC29" s="94">
        <v>1.665878</v>
      </c>
      <c r="AD29" s="94">
        <v>1.6624060000000001</v>
      </c>
      <c r="AE29" s="97">
        <v>3.4720000000000003E-3</v>
      </c>
      <c r="AF29" s="94">
        <v>0</v>
      </c>
      <c r="AG29" s="96">
        <v>1.6624060000000001</v>
      </c>
      <c r="AH29" s="94">
        <v>0.15475200000000003</v>
      </c>
      <c r="AI29" s="94">
        <v>1.6624060000000001</v>
      </c>
      <c r="AJ29" s="94">
        <v>0</v>
      </c>
      <c r="AK29" s="94">
        <f t="shared" si="0"/>
        <v>1.8171579999999998</v>
      </c>
      <c r="AL29" s="94">
        <f t="shared" si="1"/>
        <v>0.15475200000000003</v>
      </c>
      <c r="AM29" s="94">
        <v>0</v>
      </c>
      <c r="AN29" s="94">
        <v>0.15475200000000003</v>
      </c>
      <c r="AO29" s="94">
        <f t="shared" si="2"/>
        <v>1.6624059999999998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1.6552899999999999</v>
      </c>
      <c r="E32" s="94">
        <v>0</v>
      </c>
      <c r="F32" s="94">
        <v>0</v>
      </c>
      <c r="G32" s="94">
        <v>1.6552899999999999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1.6552899999999999</v>
      </c>
      <c r="T32" s="94">
        <v>7.0000000000000001E-3</v>
      </c>
      <c r="U32" s="94">
        <v>0</v>
      </c>
      <c r="V32" s="94">
        <v>7.0000000000000001E-3</v>
      </c>
      <c r="W32" s="94">
        <v>1.64829</v>
      </c>
      <c r="X32" s="94">
        <v>0</v>
      </c>
      <c r="Y32" s="94">
        <v>0</v>
      </c>
      <c r="Z32" s="94">
        <v>1.64829</v>
      </c>
      <c r="AA32" s="94">
        <v>0</v>
      </c>
      <c r="AB32" s="94">
        <v>0</v>
      </c>
      <c r="AC32" s="94">
        <v>1.64829</v>
      </c>
      <c r="AD32" s="94">
        <v>1.64829</v>
      </c>
      <c r="AE32" s="97">
        <v>0</v>
      </c>
      <c r="AF32" s="94">
        <v>0</v>
      </c>
      <c r="AG32" s="96">
        <v>1.64829</v>
      </c>
      <c r="AH32" s="94">
        <v>7.0000000000000001E-3</v>
      </c>
      <c r="AI32" s="94">
        <v>1.64829</v>
      </c>
      <c r="AJ32" s="94">
        <v>0</v>
      </c>
      <c r="AK32" s="94">
        <f t="shared" si="0"/>
        <v>1.6552899999999999</v>
      </c>
      <c r="AL32" s="94">
        <f t="shared" si="1"/>
        <v>7.0000000000000001E-3</v>
      </c>
      <c r="AM32" s="94">
        <v>0</v>
      </c>
      <c r="AN32" s="94">
        <v>7.0000000000000001E-3</v>
      </c>
      <c r="AO32" s="94">
        <f t="shared" si="2"/>
        <v>1.64829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0.417408</v>
      </c>
      <c r="E36" s="94">
        <v>0</v>
      </c>
      <c r="F36" s="94">
        <v>0</v>
      </c>
      <c r="G36" s="94">
        <v>0.417408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0.417408</v>
      </c>
      <c r="T36" s="94">
        <v>0.34399999999999997</v>
      </c>
      <c r="U36" s="94">
        <v>0</v>
      </c>
      <c r="V36" s="94">
        <v>0.34399999999999997</v>
      </c>
      <c r="W36" s="94">
        <v>7.3408000000000001E-2</v>
      </c>
      <c r="X36" s="94">
        <v>6.8745000000000001E-2</v>
      </c>
      <c r="Y36" s="94">
        <v>0</v>
      </c>
      <c r="Z36" s="94">
        <v>4.6629999999999996E-3</v>
      </c>
      <c r="AA36" s="94">
        <v>2.003E-3</v>
      </c>
      <c r="AB36" s="94">
        <v>2.4529999999999999E-3</v>
      </c>
      <c r="AC36" s="94">
        <v>7.0955000000000004E-2</v>
      </c>
      <c r="AD36" s="94">
        <v>5.4135000000000016E-2</v>
      </c>
      <c r="AE36" s="94">
        <v>1.6820000000000002E-2</v>
      </c>
      <c r="AF36" s="94">
        <v>0</v>
      </c>
      <c r="AG36" s="96">
        <v>5.4135000000000016E-2</v>
      </c>
      <c r="AH36" s="94">
        <v>0.36081999999999997</v>
      </c>
      <c r="AI36" s="94">
        <v>5.4135000000000016E-2</v>
      </c>
      <c r="AJ36" s="94">
        <v>0</v>
      </c>
      <c r="AK36" s="94">
        <f t="shared" si="0"/>
        <v>0.417408</v>
      </c>
      <c r="AL36" s="94">
        <f t="shared" si="1"/>
        <v>0.36280999999999997</v>
      </c>
      <c r="AM36" s="94">
        <f>SUM(AM37:AM39)</f>
        <v>0</v>
      </c>
      <c r="AN36" s="94">
        <f>SUM(AN37:AN39)</f>
        <v>0.36280999999999997</v>
      </c>
      <c r="AO36" s="94">
        <f t="shared" si="2"/>
        <v>5.4598000000000035E-2</v>
      </c>
    </row>
    <row r="37" spans="2:41" s="91" customFormat="1" ht="27" customHeight="1">
      <c r="B37" s="102">
        <v>0</v>
      </c>
      <c r="C37" s="103" t="s">
        <v>102</v>
      </c>
      <c r="D37" s="104">
        <v>5.04E-4</v>
      </c>
      <c r="E37" s="105">
        <v>0</v>
      </c>
      <c r="F37" s="104">
        <v>0</v>
      </c>
      <c r="G37" s="104">
        <v>5.04E-4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5.04E-4</v>
      </c>
      <c r="T37" s="104">
        <v>0</v>
      </c>
      <c r="U37" s="104">
        <v>0</v>
      </c>
      <c r="V37" s="104">
        <v>0</v>
      </c>
      <c r="W37" s="104">
        <v>5.04E-4</v>
      </c>
      <c r="X37" s="104">
        <v>0</v>
      </c>
      <c r="Y37" s="104">
        <v>0</v>
      </c>
      <c r="Z37" s="104">
        <v>5.04E-4</v>
      </c>
      <c r="AA37" s="104">
        <v>0</v>
      </c>
      <c r="AB37" s="104">
        <v>4.5399999999999998E-4</v>
      </c>
      <c r="AC37" s="104">
        <v>5.0000000000000002E-5</v>
      </c>
      <c r="AD37" s="104">
        <v>5.0000000000000002E-5</v>
      </c>
      <c r="AE37" s="104">
        <v>0</v>
      </c>
      <c r="AF37" s="106">
        <v>0</v>
      </c>
      <c r="AG37" s="107">
        <v>5.0000000000000002E-5</v>
      </c>
      <c r="AH37" s="104">
        <v>0</v>
      </c>
      <c r="AI37" s="104">
        <v>5.0000000000000002E-5</v>
      </c>
      <c r="AJ37" s="105">
        <v>0</v>
      </c>
      <c r="AK37" s="105">
        <f t="shared" si="0"/>
        <v>5.04E-4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5.04E-4</v>
      </c>
    </row>
    <row r="38" spans="2:41" s="91" customFormat="1" ht="27" customHeight="1">
      <c r="B38" s="102">
        <v>0</v>
      </c>
      <c r="C38" s="118" t="s">
        <v>103</v>
      </c>
      <c r="D38" s="109">
        <v>0.41274499999999997</v>
      </c>
      <c r="E38" s="109">
        <v>0</v>
      </c>
      <c r="F38" s="109">
        <v>0</v>
      </c>
      <c r="G38" s="109">
        <v>0.41274499999999997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0.41274499999999997</v>
      </c>
      <c r="T38" s="109">
        <v>0.34399999999999997</v>
      </c>
      <c r="U38" s="109">
        <v>0</v>
      </c>
      <c r="V38" s="109">
        <v>0.34399999999999997</v>
      </c>
      <c r="W38" s="109">
        <v>6.8745000000000001E-2</v>
      </c>
      <c r="X38" s="109">
        <v>6.8745000000000001E-2</v>
      </c>
      <c r="Y38" s="109">
        <v>0</v>
      </c>
      <c r="Z38" s="109">
        <v>0</v>
      </c>
      <c r="AA38" s="109">
        <v>0</v>
      </c>
      <c r="AB38" s="109">
        <v>0</v>
      </c>
      <c r="AC38" s="109">
        <v>6.8745000000000014E-2</v>
      </c>
      <c r="AD38" s="109">
        <v>5.1925000000000013E-2</v>
      </c>
      <c r="AE38" s="109">
        <v>1.6820000000000002E-2</v>
      </c>
      <c r="AF38" s="110">
        <v>0</v>
      </c>
      <c r="AG38" s="111">
        <v>5.1925000000000013E-2</v>
      </c>
      <c r="AH38" s="109">
        <v>0.36081999999999997</v>
      </c>
      <c r="AI38" s="109">
        <v>5.1925000000000013E-2</v>
      </c>
      <c r="AJ38" s="109">
        <v>0</v>
      </c>
      <c r="AK38" s="109">
        <f t="shared" si="0"/>
        <v>0.41274499999999997</v>
      </c>
      <c r="AL38" s="109">
        <f t="shared" si="1"/>
        <v>0.36081999999999997</v>
      </c>
      <c r="AM38" s="109">
        <v>0</v>
      </c>
      <c r="AN38" s="109">
        <v>0.36081999999999997</v>
      </c>
      <c r="AO38" s="109">
        <f t="shared" si="2"/>
        <v>5.1924999999999999E-2</v>
      </c>
    </row>
    <row r="39" spans="2:41" ht="27" customHeight="1">
      <c r="B39" s="112">
        <v>0</v>
      </c>
      <c r="C39" s="119" t="s">
        <v>101</v>
      </c>
      <c r="D39" s="114">
        <v>4.1589999999999995E-3</v>
      </c>
      <c r="E39" s="95">
        <v>0</v>
      </c>
      <c r="F39" s="114">
        <v>0</v>
      </c>
      <c r="G39" s="114">
        <v>4.1589999999999995E-3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4.1589999999999995E-3</v>
      </c>
      <c r="T39" s="114">
        <v>0</v>
      </c>
      <c r="U39" s="114">
        <v>0</v>
      </c>
      <c r="V39" s="114">
        <v>0</v>
      </c>
      <c r="W39" s="114">
        <v>4.1589999999999995E-3</v>
      </c>
      <c r="X39" s="114">
        <v>0</v>
      </c>
      <c r="Y39" s="114">
        <v>0</v>
      </c>
      <c r="Z39" s="114">
        <v>4.1589999999999995E-3</v>
      </c>
      <c r="AA39" s="114">
        <v>2.003E-3</v>
      </c>
      <c r="AB39" s="114">
        <v>1.9989999999999999E-3</v>
      </c>
      <c r="AC39" s="114">
        <v>2.1599999999999996E-3</v>
      </c>
      <c r="AD39" s="114">
        <v>2.1599999999999996E-3</v>
      </c>
      <c r="AE39" s="114">
        <v>0</v>
      </c>
      <c r="AF39" s="115">
        <v>0</v>
      </c>
      <c r="AG39" s="116">
        <v>2.1599999999999996E-3</v>
      </c>
      <c r="AH39" s="114">
        <v>0</v>
      </c>
      <c r="AI39" s="114">
        <v>2.1599999999999996E-3</v>
      </c>
      <c r="AJ39" s="95">
        <v>0</v>
      </c>
      <c r="AK39" s="95">
        <f t="shared" si="0"/>
        <v>4.1589999999999995E-3</v>
      </c>
      <c r="AL39" s="95">
        <f t="shared" si="1"/>
        <v>1.99E-3</v>
      </c>
      <c r="AM39" s="95">
        <v>0</v>
      </c>
      <c r="AN39" s="95">
        <v>1.99E-3</v>
      </c>
      <c r="AO39" s="95">
        <f t="shared" si="2"/>
        <v>2.1689999999999995E-3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2019-03-18T07:47:12Z</dcterms:created>
  <dcterms:modified xsi:type="dcterms:W3CDTF">2019-03-18T07:47:12Z</dcterms:modified>
</cp:coreProperties>
</file>