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L25"/>
  <c r="AK25"/>
  <c r="AL24"/>
  <c r="AK24"/>
  <c r="AO24" s="1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N14"/>
  <c r="AM14"/>
  <c r="AL14" s="1"/>
  <c r="AK14"/>
  <c r="AO14" s="1"/>
  <c r="AL13"/>
  <c r="AK13"/>
  <c r="AO13" s="1"/>
  <c r="AN12"/>
  <c r="AL12" s="1"/>
  <c r="AM12"/>
  <c r="AK12"/>
  <c r="AO12" s="1"/>
  <c r="Z8"/>
  <c r="X8"/>
  <c r="AO16" l="1"/>
  <c r="AO20"/>
  <c r="AO21"/>
  <c r="AO26"/>
  <c r="AO28"/>
  <c r="AO29"/>
  <c r="AO38"/>
  <c r="AO15"/>
  <c r="AO32"/>
  <c r="AO33"/>
  <c r="AO37"/>
  <c r="AO25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<sst xmlns="http://schemas.openxmlformats.org/spreadsheetml/2006/main" count="111" uniqueCount="105">
  <si>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</si>
  <si>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</si>
  <si>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</si>
  <si>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</si>
  <si>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</si>
  <si>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</si>
  <si>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</si>
  <si>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</si>
  <si>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</si>
  <si>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</si>
  <si>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</si>
  <si>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</si>
  <si>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</si>
  <si>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</si>
  <si>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</si>
  <si>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</si>
  <si>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</si>
  <si>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</si>
  <si>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</si>
  <si>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</si>
  <si>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</si>
  <si>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</si>
  <si>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</si>
  <si>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</si>
  <si>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</si>
  <si>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</si>
  <si>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</si>
  <si>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</si>
  <si>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</si>
  <si>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</si>
  <si>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</si>
  <si>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</si>
  <si>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</si>
  <si>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</si>
  <si>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</si>
  <si>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</si>
  <si>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</si>
  <si>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</si>
  <si>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</si>
  <si>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</si>
  <si>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</si>
  <si>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</si>
  <si>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</si>
  <si>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</si>
  <si>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</si>
  <si>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</si>
  <si>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</si>
  <si>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</si>
  <si>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</si>
  <si>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</si>
  <si>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</si>
  <si>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</si>
  <si>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</si>
  <si>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</si>
  <si>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</si>
  <si>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</si>
  <si>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</si>
  <si>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</si>
  <si>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</si>
  <si>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</si>
  <si>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</si>
  <si>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</si>
  <si>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</si>
  <si>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</si>
  <si>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</si>
  <si>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</si>
  <si>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</si>
  <si>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</si>
  <si>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</si>
  <si>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</si>
  <si>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</si>
  <si>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</si>
  <si>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表2-06  発生量及び処理・処分量（種類別：変換）　〔製造業〕〔全地域〕〔平成29年度〕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</si>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</sst>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3013.1510269999999</v>
      </c>
      <c r="E12" s="89">
        <v>983.10200000000009</v>
      </c>
      <c r="F12" s="89">
        <v>0</v>
      </c>
      <c r="G12" s="89">
        <v>2030.049027</v>
      </c>
      <c r="H12" s="89">
        <v>6.0361199999999995</v>
      </c>
      <c r="I12" s="89">
        <v>0</v>
      </c>
      <c r="J12" s="89">
        <v>0</v>
      </c>
      <c r="K12" s="89">
        <v>1779.5392899999999</v>
      </c>
      <c r="L12" s="89">
        <v>0</v>
      </c>
      <c r="M12" s="89">
        <v>703.94267999999988</v>
      </c>
      <c r="N12" s="89">
        <v>0</v>
      </c>
      <c r="O12" s="89">
        <v>1075.5966100000001</v>
      </c>
      <c r="P12" s="89">
        <v>1060.49983</v>
      </c>
      <c r="Q12" s="89">
        <v>0</v>
      </c>
      <c r="R12" s="89">
        <v>0</v>
      </c>
      <c r="S12" s="90">
        <v>259.57039700000007</v>
      </c>
      <c r="T12" s="89">
        <v>77.127459999999999</v>
      </c>
      <c r="U12" s="89">
        <v>0.38999</v>
      </c>
      <c r="V12" s="89">
        <v>76.737470000000002</v>
      </c>
      <c r="W12" s="89">
        <v>182.44293700000006</v>
      </c>
      <c r="X12" s="89">
        <v>116.14813100000002</v>
      </c>
      <c r="Y12" s="89">
        <v>15.300289999999999</v>
      </c>
      <c r="Z12" s="89">
        <v>66.294805999999994</v>
      </c>
      <c r="AA12" s="89">
        <v>9.2671090000000014</v>
      </c>
      <c r="AB12" s="89">
        <v>31.831786000000029</v>
      </c>
      <c r="AC12" s="89">
        <v>150.61115099999995</v>
      </c>
      <c r="AD12" s="89">
        <v>146.69587699999997</v>
      </c>
      <c r="AE12" s="89">
        <v>3.9152740000000001</v>
      </c>
      <c r="AF12" s="89">
        <v>0</v>
      </c>
      <c r="AG12" s="90">
        <v>1213.2318269999998</v>
      </c>
      <c r="AH12" s="89">
        <v>81.042733999999996</v>
      </c>
      <c r="AI12" s="89">
        <v>2196.3338269999999</v>
      </c>
      <c r="AJ12" s="89">
        <v>0</v>
      </c>
      <c r="AK12" s="89">
        <f>G12-N12</f>
        <v>2030.049027</v>
      </c>
      <c r="AL12" s="89">
        <f>AM12+AN12</f>
        <v>94.042757843848605</v>
      </c>
      <c r="AM12" s="89">
        <f>SUM(AM13:AM14)+SUM(AM18:AM36)</f>
        <v>0</v>
      </c>
      <c r="AN12" s="89">
        <f>SUM(AN13:AN14)+SUM(AN18:AN36)</f>
        <v>94.042757843848605</v>
      </c>
      <c r="AO12" s="89">
        <f>AK12-AL12</f>
        <v>1936.0062691561513</v>
      </c>
    </row>
    <row r="13" spans="2:41" s="91" customFormat="1" ht="27" customHeight="1" thickTop="1">
      <c r="B13" s="92" t="s">
        <v>78</v>
      </c>
      <c r="C13" s="93"/>
      <c r="D13" s="94">
        <v>0.35375000000000001</v>
      </c>
      <c r="E13" s="94">
        <v>0</v>
      </c>
      <c r="F13" s="94">
        <v>0</v>
      </c>
      <c r="G13" s="95">
        <v>0.35375000000000001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0.35375000000000001</v>
      </c>
      <c r="T13" s="94">
        <v>6.2359999999999999E-2</v>
      </c>
      <c r="U13" s="94">
        <v>0</v>
      </c>
      <c r="V13" s="94">
        <v>6.2359999999999999E-2</v>
      </c>
      <c r="W13" s="94">
        <v>0.29139000000000004</v>
      </c>
      <c r="X13" s="94">
        <v>2.63E-3</v>
      </c>
      <c r="Y13" s="94">
        <v>2.63E-3</v>
      </c>
      <c r="Z13" s="94">
        <v>0.28876000000000002</v>
      </c>
      <c r="AA13" s="94">
        <v>0.26300999999999997</v>
      </c>
      <c r="AB13" s="94">
        <v>-0.335009</v>
      </c>
      <c r="AC13" s="94">
        <v>0.62639900000000004</v>
      </c>
      <c r="AD13" s="94">
        <v>0.27756000000000003</v>
      </c>
      <c r="AE13" s="97">
        <v>0.34883900000000001</v>
      </c>
      <c r="AF13" s="94">
        <v>0</v>
      </c>
      <c r="AG13" s="98">
        <v>0.27756000000000003</v>
      </c>
      <c r="AH13" s="99">
        <v>0.41119899999999998</v>
      </c>
      <c r="AI13" s="99">
        <v>0.27756000000000003</v>
      </c>
      <c r="AJ13" s="94">
        <v>0</v>
      </c>
      <c r="AK13" s="94">
        <f t="shared" ref="AK13:AK39" si="0">G13-N13</f>
        <v>0.35375000000000001</v>
      </c>
      <c r="AL13" s="94">
        <f t="shared" ref="AL13:AL39" si="1">AM13+AN13</f>
        <v>7.6189999999999994E-2</v>
      </c>
      <c r="AM13" s="94">
        <v>0</v>
      </c>
      <c r="AN13" s="94">
        <v>7.6189999999999994E-2</v>
      </c>
      <c r="AO13" s="94">
        <f t="shared" ref="AO13:AO39" si="2">AK13-AL13</f>
        <v>0.27756000000000003</v>
      </c>
    </row>
    <row r="14" spans="2:41" s="91" customFormat="1" ht="27" customHeight="1">
      <c r="B14" s="100" t="s">
        <v>79</v>
      </c>
      <c r="C14" s="93"/>
      <c r="D14" s="94">
        <v>137.21116000000001</v>
      </c>
      <c r="E14" s="94">
        <v>0</v>
      </c>
      <c r="F14" s="94">
        <v>0</v>
      </c>
      <c r="G14" s="94">
        <v>137.21116000000001</v>
      </c>
      <c r="H14" s="94">
        <v>1.0629999999999999</v>
      </c>
      <c r="I14" s="94">
        <v>0</v>
      </c>
      <c r="J14" s="94">
        <v>0</v>
      </c>
      <c r="K14" s="94">
        <v>73.379559999999998</v>
      </c>
      <c r="L14" s="94">
        <v>0</v>
      </c>
      <c r="M14" s="94">
        <v>69.885679999999994</v>
      </c>
      <c r="N14" s="94">
        <v>0</v>
      </c>
      <c r="O14" s="94">
        <v>3.4938799999999999</v>
      </c>
      <c r="P14" s="94">
        <v>0.35699999999999998</v>
      </c>
      <c r="Q14" s="94">
        <v>0</v>
      </c>
      <c r="R14" s="101">
        <v>0</v>
      </c>
      <c r="S14" s="96">
        <v>65.905479999999997</v>
      </c>
      <c r="T14" s="94">
        <v>0.47291</v>
      </c>
      <c r="U14" s="94">
        <v>0</v>
      </c>
      <c r="V14" s="94">
        <v>0.47291</v>
      </c>
      <c r="W14" s="94">
        <v>65.432569999999998</v>
      </c>
      <c r="X14" s="94">
        <v>51.78266</v>
      </c>
      <c r="Y14" s="94">
        <v>0.14180000000000001</v>
      </c>
      <c r="Z14" s="94">
        <v>13.649909999999998</v>
      </c>
      <c r="AA14" s="94">
        <v>2.6797439999999999</v>
      </c>
      <c r="AB14" s="94">
        <v>5.6140780000000117</v>
      </c>
      <c r="AC14" s="94">
        <v>59.818491999999992</v>
      </c>
      <c r="AD14" s="94">
        <v>58.58340299999999</v>
      </c>
      <c r="AE14" s="94">
        <v>1.2350890000000001</v>
      </c>
      <c r="AF14" s="94">
        <v>0</v>
      </c>
      <c r="AG14" s="96">
        <v>60.003402999999992</v>
      </c>
      <c r="AH14" s="94">
        <v>1.707999</v>
      </c>
      <c r="AI14" s="94">
        <v>60.003402999999992</v>
      </c>
      <c r="AJ14" s="94">
        <v>0</v>
      </c>
      <c r="AK14" s="94">
        <f t="shared" si="0"/>
        <v>137.21116000000001</v>
      </c>
      <c r="AL14" s="94">
        <f t="shared" si="1"/>
        <v>3.9564359999999992</v>
      </c>
      <c r="AM14" s="94">
        <f>SUM(AM15:AM17)</f>
        <v>0</v>
      </c>
      <c r="AN14" s="94">
        <f>SUM(AN15:AN17)</f>
        <v>3.9564359999999992</v>
      </c>
      <c r="AO14" s="94">
        <f t="shared" si="2"/>
        <v>133.25472400000001</v>
      </c>
    </row>
    <row r="15" spans="2:41" s="91" customFormat="1" ht="27" hidden="1" customHeight="1">
      <c r="B15" s="102">
        <v>0</v>
      </c>
      <c r="C15" s="103" t="s">
        <v>80</v>
      </c>
      <c r="D15" s="104">
        <v>75.662199999999999</v>
      </c>
      <c r="E15" s="105">
        <v>0</v>
      </c>
      <c r="F15" s="104">
        <v>0</v>
      </c>
      <c r="G15" s="104">
        <v>75.662199999999999</v>
      </c>
      <c r="H15" s="105">
        <v>0</v>
      </c>
      <c r="I15" s="105">
        <v>0</v>
      </c>
      <c r="J15" s="105">
        <v>0</v>
      </c>
      <c r="K15" s="105">
        <v>64.289559999999994</v>
      </c>
      <c r="L15" s="105">
        <v>0</v>
      </c>
      <c r="M15" s="105">
        <v>61.469679999999997</v>
      </c>
      <c r="N15" s="105">
        <v>0</v>
      </c>
      <c r="O15" s="105">
        <v>2.8198799999999999</v>
      </c>
      <c r="P15" s="104">
        <v>0</v>
      </c>
      <c r="Q15" s="104">
        <v>0</v>
      </c>
      <c r="R15" s="106">
        <v>0</v>
      </c>
      <c r="S15" s="107">
        <v>14.192519999999998</v>
      </c>
      <c r="T15" s="104">
        <v>0.10693000000000001</v>
      </c>
      <c r="U15" s="104">
        <v>0</v>
      </c>
      <c r="V15" s="104">
        <v>0.10693000000000001</v>
      </c>
      <c r="W15" s="104">
        <v>14.085589999999998</v>
      </c>
      <c r="X15" s="104">
        <v>3.3828999999999998</v>
      </c>
      <c r="Y15" s="104">
        <v>0</v>
      </c>
      <c r="Z15" s="104">
        <v>10.702689999999999</v>
      </c>
      <c r="AA15" s="104">
        <v>2.270524</v>
      </c>
      <c r="AB15" s="104">
        <v>4.5349950000000003</v>
      </c>
      <c r="AC15" s="104">
        <v>9.5505949999999977</v>
      </c>
      <c r="AD15" s="104">
        <v>8.5039219999999975</v>
      </c>
      <c r="AE15" s="104">
        <v>1.046673</v>
      </c>
      <c r="AF15" s="106">
        <v>0</v>
      </c>
      <c r="AG15" s="107">
        <v>8.5039219999999975</v>
      </c>
      <c r="AH15" s="104">
        <v>1.1536029999999999</v>
      </c>
      <c r="AI15" s="104">
        <v>8.5039219999999975</v>
      </c>
      <c r="AJ15" s="105">
        <v>0</v>
      </c>
      <c r="AK15" s="105">
        <f t="shared" si="0"/>
        <v>75.662199999999999</v>
      </c>
      <c r="AL15" s="105">
        <f t="shared" si="1"/>
        <v>3.1840829999999993</v>
      </c>
      <c r="AM15" s="105">
        <v>0</v>
      </c>
      <c r="AN15" s="105">
        <v>3.1840829999999993</v>
      </c>
      <c r="AO15" s="105">
        <f t="shared" si="2"/>
        <v>72.478116999999997</v>
      </c>
    </row>
    <row r="16" spans="2:41" s="91" customFormat="1" ht="27" hidden="1" customHeight="1">
      <c r="B16" s="102">
        <v>0</v>
      </c>
      <c r="C16" s="108" t="s">
        <v>81</v>
      </c>
      <c r="D16" s="109">
        <v>61.548960000000001</v>
      </c>
      <c r="E16" s="109">
        <v>0</v>
      </c>
      <c r="F16" s="109">
        <v>0</v>
      </c>
      <c r="G16" s="109">
        <v>61.548960000000001</v>
      </c>
      <c r="H16" s="109">
        <v>1.0629999999999999</v>
      </c>
      <c r="I16" s="109">
        <v>0</v>
      </c>
      <c r="J16" s="109">
        <v>0</v>
      </c>
      <c r="K16" s="109">
        <v>9.09</v>
      </c>
      <c r="L16" s="109">
        <v>0</v>
      </c>
      <c r="M16" s="109">
        <v>8.4160000000000004</v>
      </c>
      <c r="N16" s="109">
        <v>0</v>
      </c>
      <c r="O16" s="109">
        <v>0.67400000000000004</v>
      </c>
      <c r="P16" s="109">
        <v>0.35699999999999998</v>
      </c>
      <c r="Q16" s="109">
        <v>0</v>
      </c>
      <c r="R16" s="110">
        <v>0</v>
      </c>
      <c r="S16" s="111">
        <v>51.712960000000002</v>
      </c>
      <c r="T16" s="109">
        <v>0.36597999999999997</v>
      </c>
      <c r="U16" s="109">
        <v>0</v>
      </c>
      <c r="V16" s="109">
        <v>0.36597999999999997</v>
      </c>
      <c r="W16" s="109">
        <v>51.346980000000002</v>
      </c>
      <c r="X16" s="109">
        <v>48.399760000000001</v>
      </c>
      <c r="Y16" s="109">
        <v>0.14180000000000001</v>
      </c>
      <c r="Z16" s="109">
        <v>2.9472200000000002</v>
      </c>
      <c r="AA16" s="109">
        <v>0.40921999999999997</v>
      </c>
      <c r="AB16" s="109">
        <v>1.0790830000000113</v>
      </c>
      <c r="AC16" s="109">
        <v>50.267896999999991</v>
      </c>
      <c r="AD16" s="109">
        <v>50.079480999999994</v>
      </c>
      <c r="AE16" s="109">
        <v>0.18841600000000006</v>
      </c>
      <c r="AF16" s="110">
        <v>0</v>
      </c>
      <c r="AG16" s="111">
        <v>51.499480999999996</v>
      </c>
      <c r="AH16" s="109">
        <v>0.554396</v>
      </c>
      <c r="AI16" s="109">
        <v>51.499480999999996</v>
      </c>
      <c r="AJ16" s="109">
        <v>0</v>
      </c>
      <c r="AK16" s="109">
        <f t="shared" si="0"/>
        <v>61.548960000000001</v>
      </c>
      <c r="AL16" s="109">
        <f t="shared" si="1"/>
        <v>0.77235299999999973</v>
      </c>
      <c r="AM16" s="109">
        <v>0</v>
      </c>
      <c r="AN16" s="109">
        <v>0.77235299999999973</v>
      </c>
      <c r="AO16" s="109">
        <f t="shared" si="2"/>
        <v>60.776606999999998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23.241582999999999</v>
      </c>
      <c r="E18" s="94">
        <v>0</v>
      </c>
      <c r="F18" s="94">
        <v>0</v>
      </c>
      <c r="G18" s="94">
        <v>23.241582999999999</v>
      </c>
      <c r="H18" s="94">
        <v>2.20472</v>
      </c>
      <c r="I18" s="94">
        <v>0</v>
      </c>
      <c r="J18" s="94">
        <v>0</v>
      </c>
      <c r="K18" s="94">
        <v>7.2519999999999998</v>
      </c>
      <c r="L18" s="94">
        <v>0</v>
      </c>
      <c r="M18" s="94">
        <v>7.2059999999999995</v>
      </c>
      <c r="N18" s="94">
        <v>0</v>
      </c>
      <c r="O18" s="94">
        <v>4.5999999999999999E-2</v>
      </c>
      <c r="P18" s="94">
        <v>0</v>
      </c>
      <c r="Q18" s="94">
        <v>0</v>
      </c>
      <c r="R18" s="94">
        <v>0</v>
      </c>
      <c r="S18" s="96">
        <v>13.830863000000001</v>
      </c>
      <c r="T18" s="94">
        <v>0</v>
      </c>
      <c r="U18" s="94">
        <v>0</v>
      </c>
      <c r="V18" s="94">
        <v>0</v>
      </c>
      <c r="W18" s="94">
        <v>13.830863000000001</v>
      </c>
      <c r="X18" s="94">
        <v>1.1408589999999998</v>
      </c>
      <c r="Y18" s="94">
        <v>9.7610000000000002E-2</v>
      </c>
      <c r="Z18" s="94">
        <v>12.690004000000002</v>
      </c>
      <c r="AA18" s="94">
        <v>1.8509260000000003</v>
      </c>
      <c r="AB18" s="94">
        <v>2.204796</v>
      </c>
      <c r="AC18" s="94">
        <v>11.626067000000001</v>
      </c>
      <c r="AD18" s="94">
        <v>11.626067000000001</v>
      </c>
      <c r="AE18" s="97">
        <v>0</v>
      </c>
      <c r="AF18" s="94">
        <v>0</v>
      </c>
      <c r="AG18" s="96">
        <v>13.830787000000001</v>
      </c>
      <c r="AH18" s="94">
        <v>0</v>
      </c>
      <c r="AI18" s="94">
        <v>13.830787000000001</v>
      </c>
      <c r="AJ18" s="94">
        <v>0</v>
      </c>
      <c r="AK18" s="94">
        <f t="shared" si="0"/>
        <v>23.241582999999999</v>
      </c>
      <c r="AL18" s="94">
        <f t="shared" si="1"/>
        <v>1.7191120315205595</v>
      </c>
      <c r="AM18" s="94">
        <v>0</v>
      </c>
      <c r="AN18" s="94">
        <v>1.7191120315205595</v>
      </c>
      <c r="AO18" s="94">
        <f t="shared" si="2"/>
        <v>21.522470968479439</v>
      </c>
    </row>
    <row r="19" spans="2:41" s="91" customFormat="1" ht="27" customHeight="1">
      <c r="B19" s="100" t="s">
        <v>84</v>
      </c>
      <c r="C19" s="93"/>
      <c r="D19" s="94">
        <v>34.958948000000007</v>
      </c>
      <c r="E19" s="94">
        <v>0</v>
      </c>
      <c r="F19" s="94">
        <v>0</v>
      </c>
      <c r="G19" s="94">
        <v>34.958948000000007</v>
      </c>
      <c r="H19" s="94">
        <v>3.2000000000000001E-2</v>
      </c>
      <c r="I19" s="94">
        <v>0</v>
      </c>
      <c r="J19" s="94">
        <v>0</v>
      </c>
      <c r="K19" s="94">
        <v>13.819000000000001</v>
      </c>
      <c r="L19" s="94">
        <v>0</v>
      </c>
      <c r="M19" s="94">
        <v>13.527000000000001</v>
      </c>
      <c r="N19" s="94">
        <v>0</v>
      </c>
      <c r="O19" s="94">
        <v>0.29199999999999998</v>
      </c>
      <c r="P19" s="94">
        <v>0</v>
      </c>
      <c r="Q19" s="94">
        <v>0</v>
      </c>
      <c r="R19" s="94">
        <v>0</v>
      </c>
      <c r="S19" s="96">
        <v>21.399948000000002</v>
      </c>
      <c r="T19" s="94">
        <v>0</v>
      </c>
      <c r="U19" s="94">
        <v>0</v>
      </c>
      <c r="V19" s="94">
        <v>0</v>
      </c>
      <c r="W19" s="94">
        <v>21.399948000000002</v>
      </c>
      <c r="X19" s="94">
        <v>14.966989999999999</v>
      </c>
      <c r="Y19" s="94">
        <v>14.540139999999999</v>
      </c>
      <c r="Z19" s="94">
        <v>6.4329580000000011</v>
      </c>
      <c r="AA19" s="94">
        <v>0.569631</v>
      </c>
      <c r="AB19" s="94">
        <v>17.008402000000004</v>
      </c>
      <c r="AC19" s="94">
        <v>4.3915459999999991</v>
      </c>
      <c r="AD19" s="94">
        <v>4.3915459999999991</v>
      </c>
      <c r="AE19" s="97">
        <v>0</v>
      </c>
      <c r="AF19" s="94">
        <v>0</v>
      </c>
      <c r="AG19" s="96">
        <v>4.4235459999999991</v>
      </c>
      <c r="AH19" s="94">
        <v>0</v>
      </c>
      <c r="AI19" s="94">
        <v>4.4235459999999991</v>
      </c>
      <c r="AJ19" s="94">
        <v>0</v>
      </c>
      <c r="AK19" s="94">
        <f t="shared" si="0"/>
        <v>34.958948000000007</v>
      </c>
      <c r="AL19" s="94">
        <f t="shared" si="1"/>
        <v>2.4708070000000002</v>
      </c>
      <c r="AM19" s="94">
        <v>0</v>
      </c>
      <c r="AN19" s="94">
        <v>2.4708070000000002</v>
      </c>
      <c r="AO19" s="94">
        <f t="shared" si="2"/>
        <v>32.488141000000006</v>
      </c>
    </row>
    <row r="20" spans="2:41" s="91" customFormat="1" ht="27" customHeight="1">
      <c r="B20" s="100" t="s">
        <v>85</v>
      </c>
      <c r="C20" s="93"/>
      <c r="D20" s="94">
        <v>17.996065999999999</v>
      </c>
      <c r="E20" s="94">
        <v>0</v>
      </c>
      <c r="F20" s="94">
        <v>0</v>
      </c>
      <c r="G20" s="94">
        <v>17.996065999999999</v>
      </c>
      <c r="H20" s="94">
        <v>0.57640000000000002</v>
      </c>
      <c r="I20" s="94">
        <v>0</v>
      </c>
      <c r="J20" s="94">
        <v>0</v>
      </c>
      <c r="K20" s="94">
        <v>10.819799999999999</v>
      </c>
      <c r="L20" s="94">
        <v>0</v>
      </c>
      <c r="M20" s="94">
        <v>9.341899999999999</v>
      </c>
      <c r="N20" s="94">
        <v>0</v>
      </c>
      <c r="O20" s="94">
        <v>1.4779</v>
      </c>
      <c r="P20" s="94">
        <v>7.5999999999999998E-2</v>
      </c>
      <c r="Q20" s="94">
        <v>0</v>
      </c>
      <c r="R20" s="94">
        <v>0</v>
      </c>
      <c r="S20" s="96">
        <v>8.0017660000000017</v>
      </c>
      <c r="T20" s="94">
        <v>0</v>
      </c>
      <c r="U20" s="94">
        <v>0</v>
      </c>
      <c r="V20" s="94">
        <v>0</v>
      </c>
      <c r="W20" s="94">
        <v>8.0017660000000017</v>
      </c>
      <c r="X20" s="94">
        <v>0.70606400000000002</v>
      </c>
      <c r="Y20" s="94">
        <v>0</v>
      </c>
      <c r="Z20" s="94">
        <v>7.2957020000000012</v>
      </c>
      <c r="AA20" s="94">
        <v>2.8572320000000002</v>
      </c>
      <c r="AB20" s="94">
        <v>6.3059090000000015</v>
      </c>
      <c r="AC20" s="94">
        <v>1.6958570000000002</v>
      </c>
      <c r="AD20" s="94">
        <v>1.6958570000000002</v>
      </c>
      <c r="AE20" s="97">
        <v>0</v>
      </c>
      <c r="AF20" s="94">
        <v>0</v>
      </c>
      <c r="AG20" s="96">
        <v>2.3482570000000003</v>
      </c>
      <c r="AH20" s="94">
        <v>0</v>
      </c>
      <c r="AI20" s="94">
        <v>2.3482570000000003</v>
      </c>
      <c r="AJ20" s="94">
        <v>0</v>
      </c>
      <c r="AK20" s="94">
        <f t="shared" si="0"/>
        <v>17.996065999999999</v>
      </c>
      <c r="AL20" s="94">
        <f t="shared" si="1"/>
        <v>5.8717000020093773</v>
      </c>
      <c r="AM20" s="94">
        <v>0</v>
      </c>
      <c r="AN20" s="94">
        <v>5.8717000020093773</v>
      </c>
      <c r="AO20" s="94">
        <f t="shared" si="2"/>
        <v>12.124365997990623</v>
      </c>
    </row>
    <row r="21" spans="2:41" s="91" customFormat="1" ht="27" customHeight="1">
      <c r="B21" s="100" t="s">
        <v>86</v>
      </c>
      <c r="C21" s="93"/>
      <c r="D21" s="94">
        <v>5.3663150000000011</v>
      </c>
      <c r="E21" s="94">
        <v>0</v>
      </c>
      <c r="F21" s="94">
        <v>0</v>
      </c>
      <c r="G21" s="94">
        <v>5.3663150000000011</v>
      </c>
      <c r="H21" s="94">
        <v>0</v>
      </c>
      <c r="I21" s="94">
        <v>0</v>
      </c>
      <c r="J21" s="94">
        <v>0</v>
      </c>
      <c r="K21" s="94">
        <v>0.79</v>
      </c>
      <c r="L21" s="94">
        <v>0</v>
      </c>
      <c r="M21" s="94">
        <v>0.60899999999999999</v>
      </c>
      <c r="N21" s="94">
        <v>0</v>
      </c>
      <c r="O21" s="94">
        <v>0.18099999999999999</v>
      </c>
      <c r="P21" s="94">
        <v>0</v>
      </c>
      <c r="Q21" s="94">
        <v>0</v>
      </c>
      <c r="R21" s="94">
        <v>0</v>
      </c>
      <c r="S21" s="96">
        <v>4.7573150000000011</v>
      </c>
      <c r="T21" s="94">
        <v>0</v>
      </c>
      <c r="U21" s="94">
        <v>0</v>
      </c>
      <c r="V21" s="94">
        <v>0</v>
      </c>
      <c r="W21" s="94">
        <v>4.7573150000000011</v>
      </c>
      <c r="X21" s="94">
        <v>3.6229860000000014</v>
      </c>
      <c r="Y21" s="94">
        <v>0.50548000000000004</v>
      </c>
      <c r="Z21" s="94">
        <v>1.1343289999999999</v>
      </c>
      <c r="AA21" s="94">
        <v>0.38604300000000003</v>
      </c>
      <c r="AB21" s="94">
        <v>0.62552600000000158</v>
      </c>
      <c r="AC21" s="94">
        <v>4.1317889999999995</v>
      </c>
      <c r="AD21" s="94">
        <v>2.7632219999999998</v>
      </c>
      <c r="AE21" s="97">
        <v>1.3685669999999999</v>
      </c>
      <c r="AF21" s="94">
        <v>0</v>
      </c>
      <c r="AG21" s="96">
        <v>2.7632219999999998</v>
      </c>
      <c r="AH21" s="94">
        <v>1.3685669999999999</v>
      </c>
      <c r="AI21" s="94">
        <v>2.7632219999999998</v>
      </c>
      <c r="AJ21" s="94">
        <v>0</v>
      </c>
      <c r="AK21" s="94">
        <f t="shared" si="0"/>
        <v>5.3663150000000011</v>
      </c>
      <c r="AL21" s="94">
        <f t="shared" si="1"/>
        <v>1.9859958103186641</v>
      </c>
      <c r="AM21" s="94">
        <v>0</v>
      </c>
      <c r="AN21" s="94">
        <v>1.9859958103186641</v>
      </c>
      <c r="AO21" s="94">
        <f t="shared" si="2"/>
        <v>3.3803191896813369</v>
      </c>
    </row>
    <row r="22" spans="2:41" s="91" customFormat="1" ht="27" customHeight="1">
      <c r="B22" s="100" t="s">
        <v>87</v>
      </c>
      <c r="C22" s="93"/>
      <c r="D22" s="94">
        <v>0.05</v>
      </c>
      <c r="E22" s="94">
        <v>0</v>
      </c>
      <c r="F22" s="94">
        <v>0</v>
      </c>
      <c r="G22" s="94">
        <v>0.05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0.05</v>
      </c>
      <c r="T22" s="94">
        <v>0</v>
      </c>
      <c r="U22" s="94">
        <v>0</v>
      </c>
      <c r="V22" s="94">
        <v>0</v>
      </c>
      <c r="W22" s="94">
        <v>0.05</v>
      </c>
      <c r="X22" s="94">
        <v>0</v>
      </c>
      <c r="Y22" s="94">
        <v>0</v>
      </c>
      <c r="Z22" s="94">
        <v>0.05</v>
      </c>
      <c r="AA22" s="94">
        <v>0</v>
      </c>
      <c r="AB22" s="94">
        <v>0</v>
      </c>
      <c r="AC22" s="94">
        <v>0.05</v>
      </c>
      <c r="AD22" s="94">
        <v>0.05</v>
      </c>
      <c r="AE22" s="97">
        <v>0</v>
      </c>
      <c r="AF22" s="94">
        <v>0</v>
      </c>
      <c r="AG22" s="96">
        <v>0.05</v>
      </c>
      <c r="AH22" s="94">
        <v>0</v>
      </c>
      <c r="AI22" s="94">
        <v>0.05</v>
      </c>
      <c r="AJ22" s="94">
        <v>0</v>
      </c>
      <c r="AK22" s="94">
        <f t="shared" si="0"/>
        <v>0.05</v>
      </c>
      <c r="AL22" s="94">
        <f t="shared" si="1"/>
        <v>0</v>
      </c>
      <c r="AM22" s="94">
        <v>0</v>
      </c>
      <c r="AN22" s="94">
        <v>0</v>
      </c>
      <c r="AO22" s="94">
        <f t="shared" si="2"/>
        <v>0.05</v>
      </c>
    </row>
    <row r="23" spans="2:41" s="91" customFormat="1" ht="27" customHeight="1">
      <c r="B23" s="100" t="s">
        <v>88</v>
      </c>
      <c r="C23" s="93"/>
      <c r="D23" s="94">
        <v>0.41114800000000001</v>
      </c>
      <c r="E23" s="94">
        <v>0</v>
      </c>
      <c r="F23" s="94">
        <v>0</v>
      </c>
      <c r="G23" s="94">
        <v>0.41114800000000001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0.41114800000000001</v>
      </c>
      <c r="T23" s="94">
        <v>0</v>
      </c>
      <c r="U23" s="94">
        <v>0</v>
      </c>
      <c r="V23" s="94">
        <v>0</v>
      </c>
      <c r="W23" s="94">
        <v>0.41114800000000001</v>
      </c>
      <c r="X23" s="94">
        <v>0.36819299999999999</v>
      </c>
      <c r="Y23" s="94">
        <v>0</v>
      </c>
      <c r="Z23" s="94">
        <v>4.2955000000000007E-2</v>
      </c>
      <c r="AA23" s="94">
        <v>0</v>
      </c>
      <c r="AB23" s="94">
        <v>0</v>
      </c>
      <c r="AC23" s="94">
        <v>0.4111479999999999</v>
      </c>
      <c r="AD23" s="94">
        <v>0.39130899999999991</v>
      </c>
      <c r="AE23" s="97">
        <v>1.9839000000000002E-2</v>
      </c>
      <c r="AF23" s="94">
        <v>0</v>
      </c>
      <c r="AG23" s="96">
        <v>0.39130899999999991</v>
      </c>
      <c r="AH23" s="94">
        <v>1.9839000000000002E-2</v>
      </c>
      <c r="AI23" s="94">
        <v>0.39130899999999991</v>
      </c>
      <c r="AJ23" s="94">
        <v>0</v>
      </c>
      <c r="AK23" s="94">
        <f t="shared" si="0"/>
        <v>0.41114800000000001</v>
      </c>
      <c r="AL23" s="94">
        <f t="shared" si="1"/>
        <v>1.9839000000000002E-2</v>
      </c>
      <c r="AM23" s="94">
        <v>0</v>
      </c>
      <c r="AN23" s="94">
        <v>1.9839000000000002E-2</v>
      </c>
      <c r="AO23" s="94">
        <f t="shared" si="2"/>
        <v>0.39130900000000002</v>
      </c>
    </row>
    <row r="24" spans="2:41" s="91" customFormat="1" ht="27" customHeight="1">
      <c r="B24" s="100" t="s">
        <v>89</v>
      </c>
      <c r="C24" s="93"/>
      <c r="D24" s="94">
        <v>5.6470000000000006E-2</v>
      </c>
      <c r="E24" s="94">
        <v>0</v>
      </c>
      <c r="F24" s="94">
        <v>0</v>
      </c>
      <c r="G24" s="94">
        <v>5.6470000000000006E-2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5.6470000000000006E-2</v>
      </c>
      <c r="T24" s="94">
        <v>0</v>
      </c>
      <c r="U24" s="94">
        <v>0</v>
      </c>
      <c r="V24" s="94">
        <v>0</v>
      </c>
      <c r="W24" s="94">
        <v>5.6470000000000006E-2</v>
      </c>
      <c r="X24" s="94">
        <v>5.6470000000000006E-2</v>
      </c>
      <c r="Y24" s="94">
        <v>1.2700000000000001E-3</v>
      </c>
      <c r="Z24" s="94">
        <v>0</v>
      </c>
      <c r="AA24" s="94">
        <v>0</v>
      </c>
      <c r="AB24" s="94">
        <v>1.2700000000000003E-3</v>
      </c>
      <c r="AC24" s="94">
        <v>5.5200000000000006E-2</v>
      </c>
      <c r="AD24" s="94">
        <v>5.5200000000000006E-2</v>
      </c>
      <c r="AE24" s="97">
        <v>0</v>
      </c>
      <c r="AF24" s="94">
        <v>0</v>
      </c>
      <c r="AG24" s="96">
        <v>5.5200000000000006E-2</v>
      </c>
      <c r="AH24" s="94">
        <v>0</v>
      </c>
      <c r="AI24" s="94">
        <v>5.5200000000000006E-2</v>
      </c>
      <c r="AJ24" s="94">
        <v>0</v>
      </c>
      <c r="AK24" s="94">
        <f t="shared" si="0"/>
        <v>5.6470000000000006E-2</v>
      </c>
      <c r="AL24" s="94">
        <f t="shared" si="1"/>
        <v>1.2700000000000001E-3</v>
      </c>
      <c r="AM24" s="94">
        <v>0</v>
      </c>
      <c r="AN24" s="94">
        <v>1.2700000000000001E-3</v>
      </c>
      <c r="AO24" s="94">
        <f t="shared" si="2"/>
        <v>5.5200000000000006E-2</v>
      </c>
    </row>
    <row r="25" spans="2:41" s="91" customFormat="1" ht="27" customHeight="1">
      <c r="B25" s="100" t="s">
        <v>90</v>
      </c>
      <c r="C25" s="93"/>
      <c r="D25" s="94">
        <v>26.377285000000001</v>
      </c>
      <c r="E25" s="94">
        <v>0</v>
      </c>
      <c r="F25" s="94">
        <v>0</v>
      </c>
      <c r="G25" s="94">
        <v>26.377285000000001</v>
      </c>
      <c r="H25" s="94">
        <v>0</v>
      </c>
      <c r="I25" s="94">
        <v>0</v>
      </c>
      <c r="J25" s="94">
        <v>0</v>
      </c>
      <c r="K25" s="94">
        <v>6.1291000000000002</v>
      </c>
      <c r="L25" s="94">
        <v>0</v>
      </c>
      <c r="M25" s="94">
        <v>6.1291000000000002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20.248184999999999</v>
      </c>
      <c r="T25" s="94">
        <v>0</v>
      </c>
      <c r="U25" s="94">
        <v>0</v>
      </c>
      <c r="V25" s="94">
        <v>0</v>
      </c>
      <c r="W25" s="94">
        <v>20.248184999999999</v>
      </c>
      <c r="X25" s="94">
        <v>6.9462950000000001</v>
      </c>
      <c r="Y25" s="94">
        <v>1.1210000000000001E-2</v>
      </c>
      <c r="Z25" s="94">
        <v>13.30189</v>
      </c>
      <c r="AA25" s="94">
        <v>0.13993</v>
      </c>
      <c r="AB25" s="94">
        <v>0.13938999999999169</v>
      </c>
      <c r="AC25" s="94">
        <v>20.108795000000008</v>
      </c>
      <c r="AD25" s="94">
        <v>20.005795000000006</v>
      </c>
      <c r="AE25" s="97">
        <v>0.10299999999999999</v>
      </c>
      <c r="AF25" s="94">
        <v>0</v>
      </c>
      <c r="AG25" s="96">
        <v>20.005795000000006</v>
      </c>
      <c r="AH25" s="94">
        <v>0.10299999999999999</v>
      </c>
      <c r="AI25" s="94">
        <v>20.005795000000006</v>
      </c>
      <c r="AJ25" s="94">
        <v>0</v>
      </c>
      <c r="AK25" s="94">
        <f t="shared" si="0"/>
        <v>26.377285000000001</v>
      </c>
      <c r="AL25" s="94">
        <f t="shared" si="1"/>
        <v>0.24239000000000002</v>
      </c>
      <c r="AM25" s="94">
        <v>0</v>
      </c>
      <c r="AN25" s="94">
        <v>0.24239000000000002</v>
      </c>
      <c r="AO25" s="94">
        <f t="shared" si="2"/>
        <v>26.134895</v>
      </c>
    </row>
    <row r="26" spans="2:41" s="91" customFormat="1" ht="27" customHeight="1">
      <c r="B26" s="100" t="s">
        <v>91</v>
      </c>
      <c r="C26" s="93"/>
      <c r="D26" s="94">
        <v>1.3046900000000001</v>
      </c>
      <c r="E26" s="94">
        <v>0</v>
      </c>
      <c r="F26" s="94">
        <v>0</v>
      </c>
      <c r="G26" s="94">
        <v>1.3046900000000001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1.3046900000000001</v>
      </c>
      <c r="T26" s="94">
        <v>0</v>
      </c>
      <c r="U26" s="94">
        <v>0</v>
      </c>
      <c r="V26" s="94">
        <v>0</v>
      </c>
      <c r="W26" s="94">
        <v>1.3046900000000001</v>
      </c>
      <c r="X26" s="94">
        <v>0</v>
      </c>
      <c r="Y26" s="94">
        <v>0</v>
      </c>
      <c r="Z26" s="94">
        <v>1.3046900000000001</v>
      </c>
      <c r="AA26" s="94">
        <v>0</v>
      </c>
      <c r="AB26" s="94">
        <v>0</v>
      </c>
      <c r="AC26" s="94">
        <v>1.3046900000000001</v>
      </c>
      <c r="AD26" s="94">
        <v>1.3046900000000001</v>
      </c>
      <c r="AE26" s="97">
        <v>0</v>
      </c>
      <c r="AF26" s="94">
        <v>0</v>
      </c>
      <c r="AG26" s="96">
        <v>1.3046900000000001</v>
      </c>
      <c r="AH26" s="94">
        <v>0</v>
      </c>
      <c r="AI26" s="94">
        <v>1.3046900000000001</v>
      </c>
      <c r="AJ26" s="94">
        <v>0</v>
      </c>
      <c r="AK26" s="94">
        <f t="shared" si="0"/>
        <v>1.3046900000000001</v>
      </c>
      <c r="AL26" s="94">
        <f t="shared" si="1"/>
        <v>0</v>
      </c>
      <c r="AM26" s="94">
        <v>0</v>
      </c>
      <c r="AN26" s="94">
        <v>0</v>
      </c>
      <c r="AO26" s="94">
        <f t="shared" si="2"/>
        <v>1.3046900000000001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2.4272419999999992</v>
      </c>
      <c r="E28" s="94">
        <v>0</v>
      </c>
      <c r="F28" s="94">
        <v>0</v>
      </c>
      <c r="G28" s="94">
        <v>2.4272419999999992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2.4272419999999992</v>
      </c>
      <c r="T28" s="94">
        <v>0</v>
      </c>
      <c r="U28" s="94">
        <v>0</v>
      </c>
      <c r="V28" s="94">
        <v>0</v>
      </c>
      <c r="W28" s="94">
        <v>2.4272419999999992</v>
      </c>
      <c r="X28" s="94">
        <v>0.42161199999999999</v>
      </c>
      <c r="Y28" s="94">
        <v>0</v>
      </c>
      <c r="Z28" s="94">
        <v>2.0056299999999991</v>
      </c>
      <c r="AA28" s="94">
        <v>1.5460999999999999E-2</v>
      </c>
      <c r="AB28" s="94">
        <v>8.1449999999985145E-3</v>
      </c>
      <c r="AC28" s="94">
        <v>2.4190970000000007</v>
      </c>
      <c r="AD28" s="94">
        <v>2.4044320000000008</v>
      </c>
      <c r="AE28" s="97">
        <v>1.4664999999999999E-2</v>
      </c>
      <c r="AF28" s="94">
        <v>0</v>
      </c>
      <c r="AG28" s="96">
        <v>2.4044320000000008</v>
      </c>
      <c r="AH28" s="94">
        <v>1.4664999999999999E-2</v>
      </c>
      <c r="AI28" s="94">
        <v>2.4044320000000008</v>
      </c>
      <c r="AJ28" s="94">
        <v>0</v>
      </c>
      <c r="AK28" s="94">
        <f t="shared" si="0"/>
        <v>2.4272419999999992</v>
      </c>
      <c r="AL28" s="94">
        <f t="shared" si="1"/>
        <v>2.2810000000000004E-2</v>
      </c>
      <c r="AM28" s="94">
        <v>0</v>
      </c>
      <c r="AN28" s="94">
        <v>2.2810000000000004E-2</v>
      </c>
      <c r="AO28" s="94">
        <f t="shared" si="2"/>
        <v>2.404431999999999</v>
      </c>
    </row>
    <row r="29" spans="2:41" s="91" customFormat="1" ht="27" customHeight="1">
      <c r="B29" s="100" t="s">
        <v>94</v>
      </c>
      <c r="C29" s="93"/>
      <c r="D29" s="94">
        <v>59.936422000000007</v>
      </c>
      <c r="E29" s="94">
        <v>16.516999999999999</v>
      </c>
      <c r="F29" s="94">
        <v>0</v>
      </c>
      <c r="G29" s="94">
        <v>43.419422000000004</v>
      </c>
      <c r="H29" s="94">
        <v>2.129</v>
      </c>
      <c r="I29" s="94">
        <v>0</v>
      </c>
      <c r="J29" s="94">
        <v>0</v>
      </c>
      <c r="K29" s="94">
        <v>11.91583</v>
      </c>
      <c r="L29" s="94">
        <v>0</v>
      </c>
      <c r="M29" s="94">
        <v>0</v>
      </c>
      <c r="N29" s="94">
        <v>0</v>
      </c>
      <c r="O29" s="94">
        <v>11.91583</v>
      </c>
      <c r="P29" s="94">
        <v>11.91583</v>
      </c>
      <c r="Q29" s="94">
        <v>0</v>
      </c>
      <c r="R29" s="94">
        <v>0</v>
      </c>
      <c r="S29" s="96">
        <v>29.37459200000001</v>
      </c>
      <c r="T29" s="94">
        <v>2.8941300000000001</v>
      </c>
      <c r="U29" s="94">
        <v>0.38999</v>
      </c>
      <c r="V29" s="94">
        <v>2.50414</v>
      </c>
      <c r="W29" s="94">
        <v>26.48046200000001</v>
      </c>
      <c r="X29" s="94">
        <v>25.944735000000009</v>
      </c>
      <c r="Y29" s="94">
        <v>0</v>
      </c>
      <c r="Z29" s="94">
        <v>0.53572700000000006</v>
      </c>
      <c r="AA29" s="94">
        <v>0.18016399999999999</v>
      </c>
      <c r="AB29" s="94">
        <v>1.0460000000200864E-3</v>
      </c>
      <c r="AC29" s="94">
        <v>26.47941599999999</v>
      </c>
      <c r="AD29" s="94">
        <v>26.250558999999988</v>
      </c>
      <c r="AE29" s="97">
        <v>0.22885699999999998</v>
      </c>
      <c r="AF29" s="94">
        <v>0</v>
      </c>
      <c r="AG29" s="96">
        <v>40.295388999999986</v>
      </c>
      <c r="AH29" s="94">
        <v>3.1229870000000002</v>
      </c>
      <c r="AI29" s="94">
        <v>56.812388999999982</v>
      </c>
      <c r="AJ29" s="94">
        <v>0</v>
      </c>
      <c r="AK29" s="94">
        <f t="shared" si="0"/>
        <v>43.419422000000004</v>
      </c>
      <c r="AL29" s="94">
        <f t="shared" si="1"/>
        <v>3.1240329999999994</v>
      </c>
      <c r="AM29" s="94">
        <v>0</v>
      </c>
      <c r="AN29" s="94">
        <v>3.1240329999999994</v>
      </c>
      <c r="AO29" s="94">
        <f t="shared" si="2"/>
        <v>40.295389000000007</v>
      </c>
    </row>
    <row r="30" spans="2:41" s="91" customFormat="1" ht="27" customHeight="1">
      <c r="B30" s="100" t="s">
        <v>95</v>
      </c>
      <c r="C30" s="93"/>
      <c r="D30" s="94">
        <v>1925.25128</v>
      </c>
      <c r="E30" s="94">
        <v>915.952</v>
      </c>
      <c r="F30" s="94">
        <v>0</v>
      </c>
      <c r="G30" s="94">
        <v>1009.2992800000001</v>
      </c>
      <c r="H30" s="94">
        <v>0</v>
      </c>
      <c r="I30" s="94">
        <v>0</v>
      </c>
      <c r="J30" s="94">
        <v>0</v>
      </c>
      <c r="K30" s="94">
        <v>954.18100000000004</v>
      </c>
      <c r="L30" s="94">
        <v>0</v>
      </c>
      <c r="M30" s="94">
        <v>0</v>
      </c>
      <c r="N30" s="94">
        <v>0</v>
      </c>
      <c r="O30" s="94">
        <v>954.18100000000004</v>
      </c>
      <c r="P30" s="94">
        <v>950.17600000000004</v>
      </c>
      <c r="Q30" s="94">
        <v>0</v>
      </c>
      <c r="R30" s="94">
        <v>0</v>
      </c>
      <c r="S30" s="96">
        <v>59.123280000000001</v>
      </c>
      <c r="T30" s="94">
        <v>54.771000000000001</v>
      </c>
      <c r="U30" s="94">
        <v>0</v>
      </c>
      <c r="V30" s="94">
        <v>54.771000000000001</v>
      </c>
      <c r="W30" s="94">
        <v>4.3522800000000004</v>
      </c>
      <c r="X30" s="94">
        <v>2.4125600000000005</v>
      </c>
      <c r="Y30" s="94">
        <v>0</v>
      </c>
      <c r="Z30" s="94">
        <v>1.9397200000000001</v>
      </c>
      <c r="AA30" s="94">
        <v>0</v>
      </c>
      <c r="AB30" s="94">
        <v>0</v>
      </c>
      <c r="AC30" s="94">
        <v>4.3522799999999995</v>
      </c>
      <c r="AD30" s="94">
        <v>4.3522799999999995</v>
      </c>
      <c r="AE30" s="97">
        <v>0</v>
      </c>
      <c r="AF30" s="94">
        <v>0</v>
      </c>
      <c r="AG30" s="96">
        <v>954.52828</v>
      </c>
      <c r="AH30" s="94">
        <v>54.771000000000001</v>
      </c>
      <c r="AI30" s="94">
        <v>1870.48028</v>
      </c>
      <c r="AJ30" s="94">
        <v>0</v>
      </c>
      <c r="AK30" s="94">
        <f t="shared" si="0"/>
        <v>1009.2992800000001</v>
      </c>
      <c r="AL30" s="94">
        <f t="shared" si="1"/>
        <v>54.771000000000001</v>
      </c>
      <c r="AM30" s="94">
        <v>0</v>
      </c>
      <c r="AN30" s="94">
        <v>54.771000000000001</v>
      </c>
      <c r="AO30" s="94">
        <f t="shared" si="2"/>
        <v>954.52828000000011</v>
      </c>
    </row>
    <row r="31" spans="2:41" s="91" customFormat="1" ht="27" customHeight="1">
      <c r="B31" s="100" t="s">
        <v>96</v>
      </c>
      <c r="C31" s="93"/>
      <c r="D31" s="94">
        <v>0.27400000000000002</v>
      </c>
      <c r="E31" s="94">
        <v>0</v>
      </c>
      <c r="F31" s="94">
        <v>0</v>
      </c>
      <c r="G31" s="94">
        <v>0.27400000000000002</v>
      </c>
      <c r="H31" s="94">
        <v>0</v>
      </c>
      <c r="I31" s="94">
        <v>0</v>
      </c>
      <c r="J31" s="94">
        <v>0</v>
      </c>
      <c r="K31" s="94">
        <v>1.4690000000000001</v>
      </c>
      <c r="L31" s="94">
        <v>0</v>
      </c>
      <c r="M31" s="94">
        <v>0</v>
      </c>
      <c r="N31" s="94">
        <v>0</v>
      </c>
      <c r="O31" s="94">
        <v>1.4690000000000001</v>
      </c>
      <c r="P31" s="94">
        <v>0.27400000000000002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0.27400000000000002</v>
      </c>
      <c r="AH31" s="94">
        <v>0</v>
      </c>
      <c r="AI31" s="94">
        <v>0.27400000000000002</v>
      </c>
      <c r="AJ31" s="94">
        <v>0</v>
      </c>
      <c r="AK31" s="94">
        <f t="shared" si="0"/>
        <v>0.27400000000000002</v>
      </c>
      <c r="AL31" s="94">
        <f t="shared" si="1"/>
        <v>0</v>
      </c>
      <c r="AM31" s="94">
        <v>0</v>
      </c>
      <c r="AN31" s="94">
        <v>0</v>
      </c>
      <c r="AO31" s="94">
        <f t="shared" si="2"/>
        <v>0.27400000000000002</v>
      </c>
    </row>
    <row r="32" spans="2:41" s="91" customFormat="1" ht="27" customHeight="1">
      <c r="B32" s="100" t="s">
        <v>97</v>
      </c>
      <c r="C32" s="93"/>
      <c r="D32" s="94">
        <v>754.8569</v>
      </c>
      <c r="E32" s="94">
        <v>50.633000000000003</v>
      </c>
      <c r="F32" s="94">
        <v>0</v>
      </c>
      <c r="G32" s="94">
        <v>704.22389999999996</v>
      </c>
      <c r="H32" s="94">
        <v>0</v>
      </c>
      <c r="I32" s="94">
        <v>0</v>
      </c>
      <c r="J32" s="94">
        <v>0</v>
      </c>
      <c r="K32" s="94">
        <v>695.64</v>
      </c>
      <c r="L32" s="94">
        <v>0</v>
      </c>
      <c r="M32" s="94">
        <v>594.77599999999995</v>
      </c>
      <c r="N32" s="94">
        <v>0</v>
      </c>
      <c r="O32" s="94">
        <v>100.864</v>
      </c>
      <c r="P32" s="94">
        <v>97.447000000000003</v>
      </c>
      <c r="Q32" s="94">
        <v>0</v>
      </c>
      <c r="R32" s="94">
        <v>0</v>
      </c>
      <c r="S32" s="96">
        <v>12.000900000000001</v>
      </c>
      <c r="T32" s="94">
        <v>3.6400000000000002E-2</v>
      </c>
      <c r="U32" s="94">
        <v>0</v>
      </c>
      <c r="V32" s="94">
        <v>3.6400000000000002E-2</v>
      </c>
      <c r="W32" s="94">
        <v>11.964500000000001</v>
      </c>
      <c r="X32" s="94">
        <v>6.6491000000000007</v>
      </c>
      <c r="Y32" s="94">
        <v>0</v>
      </c>
      <c r="Z32" s="94">
        <v>5.3153999999999995</v>
      </c>
      <c r="AA32" s="94">
        <v>6.2109999999999999E-2</v>
      </c>
      <c r="AB32" s="94">
        <v>0</v>
      </c>
      <c r="AC32" s="94">
        <v>11.964499999999999</v>
      </c>
      <c r="AD32" s="94">
        <v>11.964499999999999</v>
      </c>
      <c r="AE32" s="97">
        <v>0</v>
      </c>
      <c r="AF32" s="94">
        <v>0</v>
      </c>
      <c r="AG32" s="96">
        <v>109.4115</v>
      </c>
      <c r="AH32" s="94">
        <v>3.6400000000000002E-2</v>
      </c>
      <c r="AI32" s="94">
        <v>160.0445</v>
      </c>
      <c r="AJ32" s="94">
        <v>0</v>
      </c>
      <c r="AK32" s="94">
        <f t="shared" si="0"/>
        <v>704.22389999999996</v>
      </c>
      <c r="AL32" s="94">
        <f t="shared" si="1"/>
        <v>3.6400000000000002E-2</v>
      </c>
      <c r="AM32" s="94">
        <v>0</v>
      </c>
      <c r="AN32" s="94">
        <v>3.6400000000000002E-2</v>
      </c>
      <c r="AO32" s="94">
        <f t="shared" si="2"/>
        <v>704.1875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2.3E-3</v>
      </c>
      <c r="E35" s="94">
        <v>0</v>
      </c>
      <c r="F35" s="94">
        <v>0</v>
      </c>
      <c r="G35" s="94">
        <v>2.3E-3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2.3E-3</v>
      </c>
      <c r="T35" s="94">
        <v>0</v>
      </c>
      <c r="U35" s="94">
        <v>0</v>
      </c>
      <c r="V35" s="94">
        <v>0</v>
      </c>
      <c r="W35" s="94">
        <v>2.3E-3</v>
      </c>
      <c r="X35" s="94">
        <v>0</v>
      </c>
      <c r="Y35" s="94">
        <v>0</v>
      </c>
      <c r="Z35" s="94">
        <v>2.3E-3</v>
      </c>
      <c r="AA35" s="94">
        <v>0</v>
      </c>
      <c r="AB35" s="94">
        <v>0</v>
      </c>
      <c r="AC35" s="94">
        <v>2.3E-3</v>
      </c>
      <c r="AD35" s="94">
        <v>2.3E-3</v>
      </c>
      <c r="AE35" s="97">
        <v>0</v>
      </c>
      <c r="AF35" s="94">
        <v>0</v>
      </c>
      <c r="AG35" s="96">
        <v>2.3E-3</v>
      </c>
      <c r="AH35" s="94">
        <v>0</v>
      </c>
      <c r="AI35" s="94">
        <v>2.3E-3</v>
      </c>
      <c r="AJ35" s="94">
        <v>0</v>
      </c>
      <c r="AK35" s="94">
        <f t="shared" si="0"/>
        <v>2.3E-3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2.3E-3</v>
      </c>
    </row>
    <row r="36" spans="2:41" s="91" customFormat="1" ht="27" customHeight="1">
      <c r="B36" s="100" t="s">
        <v>101</v>
      </c>
      <c r="C36" s="93"/>
      <c r="D36" s="94">
        <v>23.075467999999997</v>
      </c>
      <c r="E36" s="94">
        <v>0</v>
      </c>
      <c r="F36" s="94">
        <v>0</v>
      </c>
      <c r="G36" s="94">
        <v>23.075467999999997</v>
      </c>
      <c r="H36" s="94">
        <v>3.1E-2</v>
      </c>
      <c r="I36" s="94">
        <v>0</v>
      </c>
      <c r="J36" s="94">
        <v>0</v>
      </c>
      <c r="K36" s="94">
        <v>4.1440000000000001</v>
      </c>
      <c r="L36" s="94">
        <v>0</v>
      </c>
      <c r="M36" s="94">
        <v>2.468</v>
      </c>
      <c r="N36" s="94">
        <v>0</v>
      </c>
      <c r="O36" s="94">
        <v>1.6759999999999999</v>
      </c>
      <c r="P36" s="94">
        <v>0.254</v>
      </c>
      <c r="Q36" s="94">
        <v>0</v>
      </c>
      <c r="R36" s="101">
        <v>0</v>
      </c>
      <c r="S36" s="96">
        <v>20.322467999999997</v>
      </c>
      <c r="T36" s="94">
        <v>18.89066</v>
      </c>
      <c r="U36" s="94">
        <v>0</v>
      </c>
      <c r="V36" s="94">
        <v>18.89066</v>
      </c>
      <c r="W36" s="94">
        <v>1.431808</v>
      </c>
      <c r="X36" s="94">
        <v>1.1269769999999999</v>
      </c>
      <c r="Y36" s="94">
        <v>1.4999999999999999E-4</v>
      </c>
      <c r="Z36" s="94">
        <v>0.30483100000000007</v>
      </c>
      <c r="AA36" s="94">
        <v>0.26285799999999998</v>
      </c>
      <c r="AB36" s="94">
        <v>0.25823299999999988</v>
      </c>
      <c r="AC36" s="94">
        <v>1.1735750000000003</v>
      </c>
      <c r="AD36" s="94">
        <v>0.57715700000000003</v>
      </c>
      <c r="AE36" s="94">
        <v>0.596418</v>
      </c>
      <c r="AF36" s="94">
        <v>0</v>
      </c>
      <c r="AG36" s="96">
        <v>0.86215700000000006</v>
      </c>
      <c r="AH36" s="94">
        <v>19.487078</v>
      </c>
      <c r="AI36" s="94">
        <v>0.86215700000000006</v>
      </c>
      <c r="AJ36" s="94">
        <v>0</v>
      </c>
      <c r="AK36" s="94">
        <f t="shared" si="0"/>
        <v>23.075467999999997</v>
      </c>
      <c r="AL36" s="94">
        <f t="shared" si="1"/>
        <v>19.744775000000004</v>
      </c>
      <c r="AM36" s="94">
        <f>SUM(AM37:AM39)</f>
        <v>0</v>
      </c>
      <c r="AN36" s="94">
        <f>SUM(AN37:AN39)</f>
        <v>19.744775000000004</v>
      </c>
      <c r="AO36" s="94">
        <f t="shared" si="2"/>
        <v>3.330692999999993</v>
      </c>
    </row>
    <row r="37" spans="2:41" s="91" customFormat="1" ht="27" customHeight="1">
      <c r="B37" s="102">
        <v>0</v>
      </c>
      <c r="C37" s="103" t="s">
        <v>102</v>
      </c>
      <c r="D37" s="104">
        <v>6.6399999999999999E-4</v>
      </c>
      <c r="E37" s="105">
        <v>0</v>
      </c>
      <c r="F37" s="104">
        <v>0</v>
      </c>
      <c r="G37" s="104">
        <v>6.6399999999999999E-4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6.6399999999999999E-4</v>
      </c>
      <c r="T37" s="104">
        <v>0</v>
      </c>
      <c r="U37" s="104">
        <v>0</v>
      </c>
      <c r="V37" s="104">
        <v>0</v>
      </c>
      <c r="W37" s="104">
        <v>6.6399999999999999E-4</v>
      </c>
      <c r="X37" s="104">
        <v>1.4999999999999999E-4</v>
      </c>
      <c r="Y37" s="104">
        <v>1.4999999999999999E-4</v>
      </c>
      <c r="Z37" s="104">
        <v>5.1400000000000003E-4</v>
      </c>
      <c r="AA37" s="104">
        <v>1.0000000000000001E-5</v>
      </c>
      <c r="AB37" s="104">
        <v>6.1399999999999996E-4</v>
      </c>
      <c r="AC37" s="104">
        <v>5.0000000000000002E-5</v>
      </c>
      <c r="AD37" s="104">
        <v>5.0000000000000002E-5</v>
      </c>
      <c r="AE37" s="104">
        <v>0</v>
      </c>
      <c r="AF37" s="106">
        <v>0</v>
      </c>
      <c r="AG37" s="107">
        <v>5.0000000000000002E-5</v>
      </c>
      <c r="AH37" s="104">
        <v>0</v>
      </c>
      <c r="AI37" s="104">
        <v>5.0000000000000002E-5</v>
      </c>
      <c r="AJ37" s="105">
        <v>0</v>
      </c>
      <c r="AK37" s="105">
        <f t="shared" si="0"/>
        <v>6.6399999999999999E-4</v>
      </c>
      <c r="AL37" s="105">
        <f t="shared" si="1"/>
        <v>1.6000000000000001E-4</v>
      </c>
      <c r="AM37" s="105">
        <v>0</v>
      </c>
      <c r="AN37" s="105">
        <v>1.6000000000000001E-4</v>
      </c>
      <c r="AO37" s="105">
        <f t="shared" si="2"/>
        <v>5.04E-4</v>
      </c>
    </row>
    <row r="38" spans="2:41" s="91" customFormat="1" ht="27" customHeight="1">
      <c r="B38" s="102">
        <v>0</v>
      </c>
      <c r="C38" s="118" t="s">
        <v>103</v>
      </c>
      <c r="D38" s="109">
        <v>23.022047999999998</v>
      </c>
      <c r="E38" s="109">
        <v>0</v>
      </c>
      <c r="F38" s="109">
        <v>0</v>
      </c>
      <c r="G38" s="109">
        <v>23.022047999999998</v>
      </c>
      <c r="H38" s="109">
        <v>3.1E-2</v>
      </c>
      <c r="I38" s="109">
        <v>0</v>
      </c>
      <c r="J38" s="109">
        <v>0</v>
      </c>
      <c r="K38" s="109">
        <v>4.1440000000000001</v>
      </c>
      <c r="L38" s="109">
        <v>0</v>
      </c>
      <c r="M38" s="109">
        <v>2.468</v>
      </c>
      <c r="N38" s="109">
        <v>0</v>
      </c>
      <c r="O38" s="109">
        <v>1.6759999999999999</v>
      </c>
      <c r="P38" s="109">
        <v>0.254</v>
      </c>
      <c r="Q38" s="109">
        <v>0</v>
      </c>
      <c r="R38" s="110">
        <v>0</v>
      </c>
      <c r="S38" s="111">
        <v>20.269047999999998</v>
      </c>
      <c r="T38" s="109">
        <v>18.887409999999999</v>
      </c>
      <c r="U38" s="109">
        <v>0</v>
      </c>
      <c r="V38" s="109">
        <v>18.887409999999999</v>
      </c>
      <c r="W38" s="109">
        <v>1.3816379999999999</v>
      </c>
      <c r="X38" s="109">
        <v>1.1228239999999998</v>
      </c>
      <c r="Y38" s="109">
        <v>0</v>
      </c>
      <c r="Z38" s="109">
        <v>0.25881400000000004</v>
      </c>
      <c r="AA38" s="109">
        <v>0.23621999999999999</v>
      </c>
      <c r="AB38" s="109">
        <v>0.23621999999999987</v>
      </c>
      <c r="AC38" s="109">
        <v>1.145418</v>
      </c>
      <c r="AD38" s="109">
        <v>0.554423</v>
      </c>
      <c r="AE38" s="109">
        <v>0.59099500000000005</v>
      </c>
      <c r="AF38" s="110">
        <v>0</v>
      </c>
      <c r="AG38" s="111">
        <v>0.83942300000000003</v>
      </c>
      <c r="AH38" s="109">
        <v>19.478404999999999</v>
      </c>
      <c r="AI38" s="109">
        <v>0.83942300000000003</v>
      </c>
      <c r="AJ38" s="109">
        <v>0</v>
      </c>
      <c r="AK38" s="109">
        <f t="shared" si="0"/>
        <v>23.022047999999998</v>
      </c>
      <c r="AL38" s="109">
        <f t="shared" si="1"/>
        <v>19.714625000000002</v>
      </c>
      <c r="AM38" s="109">
        <v>0</v>
      </c>
      <c r="AN38" s="109">
        <v>19.714625000000002</v>
      </c>
      <c r="AO38" s="109">
        <f t="shared" si="2"/>
        <v>3.3074229999999964</v>
      </c>
    </row>
    <row r="39" spans="2:41" ht="27" customHeight="1">
      <c r="B39" s="112">
        <v>0</v>
      </c>
      <c r="C39" s="119" t="s">
        <v>101</v>
      </c>
      <c r="D39" s="114">
        <v>5.2755999999999997E-2</v>
      </c>
      <c r="E39" s="95">
        <v>0</v>
      </c>
      <c r="F39" s="114">
        <v>0</v>
      </c>
      <c r="G39" s="114">
        <v>5.2755999999999997E-2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5.2755999999999997E-2</v>
      </c>
      <c r="T39" s="114">
        <v>3.2499999999999999E-3</v>
      </c>
      <c r="U39" s="114">
        <v>0</v>
      </c>
      <c r="V39" s="114">
        <v>3.2499999999999999E-3</v>
      </c>
      <c r="W39" s="114">
        <v>4.9505999999999994E-2</v>
      </c>
      <c r="X39" s="114">
        <v>4.0030000000000005E-3</v>
      </c>
      <c r="Y39" s="114">
        <v>0</v>
      </c>
      <c r="Z39" s="114">
        <v>4.5502999999999995E-2</v>
      </c>
      <c r="AA39" s="114">
        <v>2.6627999999999995E-2</v>
      </c>
      <c r="AB39" s="114">
        <v>2.1398999999999991E-2</v>
      </c>
      <c r="AC39" s="114">
        <v>2.8107000000000004E-2</v>
      </c>
      <c r="AD39" s="114">
        <v>2.2684000000000003E-2</v>
      </c>
      <c r="AE39" s="114">
        <v>5.4229999999999999E-3</v>
      </c>
      <c r="AF39" s="115">
        <v>0</v>
      </c>
      <c r="AG39" s="116">
        <v>2.2684000000000003E-2</v>
      </c>
      <c r="AH39" s="114">
        <v>8.6730000000000002E-3</v>
      </c>
      <c r="AI39" s="114">
        <v>2.2684000000000003E-2</v>
      </c>
      <c r="AJ39" s="95">
        <v>0</v>
      </c>
      <c r="AK39" s="95">
        <f t="shared" si="0"/>
        <v>5.2755999999999997E-2</v>
      </c>
      <c r="AL39" s="95">
        <f t="shared" si="1"/>
        <v>2.9990000000000003E-2</v>
      </c>
      <c r="AM39" s="95">
        <v>0</v>
      </c>
      <c r="AN39" s="95">
        <v>2.9990000000000003E-2</v>
      </c>
      <c r="AO39" s="95">
        <f t="shared" si="2"/>
        <v>2.2765999999999995E-2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2019-03-18T07:44:48Z</dcterms:created>
  <dcterms:modified xsi:type="dcterms:W3CDTF">2019-03-18T07:44:48Z</dcterms:modified>
</cp:coreProperties>
</file>