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/>
  <c r="AK12"/>
  <c r="AO12" s="1"/>
  <c r="Z8"/>
  <c r="X8"/>
  <c r="AO14" l="1"/>
  <c r="AO28"/>
  <c r="AO29"/>
  <c r="AO38"/>
  <c r="AO32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<sst xmlns="http://schemas.openxmlformats.org/spreadsheetml/2006/main" count="111" uniqueCount="105">
  <si>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</si>
  <si>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</si>
  <si>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</si>
  <si>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</si>
  <si>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</si>
  <si>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</si>
  <si>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</si>
  <si>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</si>
  <si>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</si>
  <si>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</si>
  <si>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</si>
  <si>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</si>
  <si>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</si>
  <si>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</si>
  <si>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</si>
  <si>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</si>
  <si>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</si>
  <si>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</si>
  <si>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</si>
  <si>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</si>
  <si>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</si>
  <si>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</si>
  <si>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</si>
  <si>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</si>
  <si>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</si>
  <si>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</si>
  <si>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</si>
  <si>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</si>
  <si>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</si>
  <si>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</si>
  <si>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</si>
  <si>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</si>
  <si>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</si>
  <si>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</si>
  <si>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</si>
  <si>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</si>
  <si>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</si>
  <si>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</si>
  <si>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</si>
  <si>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</si>
  <si>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</si>
  <si>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</si>
  <si>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</si>
  <si>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</si>
  <si>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</si>
  <si>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</si>
  <si>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</si>
  <si>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</si>
  <si>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</si>
  <si>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</si>
  <si>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</si>
  <si>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</si>
  <si>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</si>
  <si>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</si>
  <si>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</si>
  <si>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</si>
  <si>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</si>
  <si>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</si>
  <si>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</si>
  <si>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</si>
  <si>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</si>
  <si>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</si>
  <si>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</si>
  <si>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</si>
  <si>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</si>
  <si>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</si>
  <si>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</si>
  <si>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</si>
  <si>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</si>
  <si>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</si>
  <si>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</si>
  <si>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</si>
  <si>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表4-07  発生量及び処理・処分量（種類別：変換)　〔全業種〕〔田辺・西牟婁地域〕〔平成29年度〕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</si>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</sst>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144.29169200000001</v>
      </c>
      <c r="E12" s="89">
        <v>0</v>
      </c>
      <c r="F12" s="89">
        <v>0</v>
      </c>
      <c r="G12" s="89">
        <v>144.29169200000001</v>
      </c>
      <c r="H12" s="89">
        <v>20.216999999999999</v>
      </c>
      <c r="I12" s="89">
        <v>0</v>
      </c>
      <c r="J12" s="89">
        <v>0</v>
      </c>
      <c r="K12" s="89">
        <v>21.727252</v>
      </c>
      <c r="L12" s="89">
        <v>0.29049000000000003</v>
      </c>
      <c r="M12" s="89">
        <v>17.106487999999999</v>
      </c>
      <c r="N12" s="89">
        <v>0</v>
      </c>
      <c r="O12" s="89">
        <v>4.6207639999999994</v>
      </c>
      <c r="P12" s="89">
        <v>4.1867619999999999</v>
      </c>
      <c r="Q12" s="89">
        <v>0</v>
      </c>
      <c r="R12" s="89">
        <v>0</v>
      </c>
      <c r="S12" s="90">
        <v>102.781442</v>
      </c>
      <c r="T12" s="89">
        <v>0.61109099999999994</v>
      </c>
      <c r="U12" s="89">
        <v>0.60042099999999998</v>
      </c>
      <c r="V12" s="89">
        <v>1.0670000000000001E-2</v>
      </c>
      <c r="W12" s="89">
        <v>102.170351</v>
      </c>
      <c r="X12" s="89">
        <v>95.817154999999985</v>
      </c>
      <c r="Y12" s="89">
        <v>0.8967949999999999</v>
      </c>
      <c r="Z12" s="89">
        <v>6.3531960000000005</v>
      </c>
      <c r="AA12" s="89">
        <v>0.21621799999999999</v>
      </c>
      <c r="AB12" s="89">
        <v>2.4353830000000047</v>
      </c>
      <c r="AC12" s="89">
        <v>99.734967999999995</v>
      </c>
      <c r="AD12" s="89">
        <v>98.11767399999998</v>
      </c>
      <c r="AE12" s="89">
        <v>1.617294</v>
      </c>
      <c r="AF12" s="89">
        <v>0</v>
      </c>
      <c r="AG12" s="90">
        <v>122.52143599999999</v>
      </c>
      <c r="AH12" s="89">
        <v>2.2283850000000003</v>
      </c>
      <c r="AI12" s="89">
        <v>122.52143599999999</v>
      </c>
      <c r="AJ12" s="89">
        <v>0</v>
      </c>
      <c r="AK12" s="89">
        <f>G12-N12</f>
        <v>144.29169200000001</v>
      </c>
      <c r="AL12" s="89">
        <f>AM12+AN12</f>
        <v>4.0585269999999998</v>
      </c>
      <c r="AM12" s="89">
        <f>SUM(AM13:AM14)+SUM(AM18:AM36)</f>
        <v>0</v>
      </c>
      <c r="AN12" s="89">
        <f>SUM(AN13:AN14)+SUM(AN18:AN36)</f>
        <v>4.0585269999999998</v>
      </c>
      <c r="AO12" s="89">
        <f>AK12-AL12</f>
        <v>140.23316500000001</v>
      </c>
    </row>
    <row r="13" spans="2:41" s="91" customFormat="1" ht="27" customHeight="1" thickTop="1">
      <c r="B13" s="92" t="s">
        <v>78</v>
      </c>
      <c r="C13" s="93"/>
      <c r="D13" s="94">
        <v>1.3219999999999999E-2</v>
      </c>
      <c r="E13" s="94">
        <v>0</v>
      </c>
      <c r="F13" s="94">
        <v>0</v>
      </c>
      <c r="G13" s="95">
        <v>1.3219999999999999E-2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1.3219999999999999E-2</v>
      </c>
      <c r="T13" s="94">
        <v>8.5900000000000004E-3</v>
      </c>
      <c r="U13" s="94">
        <v>0</v>
      </c>
      <c r="V13" s="94">
        <v>8.5900000000000004E-3</v>
      </c>
      <c r="W13" s="94">
        <v>4.6299999999999996E-3</v>
      </c>
      <c r="X13" s="94">
        <v>4.6099999999999995E-3</v>
      </c>
      <c r="Y13" s="94">
        <v>4.6099999999999995E-3</v>
      </c>
      <c r="Z13" s="94">
        <v>2.0000000000000002E-5</v>
      </c>
      <c r="AA13" s="94">
        <v>2.0000000000000002E-5</v>
      </c>
      <c r="AB13" s="94">
        <v>-0.136713</v>
      </c>
      <c r="AC13" s="94">
        <v>0.141343</v>
      </c>
      <c r="AD13" s="94">
        <v>0</v>
      </c>
      <c r="AE13" s="97">
        <v>0.141343</v>
      </c>
      <c r="AF13" s="94">
        <v>0</v>
      </c>
      <c r="AG13" s="98">
        <v>0</v>
      </c>
      <c r="AH13" s="99">
        <v>0.14993299999999998</v>
      </c>
      <c r="AI13" s="99">
        <v>0</v>
      </c>
      <c r="AJ13" s="94">
        <v>0</v>
      </c>
      <c r="AK13" s="94">
        <f t="shared" ref="AK13:AK39" si="0">G13-N13</f>
        <v>1.3219999999999999E-2</v>
      </c>
      <c r="AL13" s="94">
        <f t="shared" ref="AL13:AL39" si="1">AM13+AN13</f>
        <v>1.3219999999999999E-2</v>
      </c>
      <c r="AM13" s="94">
        <v>0</v>
      </c>
      <c r="AN13" s="94">
        <v>1.3219999999999999E-2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21.346931999999999</v>
      </c>
      <c r="E14" s="94">
        <v>0</v>
      </c>
      <c r="F14" s="94">
        <v>0</v>
      </c>
      <c r="G14" s="94">
        <v>21.346931999999999</v>
      </c>
      <c r="H14" s="94">
        <v>0</v>
      </c>
      <c r="I14" s="94">
        <v>0</v>
      </c>
      <c r="J14" s="94">
        <v>0</v>
      </c>
      <c r="K14" s="94">
        <v>17.25</v>
      </c>
      <c r="L14" s="94">
        <v>0</v>
      </c>
      <c r="M14" s="94">
        <v>16.841999999999999</v>
      </c>
      <c r="N14" s="94">
        <v>0</v>
      </c>
      <c r="O14" s="94">
        <v>0.40799999999999997</v>
      </c>
      <c r="P14" s="94">
        <v>0</v>
      </c>
      <c r="Q14" s="94">
        <v>0</v>
      </c>
      <c r="R14" s="101">
        <v>0</v>
      </c>
      <c r="S14" s="96">
        <v>4.5049320000000002</v>
      </c>
      <c r="T14" s="94">
        <v>0</v>
      </c>
      <c r="U14" s="94">
        <v>0</v>
      </c>
      <c r="V14" s="94">
        <v>0</v>
      </c>
      <c r="W14" s="94">
        <v>4.5049320000000002</v>
      </c>
      <c r="X14" s="94">
        <v>4.2828999999999997</v>
      </c>
      <c r="Y14" s="94">
        <v>0</v>
      </c>
      <c r="Z14" s="94">
        <v>0.22203199999999998</v>
      </c>
      <c r="AA14" s="94">
        <v>4.4222000000000011E-2</v>
      </c>
      <c r="AB14" s="94">
        <v>0.62319599999999986</v>
      </c>
      <c r="AC14" s="94">
        <v>3.8817360000000001</v>
      </c>
      <c r="AD14" s="94">
        <v>3.8038019999999997</v>
      </c>
      <c r="AE14" s="94">
        <v>7.7934000000000017E-2</v>
      </c>
      <c r="AF14" s="94">
        <v>0</v>
      </c>
      <c r="AG14" s="96">
        <v>3.8038019999999997</v>
      </c>
      <c r="AH14" s="94">
        <v>7.7934000000000017E-2</v>
      </c>
      <c r="AI14" s="94">
        <v>3.8038019999999997</v>
      </c>
      <c r="AJ14" s="94">
        <v>0</v>
      </c>
      <c r="AK14" s="94">
        <f t="shared" si="0"/>
        <v>21.346931999999999</v>
      </c>
      <c r="AL14" s="94">
        <f t="shared" si="1"/>
        <v>0.25096400000000002</v>
      </c>
      <c r="AM14" s="94">
        <f>SUM(AM15:AM17)</f>
        <v>0</v>
      </c>
      <c r="AN14" s="94">
        <f>SUM(AN15:AN17)</f>
        <v>0.25096400000000002</v>
      </c>
      <c r="AO14" s="94">
        <f t="shared" si="2"/>
        <v>21.095967999999999</v>
      </c>
    </row>
    <row r="15" spans="2:41" s="91" customFormat="1" ht="27" hidden="1" customHeight="1">
      <c r="B15" s="102">
        <v>0</v>
      </c>
      <c r="C15" s="103" t="s">
        <v>80</v>
      </c>
      <c r="D15" s="104">
        <v>19.934629999999999</v>
      </c>
      <c r="E15" s="105">
        <v>0</v>
      </c>
      <c r="F15" s="104">
        <v>0</v>
      </c>
      <c r="G15" s="104">
        <v>19.934629999999999</v>
      </c>
      <c r="H15" s="105">
        <v>0</v>
      </c>
      <c r="I15" s="105">
        <v>0</v>
      </c>
      <c r="J15" s="105">
        <v>0</v>
      </c>
      <c r="K15" s="105">
        <v>17.25</v>
      </c>
      <c r="L15" s="105">
        <v>0</v>
      </c>
      <c r="M15" s="105">
        <v>16.841999999999999</v>
      </c>
      <c r="N15" s="105">
        <v>0</v>
      </c>
      <c r="O15" s="105">
        <v>0.40799999999999997</v>
      </c>
      <c r="P15" s="104">
        <v>0</v>
      </c>
      <c r="Q15" s="104">
        <v>0</v>
      </c>
      <c r="R15" s="106">
        <v>0</v>
      </c>
      <c r="S15" s="107">
        <v>3.0926299999999998</v>
      </c>
      <c r="T15" s="104">
        <v>0</v>
      </c>
      <c r="U15" s="104">
        <v>0</v>
      </c>
      <c r="V15" s="104">
        <v>0</v>
      </c>
      <c r="W15" s="104">
        <v>3.0926299999999998</v>
      </c>
      <c r="X15" s="104">
        <v>3.0354399999999999</v>
      </c>
      <c r="Y15" s="104">
        <v>0</v>
      </c>
      <c r="Z15" s="104">
        <v>5.7189999999999998E-2</v>
      </c>
      <c r="AA15" s="104">
        <v>0</v>
      </c>
      <c r="AB15" s="104">
        <v>0.25124799999999992</v>
      </c>
      <c r="AC15" s="104">
        <v>2.8413819999999999</v>
      </c>
      <c r="AD15" s="104">
        <v>2.8297179999999997</v>
      </c>
      <c r="AE15" s="104">
        <v>1.1663999999999999E-2</v>
      </c>
      <c r="AF15" s="106">
        <v>0</v>
      </c>
      <c r="AG15" s="107">
        <v>2.8297179999999997</v>
      </c>
      <c r="AH15" s="104">
        <v>1.1663999999999999E-2</v>
      </c>
      <c r="AI15" s="104">
        <v>2.8297179999999997</v>
      </c>
      <c r="AJ15" s="105">
        <v>0</v>
      </c>
      <c r="AK15" s="105">
        <f t="shared" si="0"/>
        <v>19.934629999999999</v>
      </c>
      <c r="AL15" s="105">
        <f t="shared" si="1"/>
        <v>5.6512E-2</v>
      </c>
      <c r="AM15" s="105">
        <v>0</v>
      </c>
      <c r="AN15" s="105">
        <v>5.6512E-2</v>
      </c>
      <c r="AO15" s="105">
        <f t="shared" si="2"/>
        <v>19.878117999999997</v>
      </c>
    </row>
    <row r="16" spans="2:41" s="91" customFormat="1" ht="27" hidden="1" customHeight="1">
      <c r="B16" s="102">
        <v>0</v>
      </c>
      <c r="C16" s="108" t="s">
        <v>81</v>
      </c>
      <c r="D16" s="109">
        <v>1.4123019999999999</v>
      </c>
      <c r="E16" s="109">
        <v>0</v>
      </c>
      <c r="F16" s="109">
        <v>0</v>
      </c>
      <c r="G16" s="109">
        <v>1.4123019999999999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1.4123019999999999</v>
      </c>
      <c r="T16" s="109">
        <v>0</v>
      </c>
      <c r="U16" s="109">
        <v>0</v>
      </c>
      <c r="V16" s="109">
        <v>0</v>
      </c>
      <c r="W16" s="109">
        <v>1.4123019999999999</v>
      </c>
      <c r="X16" s="109">
        <v>1.24746</v>
      </c>
      <c r="Y16" s="109">
        <v>0</v>
      </c>
      <c r="Z16" s="109">
        <v>0.16484199999999999</v>
      </c>
      <c r="AA16" s="109">
        <v>4.4222000000000011E-2</v>
      </c>
      <c r="AB16" s="109">
        <v>0.37194799999999995</v>
      </c>
      <c r="AC16" s="109">
        <v>1.040354</v>
      </c>
      <c r="AD16" s="109">
        <v>0.97408400000000006</v>
      </c>
      <c r="AE16" s="109">
        <v>6.6270000000000023E-2</v>
      </c>
      <c r="AF16" s="110">
        <v>0</v>
      </c>
      <c r="AG16" s="111">
        <v>0.97408400000000006</v>
      </c>
      <c r="AH16" s="109">
        <v>6.6270000000000023E-2</v>
      </c>
      <c r="AI16" s="109">
        <v>0.97408400000000006</v>
      </c>
      <c r="AJ16" s="109">
        <v>0</v>
      </c>
      <c r="AK16" s="109">
        <f t="shared" si="0"/>
        <v>1.4123019999999999</v>
      </c>
      <c r="AL16" s="109">
        <f t="shared" si="1"/>
        <v>0.19445200000000001</v>
      </c>
      <c r="AM16" s="109">
        <v>0</v>
      </c>
      <c r="AN16" s="109">
        <v>0.19445200000000001</v>
      </c>
      <c r="AO16" s="109">
        <f t="shared" si="2"/>
        <v>1.2178499999999999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0.8342170000000001</v>
      </c>
      <c r="E18" s="94">
        <v>0</v>
      </c>
      <c r="F18" s="94">
        <v>0</v>
      </c>
      <c r="G18" s="94">
        <v>0.8342170000000001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0.8342170000000001</v>
      </c>
      <c r="T18" s="94">
        <v>0</v>
      </c>
      <c r="U18" s="94">
        <v>0</v>
      </c>
      <c r="V18" s="94">
        <v>0</v>
      </c>
      <c r="W18" s="94">
        <v>0.8342170000000001</v>
      </c>
      <c r="X18" s="94">
        <v>0.65670700000000004</v>
      </c>
      <c r="Y18" s="94">
        <v>2.0000000000000002E-5</v>
      </c>
      <c r="Z18" s="94">
        <v>0.17751000000000003</v>
      </c>
      <c r="AA18" s="94">
        <v>5.4440000000000001E-3</v>
      </c>
      <c r="AB18" s="94">
        <v>6.2226000000000115E-2</v>
      </c>
      <c r="AC18" s="94">
        <v>0.77199099999999998</v>
      </c>
      <c r="AD18" s="94">
        <v>0.77199099999999998</v>
      </c>
      <c r="AE18" s="97">
        <v>0</v>
      </c>
      <c r="AF18" s="94">
        <v>0</v>
      </c>
      <c r="AG18" s="96">
        <v>0.77199099999999998</v>
      </c>
      <c r="AH18" s="94">
        <v>0</v>
      </c>
      <c r="AI18" s="94">
        <v>0.77199099999999998</v>
      </c>
      <c r="AJ18" s="94">
        <v>0</v>
      </c>
      <c r="AK18" s="94">
        <f t="shared" si="0"/>
        <v>0.8342170000000001</v>
      </c>
      <c r="AL18" s="94">
        <f t="shared" si="1"/>
        <v>5.2495E-2</v>
      </c>
      <c r="AM18" s="94">
        <v>0</v>
      </c>
      <c r="AN18" s="94">
        <v>5.2495E-2</v>
      </c>
      <c r="AO18" s="94">
        <f t="shared" si="2"/>
        <v>0.78172200000000014</v>
      </c>
    </row>
    <row r="19" spans="2:41" s="91" customFormat="1" ht="27" customHeight="1">
      <c r="B19" s="100" t="s">
        <v>84</v>
      </c>
      <c r="C19" s="93"/>
      <c r="D19" s="94">
        <v>1.7788500000000003</v>
      </c>
      <c r="E19" s="94">
        <v>0</v>
      </c>
      <c r="F19" s="94">
        <v>0</v>
      </c>
      <c r="G19" s="94">
        <v>1.7788500000000003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1.7788500000000003</v>
      </c>
      <c r="T19" s="94">
        <v>0</v>
      </c>
      <c r="U19" s="94">
        <v>0</v>
      </c>
      <c r="V19" s="94">
        <v>0</v>
      </c>
      <c r="W19" s="94">
        <v>1.7788500000000003</v>
      </c>
      <c r="X19" s="94">
        <v>0.23082</v>
      </c>
      <c r="Y19" s="94">
        <v>2.2000000000000001E-4</v>
      </c>
      <c r="Z19" s="94">
        <v>1.5480300000000002</v>
      </c>
      <c r="AA19" s="94">
        <v>1.2E-4</v>
      </c>
      <c r="AB19" s="94">
        <v>0.80965900000000035</v>
      </c>
      <c r="AC19" s="94">
        <v>0.96919099999999991</v>
      </c>
      <c r="AD19" s="94">
        <v>0.96919099999999991</v>
      </c>
      <c r="AE19" s="97">
        <v>0</v>
      </c>
      <c r="AF19" s="94">
        <v>0</v>
      </c>
      <c r="AG19" s="96">
        <v>0.96919099999999991</v>
      </c>
      <c r="AH19" s="94">
        <v>0</v>
      </c>
      <c r="AI19" s="94">
        <v>0.96919099999999991</v>
      </c>
      <c r="AJ19" s="94">
        <v>0</v>
      </c>
      <c r="AK19" s="94">
        <f t="shared" si="0"/>
        <v>1.7788500000000003</v>
      </c>
      <c r="AL19" s="94">
        <f t="shared" si="1"/>
        <v>0.66481799999999991</v>
      </c>
      <c r="AM19" s="94">
        <v>0</v>
      </c>
      <c r="AN19" s="94">
        <v>0.66481799999999991</v>
      </c>
      <c r="AO19" s="94">
        <f t="shared" si="2"/>
        <v>1.1140320000000004</v>
      </c>
    </row>
    <row r="20" spans="2:41" s="91" customFormat="1" ht="27" customHeight="1">
      <c r="B20" s="100" t="s">
        <v>85</v>
      </c>
      <c r="C20" s="93"/>
      <c r="D20" s="94">
        <v>1.7733999999999996E-2</v>
      </c>
      <c r="E20" s="94">
        <v>0</v>
      </c>
      <c r="F20" s="94">
        <v>0</v>
      </c>
      <c r="G20" s="94">
        <v>1.7733999999999996E-2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1.7733999999999996E-2</v>
      </c>
      <c r="T20" s="94">
        <v>0</v>
      </c>
      <c r="U20" s="94">
        <v>0</v>
      </c>
      <c r="V20" s="94">
        <v>0</v>
      </c>
      <c r="W20" s="94">
        <v>1.7733999999999996E-2</v>
      </c>
      <c r="X20" s="94">
        <v>4.7599999999999995E-3</v>
      </c>
      <c r="Y20" s="94">
        <v>2.3999999999999998E-4</v>
      </c>
      <c r="Z20" s="94">
        <v>1.2973999999999996E-2</v>
      </c>
      <c r="AA20" s="94">
        <v>1.1E-5</v>
      </c>
      <c r="AB20" s="94">
        <v>1.2965999999999997E-2</v>
      </c>
      <c r="AC20" s="94">
        <v>4.7679999999999997E-3</v>
      </c>
      <c r="AD20" s="94">
        <v>4.7679999999999997E-3</v>
      </c>
      <c r="AE20" s="97">
        <v>0</v>
      </c>
      <c r="AF20" s="94">
        <v>0</v>
      </c>
      <c r="AG20" s="96">
        <v>4.7679999999999997E-3</v>
      </c>
      <c r="AH20" s="94">
        <v>0</v>
      </c>
      <c r="AI20" s="94">
        <v>4.7679999999999997E-3</v>
      </c>
      <c r="AJ20" s="94">
        <v>0</v>
      </c>
      <c r="AK20" s="94">
        <f t="shared" si="0"/>
        <v>1.7733999999999996E-2</v>
      </c>
      <c r="AL20" s="94">
        <f t="shared" si="1"/>
        <v>1.2751E-2</v>
      </c>
      <c r="AM20" s="94">
        <v>0</v>
      </c>
      <c r="AN20" s="94">
        <v>1.2751E-2</v>
      </c>
      <c r="AO20" s="94">
        <f t="shared" si="2"/>
        <v>4.9829999999999961E-3</v>
      </c>
    </row>
    <row r="21" spans="2:41" s="91" customFormat="1" ht="27" customHeight="1">
      <c r="B21" s="100" t="s">
        <v>86</v>
      </c>
      <c r="C21" s="93"/>
      <c r="D21" s="94">
        <v>1.5635019999999999</v>
      </c>
      <c r="E21" s="94">
        <v>0</v>
      </c>
      <c r="F21" s="94">
        <v>0</v>
      </c>
      <c r="G21" s="94">
        <v>1.5635019999999999</v>
      </c>
      <c r="H21" s="94">
        <v>0</v>
      </c>
      <c r="I21" s="94">
        <v>0</v>
      </c>
      <c r="J21" s="94">
        <v>0</v>
      </c>
      <c r="K21" s="94">
        <v>3.6099999999999999E-3</v>
      </c>
      <c r="L21" s="94">
        <v>0</v>
      </c>
      <c r="M21" s="94">
        <v>0</v>
      </c>
      <c r="N21" s="94">
        <v>0</v>
      </c>
      <c r="O21" s="94">
        <v>3.6099999999999999E-3</v>
      </c>
      <c r="P21" s="94">
        <v>3.6099999999999999E-3</v>
      </c>
      <c r="Q21" s="94">
        <v>0</v>
      </c>
      <c r="R21" s="94">
        <v>0</v>
      </c>
      <c r="S21" s="96">
        <v>1.5598920000000001</v>
      </c>
      <c r="T21" s="94">
        <v>1.9E-3</v>
      </c>
      <c r="U21" s="94">
        <v>0</v>
      </c>
      <c r="V21" s="94">
        <v>1.9E-3</v>
      </c>
      <c r="W21" s="94">
        <v>1.557992</v>
      </c>
      <c r="X21" s="94">
        <v>1.3087799999999998</v>
      </c>
      <c r="Y21" s="94">
        <v>5.4871999999999997E-2</v>
      </c>
      <c r="Z21" s="94">
        <v>0.2492120000000001</v>
      </c>
      <c r="AA21" s="94">
        <v>4.0549999999999996E-3</v>
      </c>
      <c r="AB21" s="94">
        <v>5.8977999999999975E-2</v>
      </c>
      <c r="AC21" s="94">
        <v>1.4990140000000001</v>
      </c>
      <c r="AD21" s="94">
        <v>1.429071</v>
      </c>
      <c r="AE21" s="97">
        <v>6.9942999999999991E-2</v>
      </c>
      <c r="AF21" s="94">
        <v>0</v>
      </c>
      <c r="AG21" s="96">
        <v>1.4326809999999999</v>
      </c>
      <c r="AH21" s="94">
        <v>7.184299999999999E-2</v>
      </c>
      <c r="AI21" s="94">
        <v>1.4326809999999999</v>
      </c>
      <c r="AJ21" s="94">
        <v>0</v>
      </c>
      <c r="AK21" s="94">
        <f t="shared" si="0"/>
        <v>1.5635019999999999</v>
      </c>
      <c r="AL21" s="94">
        <f t="shared" si="1"/>
        <v>0.13082100000000005</v>
      </c>
      <c r="AM21" s="94">
        <v>0</v>
      </c>
      <c r="AN21" s="94">
        <v>0.13082100000000005</v>
      </c>
      <c r="AO21" s="94">
        <f t="shared" si="2"/>
        <v>1.4326809999999999</v>
      </c>
    </row>
    <row r="22" spans="2:41" s="91" customFormat="1" ht="27" customHeight="1">
      <c r="B22" s="100" t="s">
        <v>87</v>
      </c>
      <c r="C22" s="93"/>
      <c r="D22" s="94">
        <v>3.5049999999999999E-3</v>
      </c>
      <c r="E22" s="94">
        <v>0</v>
      </c>
      <c r="F22" s="94">
        <v>0</v>
      </c>
      <c r="G22" s="94">
        <v>3.5049999999999999E-3</v>
      </c>
      <c r="H22" s="94">
        <v>0</v>
      </c>
      <c r="I22" s="94">
        <v>0</v>
      </c>
      <c r="J22" s="94">
        <v>0</v>
      </c>
      <c r="K22" s="94">
        <v>5.0000000000000002E-5</v>
      </c>
      <c r="L22" s="94">
        <v>5.0000000000000002E-5</v>
      </c>
      <c r="M22" s="94">
        <v>4.5000000000000003E-5</v>
      </c>
      <c r="N22" s="94">
        <v>0</v>
      </c>
      <c r="O22" s="94">
        <v>5.0000000000000004E-6</v>
      </c>
      <c r="P22" s="94">
        <v>0</v>
      </c>
      <c r="Q22" s="94">
        <v>0</v>
      </c>
      <c r="R22" s="94">
        <v>0</v>
      </c>
      <c r="S22" s="96">
        <v>3.46E-3</v>
      </c>
      <c r="T22" s="94">
        <v>0</v>
      </c>
      <c r="U22" s="94">
        <v>0</v>
      </c>
      <c r="V22" s="94">
        <v>0</v>
      </c>
      <c r="W22" s="94">
        <v>3.46E-3</v>
      </c>
      <c r="X22" s="94">
        <v>2.99E-3</v>
      </c>
      <c r="Y22" s="94">
        <v>2.4300000000000003E-3</v>
      </c>
      <c r="Z22" s="94">
        <v>4.6999999999999999E-4</v>
      </c>
      <c r="AA22" s="94">
        <v>3.2000000000000003E-4</v>
      </c>
      <c r="AB22" s="94">
        <v>2.7720000000000002E-3</v>
      </c>
      <c r="AC22" s="94">
        <v>6.8800000000000003E-4</v>
      </c>
      <c r="AD22" s="94">
        <v>1.8200000000000001E-4</v>
      </c>
      <c r="AE22" s="97">
        <v>5.0600000000000005E-4</v>
      </c>
      <c r="AF22" s="94">
        <v>0</v>
      </c>
      <c r="AG22" s="96">
        <v>1.8200000000000001E-4</v>
      </c>
      <c r="AH22" s="94">
        <v>5.0600000000000005E-4</v>
      </c>
      <c r="AI22" s="94">
        <v>1.8200000000000001E-4</v>
      </c>
      <c r="AJ22" s="94">
        <v>0</v>
      </c>
      <c r="AK22" s="94">
        <f t="shared" si="0"/>
        <v>3.5049999999999999E-3</v>
      </c>
      <c r="AL22" s="94">
        <f t="shared" si="1"/>
        <v>2.99E-3</v>
      </c>
      <c r="AM22" s="94">
        <v>0</v>
      </c>
      <c r="AN22" s="94">
        <v>2.99E-3</v>
      </c>
      <c r="AO22" s="94">
        <f t="shared" si="2"/>
        <v>5.1499999999999983E-4</v>
      </c>
    </row>
    <row r="23" spans="2:41" s="91" customFormat="1" ht="27" customHeight="1">
      <c r="B23" s="100" t="s">
        <v>88</v>
      </c>
      <c r="C23" s="93"/>
      <c r="D23" s="94">
        <v>12.310226999999998</v>
      </c>
      <c r="E23" s="94">
        <v>0</v>
      </c>
      <c r="F23" s="94">
        <v>0</v>
      </c>
      <c r="G23" s="94">
        <v>12.310226999999998</v>
      </c>
      <c r="H23" s="94">
        <v>0</v>
      </c>
      <c r="I23" s="94">
        <v>0</v>
      </c>
      <c r="J23" s="94">
        <v>0</v>
      </c>
      <c r="K23" s="94">
        <v>1.05186</v>
      </c>
      <c r="L23" s="94">
        <v>0.24934000000000001</v>
      </c>
      <c r="M23" s="94">
        <v>0.22440600000000011</v>
      </c>
      <c r="N23" s="94">
        <v>0</v>
      </c>
      <c r="O23" s="94">
        <v>0.82745399999999991</v>
      </c>
      <c r="P23" s="94">
        <v>0.80252000000000001</v>
      </c>
      <c r="Q23" s="94">
        <v>0</v>
      </c>
      <c r="R23" s="94">
        <v>0</v>
      </c>
      <c r="S23" s="96">
        <v>11.283300999999998</v>
      </c>
      <c r="T23" s="94">
        <v>0</v>
      </c>
      <c r="U23" s="94">
        <v>0</v>
      </c>
      <c r="V23" s="94">
        <v>0</v>
      </c>
      <c r="W23" s="94">
        <v>11.283300999999998</v>
      </c>
      <c r="X23" s="94">
        <v>11.244875999999998</v>
      </c>
      <c r="Y23" s="94">
        <v>0.37946999999999997</v>
      </c>
      <c r="Z23" s="94">
        <v>3.8425000000000001E-2</v>
      </c>
      <c r="AA23" s="94">
        <v>8.8000000000000003E-4</v>
      </c>
      <c r="AB23" s="94">
        <v>0.37994999999999912</v>
      </c>
      <c r="AC23" s="94">
        <v>10.903350999999999</v>
      </c>
      <c r="AD23" s="94">
        <v>10.898850999999999</v>
      </c>
      <c r="AE23" s="97">
        <v>4.4999999999999997E-3</v>
      </c>
      <c r="AF23" s="94">
        <v>0</v>
      </c>
      <c r="AG23" s="96">
        <v>11.701370999999998</v>
      </c>
      <c r="AH23" s="94">
        <v>4.4999999999999997E-3</v>
      </c>
      <c r="AI23" s="94">
        <v>11.701370999999998</v>
      </c>
      <c r="AJ23" s="94">
        <v>0</v>
      </c>
      <c r="AK23" s="94">
        <f t="shared" si="0"/>
        <v>12.310226999999998</v>
      </c>
      <c r="AL23" s="94">
        <f t="shared" si="1"/>
        <v>0.38445000000000001</v>
      </c>
      <c r="AM23" s="94">
        <v>0</v>
      </c>
      <c r="AN23" s="94">
        <v>0.38445000000000001</v>
      </c>
      <c r="AO23" s="94">
        <f t="shared" si="2"/>
        <v>11.925776999999998</v>
      </c>
    </row>
    <row r="24" spans="2:41" s="91" customFormat="1" ht="27" customHeight="1">
      <c r="B24" s="100" t="s">
        <v>89</v>
      </c>
      <c r="C24" s="93"/>
      <c r="D24" s="94">
        <v>7.6517000000000002E-2</v>
      </c>
      <c r="E24" s="94">
        <v>0</v>
      </c>
      <c r="F24" s="94">
        <v>0</v>
      </c>
      <c r="G24" s="94">
        <v>7.6517000000000002E-2</v>
      </c>
      <c r="H24" s="94">
        <v>0</v>
      </c>
      <c r="I24" s="94">
        <v>0</v>
      </c>
      <c r="J24" s="94">
        <v>0</v>
      </c>
      <c r="K24" s="94">
        <v>4.1100000000000005E-2</v>
      </c>
      <c r="L24" s="94">
        <v>4.1100000000000005E-2</v>
      </c>
      <c r="M24" s="94">
        <v>4.0037000000000003E-2</v>
      </c>
      <c r="N24" s="94">
        <v>0</v>
      </c>
      <c r="O24" s="94">
        <v>1.0629999999999999E-3</v>
      </c>
      <c r="P24" s="94">
        <v>0</v>
      </c>
      <c r="Q24" s="94">
        <v>0</v>
      </c>
      <c r="R24" s="94">
        <v>0</v>
      </c>
      <c r="S24" s="96">
        <v>3.6480000000000005E-2</v>
      </c>
      <c r="T24" s="94">
        <v>0</v>
      </c>
      <c r="U24" s="94">
        <v>0</v>
      </c>
      <c r="V24" s="94">
        <v>0</v>
      </c>
      <c r="W24" s="94">
        <v>3.6480000000000005E-2</v>
      </c>
      <c r="X24" s="94">
        <v>3.6160000000000005E-2</v>
      </c>
      <c r="Y24" s="94">
        <v>4.9500000000000004E-3</v>
      </c>
      <c r="Z24" s="94">
        <v>3.2000000000000003E-4</v>
      </c>
      <c r="AA24" s="94">
        <v>3.2000000000000003E-4</v>
      </c>
      <c r="AB24" s="94">
        <v>1.2470000000000002E-2</v>
      </c>
      <c r="AC24" s="94">
        <v>2.4010000000000004E-2</v>
      </c>
      <c r="AD24" s="94">
        <v>0.01</v>
      </c>
      <c r="AE24" s="97">
        <v>1.4010000000000002E-2</v>
      </c>
      <c r="AF24" s="94">
        <v>0</v>
      </c>
      <c r="AG24" s="96">
        <v>0.01</v>
      </c>
      <c r="AH24" s="94">
        <v>1.4010000000000002E-2</v>
      </c>
      <c r="AI24" s="94">
        <v>0.01</v>
      </c>
      <c r="AJ24" s="94">
        <v>0</v>
      </c>
      <c r="AK24" s="94">
        <f t="shared" si="0"/>
        <v>7.6517000000000002E-2</v>
      </c>
      <c r="AL24" s="94">
        <f t="shared" si="1"/>
        <v>2.648E-2</v>
      </c>
      <c r="AM24" s="94">
        <v>0</v>
      </c>
      <c r="AN24" s="94">
        <v>2.648E-2</v>
      </c>
      <c r="AO24" s="94">
        <f t="shared" si="2"/>
        <v>5.0036999999999998E-2</v>
      </c>
    </row>
    <row r="25" spans="2:41" s="91" customFormat="1" ht="27" customHeight="1">
      <c r="B25" s="100" t="s">
        <v>90</v>
      </c>
      <c r="C25" s="93"/>
      <c r="D25" s="94">
        <v>2.0577350000000001</v>
      </c>
      <c r="E25" s="94">
        <v>0</v>
      </c>
      <c r="F25" s="94">
        <v>0</v>
      </c>
      <c r="G25" s="94">
        <v>2.0577350000000001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2.0577350000000001</v>
      </c>
      <c r="T25" s="94">
        <v>0</v>
      </c>
      <c r="U25" s="94">
        <v>0</v>
      </c>
      <c r="V25" s="94">
        <v>0</v>
      </c>
      <c r="W25" s="94">
        <v>2.0577350000000001</v>
      </c>
      <c r="X25" s="94">
        <v>1.1262650000000001</v>
      </c>
      <c r="Y25" s="94">
        <v>0</v>
      </c>
      <c r="Z25" s="94">
        <v>0.93147000000000002</v>
      </c>
      <c r="AA25" s="94">
        <v>0</v>
      </c>
      <c r="AB25" s="94">
        <v>0</v>
      </c>
      <c r="AC25" s="94">
        <v>2.0577350000000001</v>
      </c>
      <c r="AD25" s="94">
        <v>2.0577350000000001</v>
      </c>
      <c r="AE25" s="97">
        <v>0</v>
      </c>
      <c r="AF25" s="94">
        <v>0</v>
      </c>
      <c r="AG25" s="96">
        <v>2.0577350000000001</v>
      </c>
      <c r="AH25" s="94">
        <v>0</v>
      </c>
      <c r="AI25" s="94">
        <v>2.0577350000000001</v>
      </c>
      <c r="AJ25" s="94">
        <v>0</v>
      </c>
      <c r="AK25" s="94">
        <f t="shared" si="0"/>
        <v>2.0577350000000001</v>
      </c>
      <c r="AL25" s="94">
        <f t="shared" si="1"/>
        <v>0</v>
      </c>
      <c r="AM25" s="94">
        <v>0</v>
      </c>
      <c r="AN25" s="94">
        <v>0</v>
      </c>
      <c r="AO25" s="94">
        <f t="shared" si="2"/>
        <v>2.0577350000000001</v>
      </c>
    </row>
    <row r="26" spans="2:41" s="91" customFormat="1" ht="27" customHeight="1">
      <c r="B26" s="100" t="s">
        <v>91</v>
      </c>
      <c r="C26" s="93"/>
      <c r="D26" s="94">
        <v>2.81E-3</v>
      </c>
      <c r="E26" s="94">
        <v>0</v>
      </c>
      <c r="F26" s="94">
        <v>0</v>
      </c>
      <c r="G26" s="94">
        <v>2.81E-3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2.81E-3</v>
      </c>
      <c r="T26" s="94">
        <v>0</v>
      </c>
      <c r="U26" s="94">
        <v>0</v>
      </c>
      <c r="V26" s="94">
        <v>0</v>
      </c>
      <c r="W26" s="94">
        <v>2.81E-3</v>
      </c>
      <c r="X26" s="94">
        <v>0</v>
      </c>
      <c r="Y26" s="94">
        <v>0</v>
      </c>
      <c r="Z26" s="94">
        <v>2.81E-3</v>
      </c>
      <c r="AA26" s="94">
        <v>0</v>
      </c>
      <c r="AB26" s="94">
        <v>0</v>
      </c>
      <c r="AC26" s="94">
        <v>2.81E-3</v>
      </c>
      <c r="AD26" s="94">
        <v>2.81E-3</v>
      </c>
      <c r="AE26" s="97">
        <v>0</v>
      </c>
      <c r="AF26" s="94">
        <v>0</v>
      </c>
      <c r="AG26" s="96">
        <v>2.81E-3</v>
      </c>
      <c r="AH26" s="94">
        <v>0</v>
      </c>
      <c r="AI26" s="94">
        <v>2.81E-3</v>
      </c>
      <c r="AJ26" s="94">
        <v>0</v>
      </c>
      <c r="AK26" s="94">
        <f t="shared" si="0"/>
        <v>2.81E-3</v>
      </c>
      <c r="AL26" s="94">
        <f t="shared" si="1"/>
        <v>0</v>
      </c>
      <c r="AM26" s="94">
        <v>0</v>
      </c>
      <c r="AN26" s="94">
        <v>0</v>
      </c>
      <c r="AO26" s="94">
        <f t="shared" si="2"/>
        <v>2.81E-3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2.4481549999999999</v>
      </c>
      <c r="E28" s="94">
        <v>0</v>
      </c>
      <c r="F28" s="94">
        <v>0</v>
      </c>
      <c r="G28" s="94">
        <v>2.4481549999999999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2.4481549999999999</v>
      </c>
      <c r="T28" s="94">
        <v>0</v>
      </c>
      <c r="U28" s="94">
        <v>0</v>
      </c>
      <c r="V28" s="94">
        <v>0</v>
      </c>
      <c r="W28" s="94">
        <v>2.4481549999999999</v>
      </c>
      <c r="X28" s="94">
        <v>0.40650700000000001</v>
      </c>
      <c r="Y28" s="94">
        <v>0</v>
      </c>
      <c r="Z28" s="94">
        <v>2.0416479999999999</v>
      </c>
      <c r="AA28" s="94">
        <v>0</v>
      </c>
      <c r="AB28" s="94">
        <v>0</v>
      </c>
      <c r="AC28" s="94">
        <v>2.4481550000000003</v>
      </c>
      <c r="AD28" s="94">
        <v>2.4454550000000004</v>
      </c>
      <c r="AE28" s="97">
        <v>2.6999999999999997E-3</v>
      </c>
      <c r="AF28" s="94">
        <v>0</v>
      </c>
      <c r="AG28" s="96">
        <v>2.4454550000000004</v>
      </c>
      <c r="AH28" s="94">
        <v>2.6999999999999997E-3</v>
      </c>
      <c r="AI28" s="94">
        <v>2.4454550000000004</v>
      </c>
      <c r="AJ28" s="94">
        <v>0</v>
      </c>
      <c r="AK28" s="94">
        <f t="shared" si="0"/>
        <v>2.4481549999999999</v>
      </c>
      <c r="AL28" s="94">
        <f t="shared" si="1"/>
        <v>2.6999999999999997E-3</v>
      </c>
      <c r="AM28" s="94">
        <v>0</v>
      </c>
      <c r="AN28" s="94">
        <v>2.6999999999999997E-3</v>
      </c>
      <c r="AO28" s="94">
        <f t="shared" si="2"/>
        <v>2.4454549999999999</v>
      </c>
    </row>
    <row r="29" spans="2:41" s="91" customFormat="1" ht="27" customHeight="1">
      <c r="B29" s="100" t="s">
        <v>94</v>
      </c>
      <c r="C29" s="93"/>
      <c r="D29" s="94">
        <v>6.1472369999999996</v>
      </c>
      <c r="E29" s="94">
        <v>0</v>
      </c>
      <c r="F29" s="94">
        <v>0</v>
      </c>
      <c r="G29" s="94">
        <v>6.1472369999999996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6.1472369999999996</v>
      </c>
      <c r="T29" s="94">
        <v>0.14960100000000001</v>
      </c>
      <c r="U29" s="94">
        <v>0.149421</v>
      </c>
      <c r="V29" s="94">
        <v>1.7999999999999998E-4</v>
      </c>
      <c r="W29" s="94">
        <v>5.997636</v>
      </c>
      <c r="X29" s="94">
        <v>5.5896999999999997</v>
      </c>
      <c r="Y29" s="94">
        <v>3.3839999999999999E-3</v>
      </c>
      <c r="Z29" s="94">
        <v>0.40793599999999997</v>
      </c>
      <c r="AA29" s="94">
        <v>1.1899999999999999E-3</v>
      </c>
      <c r="AB29" s="94">
        <v>4.5740000000007441E-3</v>
      </c>
      <c r="AC29" s="94">
        <v>5.9930619999999992</v>
      </c>
      <c r="AD29" s="94">
        <v>5.3470739999999992</v>
      </c>
      <c r="AE29" s="97">
        <v>0.6459879999999999</v>
      </c>
      <c r="AF29" s="94">
        <v>0</v>
      </c>
      <c r="AG29" s="96">
        <v>5.3470739999999992</v>
      </c>
      <c r="AH29" s="94">
        <v>0.79558899999999988</v>
      </c>
      <c r="AI29" s="94">
        <v>5.3470739999999992</v>
      </c>
      <c r="AJ29" s="94">
        <v>0</v>
      </c>
      <c r="AK29" s="94">
        <f t="shared" si="0"/>
        <v>6.1472369999999996</v>
      </c>
      <c r="AL29" s="94">
        <f t="shared" si="1"/>
        <v>0.80016300000000018</v>
      </c>
      <c r="AM29" s="94">
        <v>0</v>
      </c>
      <c r="AN29" s="94">
        <v>0.80016300000000018</v>
      </c>
      <c r="AO29" s="94">
        <f t="shared" si="2"/>
        <v>5.3470739999999992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72.569874999999996</v>
      </c>
      <c r="E31" s="94">
        <v>0</v>
      </c>
      <c r="F31" s="94">
        <v>0</v>
      </c>
      <c r="G31" s="94">
        <v>72.569874999999996</v>
      </c>
      <c r="H31" s="94">
        <v>0</v>
      </c>
      <c r="I31" s="94">
        <v>0</v>
      </c>
      <c r="J31" s="94">
        <v>0</v>
      </c>
      <c r="K31" s="94">
        <v>3.3806319999999994</v>
      </c>
      <c r="L31" s="94">
        <v>0</v>
      </c>
      <c r="M31" s="94">
        <v>0</v>
      </c>
      <c r="N31" s="94">
        <v>0</v>
      </c>
      <c r="O31" s="94">
        <v>3.3806319999999994</v>
      </c>
      <c r="P31" s="94">
        <v>3.3806319999999994</v>
      </c>
      <c r="Q31" s="94">
        <v>0</v>
      </c>
      <c r="R31" s="94">
        <v>0</v>
      </c>
      <c r="S31" s="96">
        <v>69.189242999999991</v>
      </c>
      <c r="T31" s="94">
        <v>0.45100000000000001</v>
      </c>
      <c r="U31" s="94">
        <v>0.45100000000000001</v>
      </c>
      <c r="V31" s="94">
        <v>0</v>
      </c>
      <c r="W31" s="94">
        <v>68.738242999999997</v>
      </c>
      <c r="X31" s="94">
        <v>68.564593000000002</v>
      </c>
      <c r="Y31" s="94">
        <v>5.7000000000000002E-3</v>
      </c>
      <c r="Z31" s="94">
        <v>0.17365</v>
      </c>
      <c r="AA31" s="94">
        <v>0</v>
      </c>
      <c r="AB31" s="94">
        <v>5.7000000000044793E-3</v>
      </c>
      <c r="AC31" s="94">
        <v>68.732542999999993</v>
      </c>
      <c r="AD31" s="94">
        <v>68.665462999999988</v>
      </c>
      <c r="AE31" s="97">
        <v>6.7080000000000001E-2</v>
      </c>
      <c r="AF31" s="94">
        <v>0</v>
      </c>
      <c r="AG31" s="96">
        <v>72.046094999999994</v>
      </c>
      <c r="AH31" s="94">
        <v>0.51807999999999998</v>
      </c>
      <c r="AI31" s="94">
        <v>72.046094999999994</v>
      </c>
      <c r="AJ31" s="94">
        <v>0</v>
      </c>
      <c r="AK31" s="94">
        <f t="shared" si="0"/>
        <v>72.569874999999996</v>
      </c>
      <c r="AL31" s="94">
        <f t="shared" si="1"/>
        <v>0.52378000000000002</v>
      </c>
      <c r="AM31" s="94">
        <v>0</v>
      </c>
      <c r="AN31" s="94">
        <v>0.52378000000000002</v>
      </c>
      <c r="AO31" s="94">
        <f t="shared" si="2"/>
        <v>72.046094999999994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-5.0000000000000002E-5</v>
      </c>
      <c r="AC33" s="94">
        <v>5.0000000000000002E-5</v>
      </c>
      <c r="AD33" s="94">
        <v>0</v>
      </c>
      <c r="AE33" s="97">
        <v>5.0000000000000002E-5</v>
      </c>
      <c r="AF33" s="94">
        <v>0</v>
      </c>
      <c r="AG33" s="96">
        <v>0</v>
      </c>
      <c r="AH33" s="94">
        <v>5.0000000000000002E-5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20.216999999999999</v>
      </c>
      <c r="E34" s="94">
        <v>0</v>
      </c>
      <c r="F34" s="94">
        <v>0</v>
      </c>
      <c r="G34" s="94">
        <v>20.216999999999999</v>
      </c>
      <c r="H34" s="94">
        <v>20.216999999999999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20.216999999999999</v>
      </c>
      <c r="AH34" s="94">
        <v>0</v>
      </c>
      <c r="AI34" s="94">
        <v>20.216999999999999</v>
      </c>
      <c r="AJ34" s="94">
        <v>0</v>
      </c>
      <c r="AK34" s="94">
        <f t="shared" si="0"/>
        <v>20.216999999999999</v>
      </c>
      <c r="AL34" s="94">
        <f t="shared" si="1"/>
        <v>0</v>
      </c>
      <c r="AM34" s="94">
        <v>0</v>
      </c>
      <c r="AN34" s="94">
        <v>0</v>
      </c>
      <c r="AO34" s="94">
        <f t="shared" si="2"/>
        <v>20.216999999999999</v>
      </c>
    </row>
    <row r="35" spans="2:41" s="91" customFormat="1" ht="27" customHeight="1">
      <c r="B35" s="100" t="s">
        <v>100</v>
      </c>
      <c r="C35" s="93"/>
      <c r="D35" s="94">
        <v>2.9999999999999997E-4</v>
      </c>
      <c r="E35" s="94">
        <v>0</v>
      </c>
      <c r="F35" s="94">
        <v>0</v>
      </c>
      <c r="G35" s="94">
        <v>2.9999999999999997E-4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2.9999999999999997E-4</v>
      </c>
      <c r="T35" s="94">
        <v>0</v>
      </c>
      <c r="U35" s="94">
        <v>0</v>
      </c>
      <c r="V35" s="94">
        <v>0</v>
      </c>
      <c r="W35" s="94">
        <v>2.9999999999999997E-4</v>
      </c>
      <c r="X35" s="94">
        <v>0</v>
      </c>
      <c r="Y35" s="94">
        <v>0</v>
      </c>
      <c r="Z35" s="94">
        <v>2.9999999999999997E-4</v>
      </c>
      <c r="AA35" s="94">
        <v>0</v>
      </c>
      <c r="AB35" s="94">
        <v>0</v>
      </c>
      <c r="AC35" s="94">
        <v>2.9999999999999997E-4</v>
      </c>
      <c r="AD35" s="94">
        <v>2.9999999999999997E-4</v>
      </c>
      <c r="AE35" s="97">
        <v>0</v>
      </c>
      <c r="AF35" s="94">
        <v>0</v>
      </c>
      <c r="AG35" s="96">
        <v>2.9999999999999997E-4</v>
      </c>
      <c r="AH35" s="94">
        <v>0</v>
      </c>
      <c r="AI35" s="94">
        <v>2.9999999999999997E-4</v>
      </c>
      <c r="AJ35" s="94">
        <v>0</v>
      </c>
      <c r="AK35" s="94">
        <f t="shared" si="0"/>
        <v>2.9999999999999997E-4</v>
      </c>
      <c r="AL35" s="94">
        <f t="shared" si="1"/>
        <v>0</v>
      </c>
      <c r="AM35" s="94">
        <v>0</v>
      </c>
      <c r="AN35" s="94">
        <v>0</v>
      </c>
      <c r="AO35" s="94">
        <f t="shared" si="2"/>
        <v>2.9999999999999997E-4</v>
      </c>
    </row>
    <row r="36" spans="2:41" s="91" customFormat="1" ht="27" customHeight="1">
      <c r="B36" s="100" t="s">
        <v>101</v>
      </c>
      <c r="C36" s="93"/>
      <c r="D36" s="94">
        <v>2.9038760000000003</v>
      </c>
      <c r="E36" s="94">
        <v>0</v>
      </c>
      <c r="F36" s="94">
        <v>0</v>
      </c>
      <c r="G36" s="94">
        <v>2.9038760000000003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2.9038760000000003</v>
      </c>
      <c r="T36" s="94">
        <v>0</v>
      </c>
      <c r="U36" s="94">
        <v>0</v>
      </c>
      <c r="V36" s="94">
        <v>0</v>
      </c>
      <c r="W36" s="94">
        <v>2.9038760000000003</v>
      </c>
      <c r="X36" s="94">
        <v>2.3574870000000003</v>
      </c>
      <c r="Y36" s="94">
        <v>0.44089899999999999</v>
      </c>
      <c r="Z36" s="94">
        <v>0.54638900000000001</v>
      </c>
      <c r="AA36" s="94">
        <v>0.159636</v>
      </c>
      <c r="AB36" s="94">
        <v>0.59965500000000038</v>
      </c>
      <c r="AC36" s="94">
        <v>2.3042210000000001</v>
      </c>
      <c r="AD36" s="94">
        <v>1.7109809999999999</v>
      </c>
      <c r="AE36" s="94">
        <v>0.5932400000000001</v>
      </c>
      <c r="AF36" s="94">
        <v>0</v>
      </c>
      <c r="AG36" s="96">
        <v>1.7109809999999999</v>
      </c>
      <c r="AH36" s="94">
        <v>0.5932400000000001</v>
      </c>
      <c r="AI36" s="94">
        <v>1.7109809999999999</v>
      </c>
      <c r="AJ36" s="94">
        <v>0</v>
      </c>
      <c r="AK36" s="94">
        <f t="shared" si="0"/>
        <v>2.9038760000000003</v>
      </c>
      <c r="AL36" s="94">
        <f t="shared" si="1"/>
        <v>1.192895</v>
      </c>
      <c r="AM36" s="94">
        <f>SUM(AM37:AM39)</f>
        <v>0</v>
      </c>
      <c r="AN36" s="94">
        <f>SUM(AN37:AN39)</f>
        <v>1.192895</v>
      </c>
      <c r="AO36" s="94">
        <f t="shared" si="2"/>
        <v>1.7109810000000003</v>
      </c>
    </row>
    <row r="37" spans="2:41" s="91" customFormat="1" ht="27" customHeight="1">
      <c r="B37" s="102">
        <v>0</v>
      </c>
      <c r="C37" s="103" t="s">
        <v>102</v>
      </c>
      <c r="D37" s="104">
        <v>0.57628000000000001</v>
      </c>
      <c r="E37" s="105">
        <v>0</v>
      </c>
      <c r="F37" s="104">
        <v>0</v>
      </c>
      <c r="G37" s="104">
        <v>0.57628000000000001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0.57628000000000001</v>
      </c>
      <c r="T37" s="104">
        <v>0</v>
      </c>
      <c r="U37" s="104">
        <v>0</v>
      </c>
      <c r="V37" s="104">
        <v>0</v>
      </c>
      <c r="W37" s="104">
        <v>0.57628000000000001</v>
      </c>
      <c r="X37" s="104">
        <v>0.43989899999999998</v>
      </c>
      <c r="Y37" s="104">
        <v>0.43989899999999998</v>
      </c>
      <c r="Z37" s="104">
        <v>0.136381</v>
      </c>
      <c r="AA37" s="104">
        <v>0.136381</v>
      </c>
      <c r="AB37" s="104">
        <v>0.57628000000000001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0.57628000000000001</v>
      </c>
      <c r="AL37" s="105">
        <f t="shared" si="1"/>
        <v>0.57628000000000001</v>
      </c>
      <c r="AM37" s="105">
        <v>0</v>
      </c>
      <c r="AN37" s="105">
        <v>0.57628000000000001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2.2975800000000004</v>
      </c>
      <c r="E38" s="109">
        <v>0</v>
      </c>
      <c r="F38" s="109">
        <v>0</v>
      </c>
      <c r="G38" s="109">
        <v>2.2975800000000004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2.2975800000000004</v>
      </c>
      <c r="T38" s="109">
        <v>0</v>
      </c>
      <c r="U38" s="109">
        <v>0</v>
      </c>
      <c r="V38" s="109">
        <v>0</v>
      </c>
      <c r="W38" s="109">
        <v>2.2975800000000004</v>
      </c>
      <c r="X38" s="109">
        <v>1.9175880000000003</v>
      </c>
      <c r="Y38" s="109">
        <v>1E-3</v>
      </c>
      <c r="Z38" s="109">
        <v>0.379992</v>
      </c>
      <c r="AA38" s="109">
        <v>2.2750000000000001E-3</v>
      </c>
      <c r="AB38" s="109">
        <v>3.275000000000361E-3</v>
      </c>
      <c r="AC38" s="109">
        <v>2.294305</v>
      </c>
      <c r="AD38" s="109">
        <v>1.70695</v>
      </c>
      <c r="AE38" s="109">
        <v>0.58735500000000007</v>
      </c>
      <c r="AF38" s="110">
        <v>0</v>
      </c>
      <c r="AG38" s="111">
        <v>1.70695</v>
      </c>
      <c r="AH38" s="109">
        <v>0.58735500000000007</v>
      </c>
      <c r="AI38" s="109">
        <v>1.70695</v>
      </c>
      <c r="AJ38" s="109">
        <v>0</v>
      </c>
      <c r="AK38" s="109">
        <f t="shared" si="0"/>
        <v>2.2975800000000004</v>
      </c>
      <c r="AL38" s="109">
        <f t="shared" si="1"/>
        <v>0.59062999999999999</v>
      </c>
      <c r="AM38" s="109">
        <v>0</v>
      </c>
      <c r="AN38" s="109">
        <v>0.59062999999999999</v>
      </c>
      <c r="AO38" s="109">
        <f t="shared" si="2"/>
        <v>1.7069500000000004</v>
      </c>
    </row>
    <row r="39" spans="2:41" ht="27" customHeight="1">
      <c r="B39" s="112">
        <v>0</v>
      </c>
      <c r="C39" s="119" t="s">
        <v>101</v>
      </c>
      <c r="D39" s="114">
        <v>3.0015999999999994E-2</v>
      </c>
      <c r="E39" s="95">
        <v>0</v>
      </c>
      <c r="F39" s="114">
        <v>0</v>
      </c>
      <c r="G39" s="114">
        <v>3.0015999999999994E-2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3.0015999999999994E-2</v>
      </c>
      <c r="T39" s="114">
        <v>0</v>
      </c>
      <c r="U39" s="114">
        <v>0</v>
      </c>
      <c r="V39" s="114">
        <v>0</v>
      </c>
      <c r="W39" s="114">
        <v>3.0015999999999994E-2</v>
      </c>
      <c r="X39" s="114">
        <v>0</v>
      </c>
      <c r="Y39" s="114">
        <v>0</v>
      </c>
      <c r="Z39" s="114">
        <v>3.0015999999999994E-2</v>
      </c>
      <c r="AA39" s="114">
        <v>2.0979999999999995E-2</v>
      </c>
      <c r="AB39" s="114">
        <v>2.0099999999999993E-2</v>
      </c>
      <c r="AC39" s="114">
        <v>9.9159999999999995E-3</v>
      </c>
      <c r="AD39" s="114">
        <v>4.0309999999999999E-3</v>
      </c>
      <c r="AE39" s="114">
        <v>5.8849999999999996E-3</v>
      </c>
      <c r="AF39" s="115">
        <v>0</v>
      </c>
      <c r="AG39" s="116">
        <v>4.0309999999999999E-3</v>
      </c>
      <c r="AH39" s="114">
        <v>5.8849999999999996E-3</v>
      </c>
      <c r="AI39" s="114">
        <v>4.0309999999999999E-3</v>
      </c>
      <c r="AJ39" s="95">
        <v>0</v>
      </c>
      <c r="AK39" s="95">
        <f t="shared" si="0"/>
        <v>3.0015999999999994E-2</v>
      </c>
      <c r="AL39" s="95">
        <f t="shared" si="1"/>
        <v>2.5985000000000001E-2</v>
      </c>
      <c r="AM39" s="95">
        <v>0</v>
      </c>
      <c r="AN39" s="95">
        <v>2.5985000000000001E-2</v>
      </c>
      <c r="AO39" s="95">
        <f t="shared" si="2"/>
        <v>4.0309999999999929E-3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2019-03-18T07:49:51Z</dcterms:created>
  <dcterms:modified xsi:type="dcterms:W3CDTF">2019-03-18T07:49:51Z</dcterms:modified>
</cp:coreProperties>
</file>