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O38"/>
  <c r="K38"/>
  <c r="G38"/>
  <c r="AF38"/>
  <c r="AE38"/>
  <c r="AY37"/>
  <c r="BA37"/>
  <c r="AE37"/>
  <c r="AZ37"/>
  <c r="BB37"/>
  <c r="N37"/>
  <c r="AF37"/>
  <c r="AZ36"/>
  <c r="AZ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R38"/>
  <c r="P38"/>
  <c r="M38"/>
  <c r="AX36"/>
  <c r="J38"/>
  <c r="I38"/>
  <c r="H38"/>
  <c r="F38"/>
  <c r="E38"/>
  <c r="D38"/>
  <c r="BB35"/>
  <c r="AY35"/>
  <c r="BA35"/>
  <c r="AZ35"/>
  <c r="X35"/>
  <c r="AX35"/>
  <c r="BD35" s="1"/>
  <c r="N35"/>
  <c r="T35" s="1"/>
  <c r="BC35"/>
  <c r="AE35"/>
  <c r="BB34"/>
  <c r="AX34"/>
  <c r="BD34" s="1"/>
  <c r="BA34"/>
  <c r="T34"/>
  <c r="AE34"/>
  <c r="AZ34"/>
  <c r="X34"/>
  <c r="Q34"/>
  <c r="N34"/>
  <c r="AY33"/>
  <c r="AZ33"/>
  <c r="X33"/>
  <c r="BB33"/>
  <c r="AX33"/>
  <c r="BD33" s="1"/>
  <c r="N33"/>
  <c r="BC33"/>
  <c r="AE33"/>
  <c r="AZ32"/>
  <c r="BA32"/>
  <c r="AE32"/>
  <c r="AY32"/>
  <c r="BB32"/>
  <c r="AX32"/>
  <c r="BD32" s="1"/>
  <c r="AY31"/>
  <c r="BA31"/>
  <c r="AZ31"/>
  <c r="X31"/>
  <c r="BB31"/>
  <c r="AX31"/>
  <c r="BD31" s="1"/>
  <c r="N31"/>
  <c r="T31" s="1"/>
  <c r="BC31"/>
  <c r="AE31"/>
  <c r="BB30"/>
  <c r="AX30"/>
  <c r="BD30" s="1"/>
  <c r="BA30"/>
  <c r="T30"/>
  <c r="AE30"/>
  <c r="AZ30"/>
  <c r="X30"/>
  <c r="N30"/>
  <c r="BA29"/>
  <c r="AY29"/>
  <c r="X29"/>
  <c r="BB29"/>
  <c r="AX29"/>
  <c r="BD29" s="1"/>
  <c r="N29"/>
  <c r="AE29"/>
  <c r="AZ28"/>
  <c r="BA28"/>
  <c r="AE28"/>
  <c r="AY28"/>
  <c r="BB28"/>
  <c r="AX28"/>
  <c r="BD28" s="1"/>
  <c r="BC28"/>
  <c r="AY27"/>
  <c r="BA27"/>
  <c r="X27"/>
  <c r="BB27"/>
  <c r="AX27"/>
  <c r="BD27" s="1"/>
  <c r="N27"/>
  <c r="T27" s="1"/>
  <c r="BC27"/>
  <c r="AE27"/>
  <c r="BB26"/>
  <c r="AX26"/>
  <c r="BD26" s="1"/>
  <c r="BA26"/>
  <c r="AZ26"/>
  <c r="X26"/>
  <c r="N26"/>
  <c r="T26" s="1"/>
  <c r="AE26"/>
  <c r="BA25"/>
  <c r="T25"/>
  <c r="AY25"/>
  <c r="X25"/>
  <c r="BB25"/>
  <c r="AX25"/>
  <c r="BD25" s="1"/>
  <c r="N25"/>
  <c r="BC25"/>
  <c r="AE25"/>
  <c r="AZ24"/>
  <c r="BA24"/>
  <c r="AE24"/>
  <c r="AY24"/>
  <c r="BB24"/>
  <c r="AX24"/>
  <c r="BD24" s="1"/>
  <c r="N24"/>
  <c r="T24" s="1"/>
  <c r="Q24" s="1"/>
  <c r="AY23"/>
  <c r="BA23"/>
  <c r="AZ23"/>
  <c r="X23"/>
  <c r="AX23"/>
  <c r="BD23" s="1"/>
  <c r="N23"/>
  <c r="T23" s="1"/>
  <c r="AE23"/>
  <c r="BB22"/>
  <c r="AX22"/>
  <c r="BD22" s="1"/>
  <c r="BA22"/>
  <c r="AZ22"/>
  <c r="X22"/>
  <c r="Q22"/>
  <c r="N22"/>
  <c r="T22" s="1"/>
  <c r="AE22"/>
  <c r="BA21"/>
  <c r="T21"/>
  <c r="AY21"/>
  <c r="X21"/>
  <c r="BB21"/>
  <c r="AX21"/>
  <c r="BD21" s="1"/>
  <c r="N21"/>
  <c r="AE21"/>
  <c r="AZ20"/>
  <c r="BA20"/>
  <c r="AE20"/>
  <c r="AY20"/>
  <c r="BB20"/>
  <c r="AX20"/>
  <c r="BD20" s="1"/>
  <c r="N20"/>
  <c r="T20" s="1"/>
  <c r="Q20" s="1"/>
  <c r="BC20"/>
  <c r="AY19"/>
  <c r="BA19"/>
  <c r="X19"/>
  <c r="BB19"/>
  <c r="AX19"/>
  <c r="BD19" s="1"/>
  <c r="N19"/>
  <c r="T19" s="1"/>
  <c r="BC19"/>
  <c r="AE19"/>
  <c r="BB18"/>
  <c r="AX18"/>
  <c r="BD18" s="1"/>
  <c r="BA18"/>
  <c r="AZ18"/>
  <c r="Q18"/>
  <c r="N18"/>
  <c r="T18" s="1"/>
  <c r="AE18"/>
  <c r="BB17"/>
  <c r="AE17"/>
  <c r="X17"/>
  <c r="N17"/>
  <c r="AF17"/>
  <c r="AY16"/>
  <c r="BA16"/>
  <c r="AE16"/>
  <c r="AZ16"/>
  <c r="BB16"/>
  <c r="AX16"/>
  <c r="N16"/>
  <c r="T16" s="1"/>
  <c r="Q16" s="1"/>
  <c r="AF16"/>
  <c r="AZ15"/>
  <c r="BA15"/>
  <c r="AF15"/>
  <c r="AY15"/>
  <c r="X15"/>
  <c r="BB15"/>
  <c r="AX15"/>
  <c r="BD15" s="1"/>
  <c r="N15"/>
  <c r="T15" s="1"/>
  <c r="AE15"/>
  <c r="BA14"/>
  <c r="T14"/>
  <c r="AY14"/>
  <c r="X14"/>
  <c r="BB14"/>
  <c r="AX14"/>
  <c r="BD14" s="1"/>
  <c r="N14"/>
  <c r="BC14"/>
  <c r="AE14"/>
  <c r="BA13"/>
  <c r="AY13"/>
  <c r="BB13"/>
  <c r="AX13"/>
  <c r="BD13" s="1"/>
  <c r="N13"/>
  <c r="T13" s="1"/>
  <c r="Q13" s="1"/>
  <c r="AE13"/>
  <c r="BA12"/>
  <c r="X12"/>
  <c r="BB12"/>
  <c r="AX12"/>
  <c r="BD12" s="1"/>
  <c r="N12"/>
  <c r="T12" s="1"/>
  <c r="AE12"/>
  <c r="AQ10"/>
  <c r="AP10"/>
  <c r="AK10"/>
  <c r="AJ10"/>
  <c r="AR9"/>
  <c r="AP9"/>
  <c r="BC4"/>
  <c r="AF3"/>
  <c r="Q19" l="1"/>
  <c r="Q25"/>
  <c r="BC34"/>
  <c r="BC23"/>
  <c r="Q23"/>
  <c r="BC24"/>
  <c r="BC29"/>
  <c r="BC30"/>
  <c r="BC32"/>
  <c r="AX38"/>
  <c r="BD36"/>
  <c r="T33"/>
  <c r="Q33" s="1"/>
  <c r="BC16"/>
  <c r="BD16"/>
  <c r="Q12"/>
  <c r="BC18"/>
  <c r="Q27"/>
  <c r="Q31"/>
  <c r="BC13"/>
  <c r="BC15"/>
  <c r="Q15"/>
  <c r="BC21"/>
  <c r="Q21"/>
  <c r="Q26"/>
  <c r="T29"/>
  <c r="Q29" s="1"/>
  <c r="Q30"/>
  <c r="T37"/>
  <c r="Q37" s="1"/>
  <c r="Q14"/>
  <c r="AN9"/>
  <c r="AZ12"/>
  <c r="X13"/>
  <c r="X16"/>
  <c r="AY18"/>
  <c r="AZ19"/>
  <c r="X20"/>
  <c r="AY22"/>
  <c r="BC22" s="1"/>
  <c r="X24"/>
  <c r="AY26"/>
  <c r="BC26" s="1"/>
  <c r="AZ27"/>
  <c r="X28"/>
  <c r="AY30"/>
  <c r="X32"/>
  <c r="AY34"/>
  <c r="Q35"/>
  <c r="X36"/>
  <c r="X38" s="1"/>
  <c r="BA36"/>
  <c r="BA38" s="1"/>
  <c r="X37"/>
  <c r="L38"/>
  <c r="AA9"/>
  <c r="AL9"/>
  <c r="AY12"/>
  <c r="BC12" s="1"/>
  <c r="AZ13"/>
  <c r="BA33"/>
  <c r="W38"/>
  <c r="AJ9"/>
  <c r="AZ14"/>
  <c r="X18"/>
  <c r="AZ21"/>
  <c r="BB23"/>
  <c r="AZ25"/>
  <c r="AZ29"/>
  <c r="AY36"/>
  <c r="AY38" s="1"/>
  <c r="AX37"/>
  <c r="AI9"/>
  <c r="N28"/>
  <c r="T28" s="1"/>
  <c r="Q28" s="1"/>
  <c r="N32"/>
  <c r="T32" s="1"/>
  <c r="Q32" s="1"/>
  <c r="N36"/>
  <c r="N38" l="1"/>
  <c r="T36"/>
  <c r="BC37"/>
  <c r="BD37"/>
  <c r="BD38" s="1"/>
  <c r="BC36"/>
  <c r="BC38" s="1"/>
  <c r="Q36" l="1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<sst xmlns="http://schemas.openxmlformats.org/spreadsheetml/2006/main" count="120" uniqueCount="104">
  <si>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</si>
  <si>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</si>
  <si>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</si>
  <si>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</si>
  <si>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</si>
  <si>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</si>
  <si>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</si>
  <si>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</si>
  <si>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</si>
  <si>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</si>
  <si>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</si>
  <si>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</si>
  <si>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</si>
  <si>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</si>
  <si>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</si>
  <si>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</si>
  <si>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</si>
  <si>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</si>
  <si>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</si>
  <si>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</si>
  <si>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</si>
  <si>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</si>
  <si>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</si>
  <si>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</si>
  <si>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</si>
  <si>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</si>
  <si>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</si>
  <si>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</si>
  <si>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</si>
  <si>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</si>
  <si>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</si>
  <si>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</si>
  <si>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</si>
  <si>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</si>
  <si>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</si>
  <si>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</si>
  <si>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</si>
  <si>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</si>
  <si>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</si>
  <si>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</si>
  <si>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</si>
  <si>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</si>
  <si>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</si>
  <si>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</si>
  <si>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</si>
  <si>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</si>
  <si>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</si>
  <si>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</si>
  <si>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</si>
  <si>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</si>
  <si>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</si>
  <si>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</si>
  <si>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</si>
  <si>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</si>
  <si>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</si>
  <si>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</si>
  <si>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</si>
  <si>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</si>
  <si>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</si>
  <si>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</si>
  <si>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</si>
  <si>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</si>
  <si>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</si>
  <si>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</si>
  <si>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</si>
  <si>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</si>
  <si>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</si>
  <si>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</si>
  <si>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</si>
  <si>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</si>
  <si>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</si>
  <si>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</si>
  <si>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</si>
  <si>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表9-08  発生量及び処理・処分量の総括表　（種類無変換）〔全業種〕〔田辺・西牟婁地域〕〔平成29年度〕（その１）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</si>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</sst>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表9-08  発生量及び処理・処分量の総括表　（種類無変換）〔全業種〕〔田辺・西牟婁地域〕〔平成29年度〕（その２）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144.29169200000001</v>
      </c>
      <c r="E12" s="70">
        <v>0</v>
      </c>
      <c r="F12" s="70">
        <v>0</v>
      </c>
      <c r="G12" s="70">
        <v>144.29169200000001</v>
      </c>
      <c r="H12" s="70">
        <v>21.727252</v>
      </c>
      <c r="I12" s="70">
        <v>0.29049000000000003</v>
      </c>
      <c r="J12" s="70">
        <v>0</v>
      </c>
      <c r="K12" s="70">
        <v>4.6207639999999994</v>
      </c>
      <c r="L12" s="70">
        <v>4.1867619999999999</v>
      </c>
      <c r="M12" s="70">
        <v>0</v>
      </c>
      <c r="N12" s="70">
        <f t="shared" ref="N12:N37" si="0">K12-L12-M12-P12</f>
        <v>0.43400199999999955</v>
      </c>
      <c r="O12" s="70"/>
      <c r="P12" s="70">
        <v>0</v>
      </c>
      <c r="Q12" s="70">
        <f>R12+S12+T12+W12</f>
        <v>122.56444</v>
      </c>
      <c r="R12" s="70">
        <v>20.216999999999999</v>
      </c>
      <c r="S12" s="70">
        <v>0</v>
      </c>
      <c r="T12" s="70">
        <f>AG12-N12</f>
        <v>102.34744000000001</v>
      </c>
      <c r="U12" s="71"/>
      <c r="V12" s="71"/>
      <c r="W12" s="70">
        <v>0</v>
      </c>
      <c r="X12" s="70">
        <f t="shared" ref="X12:X37" si="1">W12+Y12+AG12</f>
        <v>102.781442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102.781442</v>
      </c>
      <c r="AH12" s="70">
        <v>0.61109099999999994</v>
      </c>
      <c r="AI12" s="70">
        <v>0.60042099999999998</v>
      </c>
      <c r="AJ12" s="70">
        <v>0</v>
      </c>
      <c r="AK12" s="70">
        <v>1.0670000000000001E-2</v>
      </c>
      <c r="AL12" s="70">
        <v>1.0670000000000001E-2</v>
      </c>
      <c r="AM12" s="70">
        <v>102.170351</v>
      </c>
      <c r="AN12" s="70">
        <v>95.817154999999985</v>
      </c>
      <c r="AO12" s="70">
        <v>0.8967949999999999</v>
      </c>
      <c r="AP12" s="70">
        <v>0</v>
      </c>
      <c r="AQ12" s="70">
        <v>6.3531960000000005</v>
      </c>
      <c r="AR12" s="70">
        <v>6.3531960000000005</v>
      </c>
      <c r="AS12" s="70">
        <v>0.21621799999999999</v>
      </c>
      <c r="AT12" s="70">
        <v>99.734967999999981</v>
      </c>
      <c r="AU12" s="70">
        <v>0</v>
      </c>
      <c r="AV12" s="70">
        <v>98.11767399999998</v>
      </c>
      <c r="AW12" s="70">
        <v>1.6172939999999998</v>
      </c>
      <c r="AX12" s="70">
        <f>L12+R12+AV12</f>
        <v>122.52143599999998</v>
      </c>
      <c r="AY12" s="70">
        <f>Y12+AH12+AW12</f>
        <v>2.2283849999999998</v>
      </c>
      <c r="AZ12" s="70">
        <f>Y12</f>
        <v>0</v>
      </c>
      <c r="BA12" s="70">
        <f>AH12+AW12</f>
        <v>2.2283849999999998</v>
      </c>
      <c r="BB12" s="70">
        <f>O12+W12</f>
        <v>0</v>
      </c>
      <c r="BC12" s="70">
        <f>G12-AX12-AY12</f>
        <v>19.541871000000032</v>
      </c>
      <c r="BD12" s="70">
        <f>AX12+E12</f>
        <v>122.52143599999998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1.3219999999999999E-2</v>
      </c>
      <c r="E13" s="76">
        <v>0</v>
      </c>
      <c r="F13" s="76">
        <v>0</v>
      </c>
      <c r="G13" s="76">
        <v>1.3219999999999999E-2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1.3219999999999999E-2</v>
      </c>
      <c r="R13" s="76">
        <v>0</v>
      </c>
      <c r="S13" s="76">
        <v>0</v>
      </c>
      <c r="T13" s="76">
        <f>AG13-N13</f>
        <v>1.3219999999999999E-2</v>
      </c>
      <c r="U13" s="77"/>
      <c r="V13" s="77"/>
      <c r="W13" s="76">
        <v>0</v>
      </c>
      <c r="X13" s="76">
        <f t="shared" si="1"/>
        <v>1.3219999999999999E-2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1.3219999999999999E-2</v>
      </c>
      <c r="AH13" s="76">
        <v>8.5900000000000004E-3</v>
      </c>
      <c r="AI13" s="76">
        <v>0</v>
      </c>
      <c r="AJ13" s="76">
        <v>0</v>
      </c>
      <c r="AK13" s="76">
        <v>8.5900000000000004E-3</v>
      </c>
      <c r="AL13" s="76">
        <v>8.5900000000000004E-3</v>
      </c>
      <c r="AM13" s="76">
        <v>4.6299999999999996E-3</v>
      </c>
      <c r="AN13" s="76">
        <v>4.6099999999999995E-3</v>
      </c>
      <c r="AO13" s="76">
        <v>4.6099999999999995E-3</v>
      </c>
      <c r="AP13" s="76">
        <v>0</v>
      </c>
      <c r="AQ13" s="76">
        <v>2.0000000000000002E-5</v>
      </c>
      <c r="AR13" s="76">
        <v>2.0000000000000002E-5</v>
      </c>
      <c r="AS13" s="76">
        <v>2.0000000000000002E-5</v>
      </c>
      <c r="AT13" s="76">
        <v>1.3860000000000001E-3</v>
      </c>
      <c r="AU13" s="76">
        <v>0</v>
      </c>
      <c r="AV13" s="76">
        <v>0</v>
      </c>
      <c r="AW13" s="76">
        <v>1.3860000000000001E-3</v>
      </c>
      <c r="AX13" s="76">
        <f>L13+R13+AV13</f>
        <v>0</v>
      </c>
      <c r="AY13" s="76">
        <f>Y13+AH13+AW13</f>
        <v>9.9760000000000005E-3</v>
      </c>
      <c r="AZ13" s="76">
        <f>Y13</f>
        <v>0</v>
      </c>
      <c r="BA13" s="76">
        <f>AH13+AW13</f>
        <v>9.9760000000000005E-3</v>
      </c>
      <c r="BB13" s="76">
        <f t="shared" ref="BB13:BB37" si="2">O13+W13</f>
        <v>0</v>
      </c>
      <c r="BC13" s="76">
        <f>G13-AX13-AY13</f>
        <v>3.2439999999999986E-3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21.346931999999999</v>
      </c>
      <c r="E14" s="80">
        <v>0</v>
      </c>
      <c r="F14" s="80">
        <v>0</v>
      </c>
      <c r="G14" s="80">
        <v>21.346931999999999</v>
      </c>
      <c r="H14" s="80">
        <v>17.25</v>
      </c>
      <c r="I14" s="80">
        <v>0</v>
      </c>
      <c r="J14" s="80">
        <v>0</v>
      </c>
      <c r="K14" s="80">
        <v>0.40799999999999997</v>
      </c>
      <c r="L14" s="80">
        <v>0</v>
      </c>
      <c r="M14" s="80">
        <v>0</v>
      </c>
      <c r="N14" s="80">
        <f t="shared" si="0"/>
        <v>0.40799999999999997</v>
      </c>
      <c r="O14" s="80"/>
      <c r="P14" s="80">
        <v>0</v>
      </c>
      <c r="Q14" s="80">
        <f>R14+S14+T14+W14</f>
        <v>4.0969319999999998</v>
      </c>
      <c r="R14" s="80">
        <v>0</v>
      </c>
      <c r="S14" s="80">
        <v>0</v>
      </c>
      <c r="T14" s="80">
        <f>AG14-N14</f>
        <v>4.0969319999999998</v>
      </c>
      <c r="U14" s="81"/>
      <c r="V14" s="81"/>
      <c r="W14" s="80">
        <v>0</v>
      </c>
      <c r="X14" s="80">
        <f t="shared" si="1"/>
        <v>4.5049320000000002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4.5049320000000002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4.5049320000000002</v>
      </c>
      <c r="AN14" s="80">
        <v>4.2828999999999997</v>
      </c>
      <c r="AO14" s="80">
        <v>0</v>
      </c>
      <c r="AP14" s="80">
        <v>0</v>
      </c>
      <c r="AQ14" s="80">
        <v>0.22203199999999998</v>
      </c>
      <c r="AR14" s="80">
        <v>0.22203199999999998</v>
      </c>
      <c r="AS14" s="80">
        <v>4.4222000000000011E-2</v>
      </c>
      <c r="AT14" s="80">
        <v>3.8760949999999998</v>
      </c>
      <c r="AU14" s="80">
        <v>0</v>
      </c>
      <c r="AV14" s="80">
        <v>3.8038019999999997</v>
      </c>
      <c r="AW14" s="80">
        <v>7.2292999999999996E-2</v>
      </c>
      <c r="AX14" s="80">
        <f>L14+R14+AV14</f>
        <v>3.8038019999999997</v>
      </c>
      <c r="AY14" s="80">
        <f>Y14+AH14+AW14</f>
        <v>7.2292999999999996E-2</v>
      </c>
      <c r="AZ14" s="80">
        <f>Y14</f>
        <v>0</v>
      </c>
      <c r="BA14" s="80">
        <f>AH14+AW14</f>
        <v>7.2292999999999996E-2</v>
      </c>
      <c r="BB14" s="80">
        <f t="shared" si="2"/>
        <v>0</v>
      </c>
      <c r="BC14" s="80">
        <f>G14-AX14-AY14</f>
        <v>17.470837</v>
      </c>
      <c r="BD14" s="80">
        <f>AX14+E14</f>
        <v>3.8038019999999997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19.934629999999999</v>
      </c>
      <c r="E15" s="84">
        <v>0</v>
      </c>
      <c r="F15" s="84">
        <v>0</v>
      </c>
      <c r="G15" s="84">
        <v>19.934629999999999</v>
      </c>
      <c r="H15" s="84">
        <v>17.25</v>
      </c>
      <c r="I15" s="84">
        <v>0</v>
      </c>
      <c r="J15" s="84">
        <v>0</v>
      </c>
      <c r="K15" s="84">
        <v>0.40799999999999997</v>
      </c>
      <c r="L15" s="84">
        <v>0</v>
      </c>
      <c r="M15" s="84">
        <v>0</v>
      </c>
      <c r="N15" s="84">
        <f t="shared" si="0"/>
        <v>0.40799999999999997</v>
      </c>
      <c r="O15" s="84"/>
      <c r="P15" s="84">
        <v>0</v>
      </c>
      <c r="Q15" s="84">
        <f>R15+S15+T15+W15</f>
        <v>2.6846299999999998</v>
      </c>
      <c r="R15" s="84">
        <v>0</v>
      </c>
      <c r="S15" s="84">
        <v>0</v>
      </c>
      <c r="T15" s="84">
        <f>AG15-N15</f>
        <v>2.6846299999999998</v>
      </c>
      <c r="U15" s="85"/>
      <c r="V15" s="85"/>
      <c r="W15" s="84">
        <v>0</v>
      </c>
      <c r="X15" s="84">
        <f t="shared" si="1"/>
        <v>3.0926299999999998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3.0926299999999998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3.0926299999999998</v>
      </c>
      <c r="AN15" s="84">
        <v>3.0354399999999999</v>
      </c>
      <c r="AO15" s="84">
        <v>0</v>
      </c>
      <c r="AP15" s="84">
        <v>0</v>
      </c>
      <c r="AQ15" s="84">
        <v>5.7189999999999998E-2</v>
      </c>
      <c r="AR15" s="84">
        <v>5.7189999999999998E-2</v>
      </c>
      <c r="AS15" s="84">
        <v>0</v>
      </c>
      <c r="AT15" s="84">
        <v>2.8413819999999999</v>
      </c>
      <c r="AU15" s="84">
        <v>0</v>
      </c>
      <c r="AV15" s="84">
        <v>2.8297179999999997</v>
      </c>
      <c r="AW15" s="84">
        <v>1.1663999999999999E-2</v>
      </c>
      <c r="AX15" s="84">
        <f>L15+R15+AV15</f>
        <v>2.8297179999999997</v>
      </c>
      <c r="AY15" s="84">
        <f>Y15+AH15+AW15</f>
        <v>1.1663999999999999E-2</v>
      </c>
      <c r="AZ15" s="84">
        <f>Y15</f>
        <v>0</v>
      </c>
      <c r="BA15" s="84">
        <f>AH15+AW15</f>
        <v>1.1663999999999999E-2</v>
      </c>
      <c r="BB15" s="84">
        <f t="shared" si="2"/>
        <v>0</v>
      </c>
      <c r="BC15" s="84">
        <f>G15-AX15-AY15</f>
        <v>17.093247999999999</v>
      </c>
      <c r="BD15" s="84">
        <f>AX15+E15</f>
        <v>2.8297179999999997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1.4123019999999999</v>
      </c>
      <c r="E16" s="87">
        <v>0</v>
      </c>
      <c r="F16" s="87">
        <v>0</v>
      </c>
      <c r="G16" s="87">
        <v>1.4123019999999999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1.4123019999999999</v>
      </c>
      <c r="R16" s="87">
        <v>0</v>
      </c>
      <c r="S16" s="87">
        <v>0</v>
      </c>
      <c r="T16" s="87">
        <f>AG16-N16</f>
        <v>1.4123019999999999</v>
      </c>
      <c r="U16" s="88"/>
      <c r="V16" s="88"/>
      <c r="W16" s="87">
        <v>0</v>
      </c>
      <c r="X16" s="87">
        <f t="shared" si="1"/>
        <v>1.4123019999999999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1.4123019999999999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1.4123019999999999</v>
      </c>
      <c r="AN16" s="87">
        <v>1.24746</v>
      </c>
      <c r="AO16" s="87">
        <v>0</v>
      </c>
      <c r="AP16" s="87">
        <v>0</v>
      </c>
      <c r="AQ16" s="87">
        <v>0.16484199999999999</v>
      </c>
      <c r="AR16" s="87">
        <v>0.16484199999999999</v>
      </c>
      <c r="AS16" s="87">
        <v>4.4222000000000011E-2</v>
      </c>
      <c r="AT16" s="87">
        <v>1.034713</v>
      </c>
      <c r="AU16" s="87">
        <v>0</v>
      </c>
      <c r="AV16" s="87">
        <v>0.97408400000000006</v>
      </c>
      <c r="AW16" s="87">
        <v>6.0629000000000002E-2</v>
      </c>
      <c r="AX16" s="87">
        <f>L16+R16+AV16</f>
        <v>0.97408400000000006</v>
      </c>
      <c r="AY16" s="87">
        <f>Y16+AH16+AW16</f>
        <v>6.0629000000000002E-2</v>
      </c>
      <c r="AZ16" s="87">
        <f>Y16</f>
        <v>0</v>
      </c>
      <c r="BA16" s="87">
        <f>AH16+AW16</f>
        <v>6.0629000000000002E-2</v>
      </c>
      <c r="BB16" s="87">
        <f t="shared" si="2"/>
        <v>0</v>
      </c>
      <c r="BC16" s="87">
        <f>G16-AX16-AY16</f>
        <v>0.3775889999999999</v>
      </c>
      <c r="BD16" s="87">
        <f>AX16+E16</f>
        <v>0.97408400000000006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0.8342170000000001</v>
      </c>
      <c r="E18" s="80">
        <v>0</v>
      </c>
      <c r="F18" s="80">
        <v>0</v>
      </c>
      <c r="G18" s="80">
        <v>0.8342170000000001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0.8342170000000001</v>
      </c>
      <c r="R18" s="80">
        <v>0</v>
      </c>
      <c r="S18" s="80">
        <v>0</v>
      </c>
      <c r="T18" s="80">
        <f t="shared" ref="T18:T37" si="5">AG18-N18</f>
        <v>0.8342170000000001</v>
      </c>
      <c r="U18" s="81"/>
      <c r="V18" s="81"/>
      <c r="W18" s="80">
        <v>0</v>
      </c>
      <c r="X18" s="80">
        <f t="shared" si="1"/>
        <v>0.8342170000000001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0.8342170000000001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0.8342170000000001</v>
      </c>
      <c r="AN18" s="80">
        <v>0.65670700000000004</v>
      </c>
      <c r="AO18" s="80">
        <v>2.0000000000000002E-5</v>
      </c>
      <c r="AP18" s="80">
        <v>0</v>
      </c>
      <c r="AQ18" s="80">
        <v>0.17751000000000003</v>
      </c>
      <c r="AR18" s="80">
        <v>0.17751000000000003</v>
      </c>
      <c r="AS18" s="80">
        <v>5.4440000000000001E-3</v>
      </c>
      <c r="AT18" s="80">
        <v>0.77251899999999996</v>
      </c>
      <c r="AU18" s="80">
        <v>0</v>
      </c>
      <c r="AV18" s="80">
        <v>0.77199099999999998</v>
      </c>
      <c r="AW18" s="80">
        <v>5.2800000000000004E-4</v>
      </c>
      <c r="AX18" s="80">
        <f t="shared" ref="AX18:AX37" si="6">L18+R18+AV18</f>
        <v>0.77199099999999998</v>
      </c>
      <c r="AY18" s="80">
        <f t="shared" ref="AY18:AY37" si="7">Y18+AH18+AW18</f>
        <v>5.2800000000000004E-4</v>
      </c>
      <c r="AZ18" s="80">
        <f t="shared" ref="AZ18:AZ35" si="8">Y18</f>
        <v>0</v>
      </c>
      <c r="BA18" s="80">
        <f t="shared" ref="BA18:BA35" si="9">AH18+AW18</f>
        <v>5.2800000000000004E-4</v>
      </c>
      <c r="BB18" s="80">
        <f t="shared" si="2"/>
        <v>0</v>
      </c>
      <c r="BC18" s="80">
        <f t="shared" ref="BC18:BC37" si="10">G18-AX18-AY18</f>
        <v>6.1698000000000114E-2</v>
      </c>
      <c r="BD18" s="80">
        <f t="shared" ref="BD18:BD37" si="11">AX18+E18</f>
        <v>0.77199099999999998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1.7788500000000003</v>
      </c>
      <c r="E19" s="80">
        <v>0</v>
      </c>
      <c r="F19" s="80">
        <v>0</v>
      </c>
      <c r="G19" s="80">
        <v>1.7788500000000003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1.7788500000000003</v>
      </c>
      <c r="R19" s="80">
        <v>0</v>
      </c>
      <c r="S19" s="80">
        <v>0</v>
      </c>
      <c r="T19" s="80">
        <f t="shared" si="5"/>
        <v>1.7788500000000003</v>
      </c>
      <c r="U19" s="81"/>
      <c r="V19" s="81"/>
      <c r="W19" s="80">
        <v>0</v>
      </c>
      <c r="X19" s="80">
        <f t="shared" si="1"/>
        <v>1.7788500000000003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1.7788500000000003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1.7788500000000003</v>
      </c>
      <c r="AN19" s="80">
        <v>0.23082</v>
      </c>
      <c r="AO19" s="80">
        <v>2.2000000000000001E-4</v>
      </c>
      <c r="AP19" s="80">
        <v>0</v>
      </c>
      <c r="AQ19" s="80">
        <v>1.5480300000000002</v>
      </c>
      <c r="AR19" s="80">
        <v>1.5480300000000002</v>
      </c>
      <c r="AS19" s="80">
        <v>1.2E-4</v>
      </c>
      <c r="AT19" s="80">
        <v>0.97981099999999988</v>
      </c>
      <c r="AU19" s="80">
        <v>0</v>
      </c>
      <c r="AV19" s="80">
        <v>0.96919099999999991</v>
      </c>
      <c r="AW19" s="80">
        <v>1.0619999999999999E-2</v>
      </c>
      <c r="AX19" s="80">
        <f t="shared" si="6"/>
        <v>0.96919099999999991</v>
      </c>
      <c r="AY19" s="80">
        <f t="shared" si="7"/>
        <v>1.0619999999999999E-2</v>
      </c>
      <c r="AZ19" s="80">
        <f t="shared" si="8"/>
        <v>0</v>
      </c>
      <c r="BA19" s="80">
        <f t="shared" si="9"/>
        <v>1.0619999999999999E-2</v>
      </c>
      <c r="BB19" s="80">
        <f t="shared" si="2"/>
        <v>0</v>
      </c>
      <c r="BC19" s="80">
        <f t="shared" si="10"/>
        <v>0.79903900000000039</v>
      </c>
      <c r="BD19" s="80">
        <f t="shared" si="11"/>
        <v>0.96919099999999991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1.7733999999999996E-2</v>
      </c>
      <c r="E20" s="80">
        <v>0</v>
      </c>
      <c r="F20" s="80">
        <v>0</v>
      </c>
      <c r="G20" s="80">
        <v>1.7733999999999996E-2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1.7733999999999996E-2</v>
      </c>
      <c r="R20" s="80">
        <v>0</v>
      </c>
      <c r="S20" s="80">
        <v>0</v>
      </c>
      <c r="T20" s="80">
        <f t="shared" si="5"/>
        <v>1.7733999999999996E-2</v>
      </c>
      <c r="U20" s="81"/>
      <c r="V20" s="81"/>
      <c r="W20" s="80">
        <v>0</v>
      </c>
      <c r="X20" s="80">
        <f t="shared" si="1"/>
        <v>1.7733999999999996E-2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1.7733999999999996E-2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1.7733999999999996E-2</v>
      </c>
      <c r="AN20" s="80">
        <v>4.7599999999999995E-3</v>
      </c>
      <c r="AO20" s="80">
        <v>2.3999999999999998E-4</v>
      </c>
      <c r="AP20" s="80">
        <v>0</v>
      </c>
      <c r="AQ20" s="80">
        <v>1.2973999999999996E-2</v>
      </c>
      <c r="AR20" s="80">
        <v>1.2973999999999996E-2</v>
      </c>
      <c r="AS20" s="80">
        <v>1.1E-5</v>
      </c>
      <c r="AT20" s="80">
        <v>4.8939999999999999E-3</v>
      </c>
      <c r="AU20" s="80">
        <v>0</v>
      </c>
      <c r="AV20" s="80">
        <v>4.7679999999999997E-3</v>
      </c>
      <c r="AW20" s="80">
        <v>1.26E-4</v>
      </c>
      <c r="AX20" s="80">
        <f t="shared" si="6"/>
        <v>4.7679999999999997E-3</v>
      </c>
      <c r="AY20" s="80">
        <f t="shared" si="7"/>
        <v>1.26E-4</v>
      </c>
      <c r="AZ20" s="80">
        <f t="shared" si="8"/>
        <v>0</v>
      </c>
      <c r="BA20" s="80">
        <f t="shared" si="9"/>
        <v>1.26E-4</v>
      </c>
      <c r="BB20" s="80">
        <f t="shared" si="2"/>
        <v>0</v>
      </c>
      <c r="BC20" s="80">
        <f t="shared" si="10"/>
        <v>1.2839999999999997E-2</v>
      </c>
      <c r="BD20" s="80">
        <f t="shared" si="11"/>
        <v>4.7679999999999997E-3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1.5635019999999999</v>
      </c>
      <c r="E21" s="80">
        <v>0</v>
      </c>
      <c r="F21" s="80">
        <v>0</v>
      </c>
      <c r="G21" s="80">
        <v>1.5635019999999999</v>
      </c>
      <c r="H21" s="80">
        <v>3.6099999999999999E-3</v>
      </c>
      <c r="I21" s="80">
        <v>0</v>
      </c>
      <c r="J21" s="80">
        <v>0</v>
      </c>
      <c r="K21" s="80">
        <v>3.6099999999999999E-3</v>
      </c>
      <c r="L21" s="80">
        <v>3.6099999999999999E-3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1.5598920000000001</v>
      </c>
      <c r="R21" s="80">
        <v>0</v>
      </c>
      <c r="S21" s="80">
        <v>0</v>
      </c>
      <c r="T21" s="80">
        <f t="shared" si="5"/>
        <v>1.5598920000000001</v>
      </c>
      <c r="U21" s="81"/>
      <c r="V21" s="81"/>
      <c r="W21" s="80">
        <v>0</v>
      </c>
      <c r="X21" s="80">
        <f t="shared" si="1"/>
        <v>1.5598920000000001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1.5598920000000001</v>
      </c>
      <c r="AH21" s="80">
        <v>1.9E-3</v>
      </c>
      <c r="AI21" s="80">
        <v>0</v>
      </c>
      <c r="AJ21" s="80">
        <v>0</v>
      </c>
      <c r="AK21" s="80">
        <v>1.9E-3</v>
      </c>
      <c r="AL21" s="80">
        <v>1.9E-3</v>
      </c>
      <c r="AM21" s="80">
        <v>1.557992</v>
      </c>
      <c r="AN21" s="80">
        <v>1.3087799999999998</v>
      </c>
      <c r="AO21" s="80">
        <v>5.4871999999999997E-2</v>
      </c>
      <c r="AP21" s="80">
        <v>0</v>
      </c>
      <c r="AQ21" s="80">
        <v>0.2492120000000001</v>
      </c>
      <c r="AR21" s="80">
        <v>0.2492120000000001</v>
      </c>
      <c r="AS21" s="80">
        <v>4.0549999999999996E-3</v>
      </c>
      <c r="AT21" s="80">
        <v>1.5087980000000001</v>
      </c>
      <c r="AU21" s="80">
        <v>0</v>
      </c>
      <c r="AV21" s="80">
        <v>1.429071</v>
      </c>
      <c r="AW21" s="80">
        <v>7.9727000000000006E-2</v>
      </c>
      <c r="AX21" s="80">
        <f t="shared" si="6"/>
        <v>1.4326809999999999</v>
      </c>
      <c r="AY21" s="80">
        <f t="shared" si="7"/>
        <v>8.1627000000000005E-2</v>
      </c>
      <c r="AZ21" s="80">
        <f t="shared" si="8"/>
        <v>0</v>
      </c>
      <c r="BA21" s="80">
        <f t="shared" si="9"/>
        <v>8.1627000000000005E-2</v>
      </c>
      <c r="BB21" s="80">
        <f t="shared" si="2"/>
        <v>0</v>
      </c>
      <c r="BC21" s="80">
        <f t="shared" si="10"/>
        <v>4.9194000000000071E-2</v>
      </c>
      <c r="BD21" s="80">
        <f t="shared" si="11"/>
        <v>1.4326809999999999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3.5049999999999999E-3</v>
      </c>
      <c r="E22" s="80">
        <v>0</v>
      </c>
      <c r="F22" s="80">
        <v>0</v>
      </c>
      <c r="G22" s="80">
        <v>3.5049999999999999E-3</v>
      </c>
      <c r="H22" s="80">
        <v>5.0000000000000002E-5</v>
      </c>
      <c r="I22" s="80">
        <v>5.0000000000000002E-5</v>
      </c>
      <c r="J22" s="80">
        <v>0</v>
      </c>
      <c r="K22" s="80">
        <v>5.0000000000000004E-6</v>
      </c>
      <c r="L22" s="80">
        <v>0</v>
      </c>
      <c r="M22" s="80">
        <v>0</v>
      </c>
      <c r="N22" s="80">
        <f t="shared" si="0"/>
        <v>5.0000000000000004E-6</v>
      </c>
      <c r="O22" s="80"/>
      <c r="P22" s="80">
        <v>0</v>
      </c>
      <c r="Q22" s="80">
        <f t="shared" si="4"/>
        <v>3.4550000000000002E-3</v>
      </c>
      <c r="R22" s="80">
        <v>0</v>
      </c>
      <c r="S22" s="80">
        <v>0</v>
      </c>
      <c r="T22" s="80">
        <f t="shared" si="5"/>
        <v>3.4550000000000002E-3</v>
      </c>
      <c r="U22" s="81"/>
      <c r="V22" s="81"/>
      <c r="W22" s="80">
        <v>0</v>
      </c>
      <c r="X22" s="80">
        <f t="shared" si="1"/>
        <v>3.46E-3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3.46E-3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3.46E-3</v>
      </c>
      <c r="AN22" s="80">
        <v>2.99E-3</v>
      </c>
      <c r="AO22" s="80">
        <v>2.4300000000000003E-3</v>
      </c>
      <c r="AP22" s="80">
        <v>0</v>
      </c>
      <c r="AQ22" s="80">
        <v>4.6999999999999999E-4</v>
      </c>
      <c r="AR22" s="80">
        <v>4.6999999999999999E-4</v>
      </c>
      <c r="AS22" s="80">
        <v>3.2000000000000003E-4</v>
      </c>
      <c r="AT22" s="80">
        <v>9.3099999999999997E-4</v>
      </c>
      <c r="AU22" s="80">
        <v>0</v>
      </c>
      <c r="AV22" s="80">
        <v>1.8200000000000001E-4</v>
      </c>
      <c r="AW22" s="80">
        <v>7.4899999999999999E-4</v>
      </c>
      <c r="AX22" s="80">
        <f t="shared" si="6"/>
        <v>1.8200000000000001E-4</v>
      </c>
      <c r="AY22" s="80">
        <f t="shared" si="7"/>
        <v>7.4899999999999999E-4</v>
      </c>
      <c r="AZ22" s="80">
        <f t="shared" si="8"/>
        <v>0</v>
      </c>
      <c r="BA22" s="80">
        <f t="shared" si="9"/>
        <v>7.4899999999999999E-4</v>
      </c>
      <c r="BB22" s="80">
        <f t="shared" si="2"/>
        <v>0</v>
      </c>
      <c r="BC22" s="80">
        <f t="shared" si="10"/>
        <v>2.5739999999999999E-3</v>
      </c>
      <c r="BD22" s="80">
        <f t="shared" si="11"/>
        <v>1.8200000000000001E-4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12.310226999999998</v>
      </c>
      <c r="E23" s="80">
        <v>0</v>
      </c>
      <c r="F23" s="80">
        <v>0</v>
      </c>
      <c r="G23" s="80">
        <v>12.310226999999998</v>
      </c>
      <c r="H23" s="80">
        <v>1.05186</v>
      </c>
      <c r="I23" s="80">
        <v>0.24934000000000001</v>
      </c>
      <c r="J23" s="80">
        <v>0</v>
      </c>
      <c r="K23" s="80">
        <v>0.82745399999999991</v>
      </c>
      <c r="L23" s="80">
        <v>0.80252000000000001</v>
      </c>
      <c r="M23" s="80">
        <v>0</v>
      </c>
      <c r="N23" s="80">
        <f t="shared" si="0"/>
        <v>2.4933999999999901E-2</v>
      </c>
      <c r="O23" s="80"/>
      <c r="P23" s="80">
        <v>0</v>
      </c>
      <c r="Q23" s="80">
        <f t="shared" si="4"/>
        <v>11.258366999999998</v>
      </c>
      <c r="R23" s="80">
        <v>0</v>
      </c>
      <c r="S23" s="80">
        <v>0</v>
      </c>
      <c r="T23" s="80">
        <f t="shared" si="5"/>
        <v>11.258366999999998</v>
      </c>
      <c r="U23" s="81"/>
      <c r="V23" s="81"/>
      <c r="W23" s="80">
        <v>0</v>
      </c>
      <c r="X23" s="80">
        <f t="shared" si="1"/>
        <v>11.283300999999998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11.283300999999998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11.283300999999998</v>
      </c>
      <c r="AN23" s="80">
        <v>11.244875999999998</v>
      </c>
      <c r="AO23" s="80">
        <v>0.37946999999999997</v>
      </c>
      <c r="AP23" s="80">
        <v>0</v>
      </c>
      <c r="AQ23" s="80">
        <v>3.8425000000000001E-2</v>
      </c>
      <c r="AR23" s="80">
        <v>3.8425000000000001E-2</v>
      </c>
      <c r="AS23" s="80">
        <v>8.8000000000000003E-4</v>
      </c>
      <c r="AT23" s="80">
        <v>10.941345999999999</v>
      </c>
      <c r="AU23" s="80">
        <v>0</v>
      </c>
      <c r="AV23" s="80">
        <v>10.898850999999999</v>
      </c>
      <c r="AW23" s="80">
        <v>4.2495000000000005E-2</v>
      </c>
      <c r="AX23" s="80">
        <f t="shared" si="6"/>
        <v>11.701370999999998</v>
      </c>
      <c r="AY23" s="80">
        <f t="shared" si="7"/>
        <v>4.2495000000000005E-2</v>
      </c>
      <c r="AZ23" s="80">
        <f t="shared" si="8"/>
        <v>0</v>
      </c>
      <c r="BA23" s="80">
        <f t="shared" si="9"/>
        <v>4.2495000000000005E-2</v>
      </c>
      <c r="BB23" s="80">
        <f t="shared" si="2"/>
        <v>0</v>
      </c>
      <c r="BC23" s="80">
        <f t="shared" si="10"/>
        <v>0.56636099999999945</v>
      </c>
      <c r="BD23" s="80">
        <f t="shared" si="11"/>
        <v>11.701370999999998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7.6517000000000002E-2</v>
      </c>
      <c r="E24" s="80">
        <v>0</v>
      </c>
      <c r="F24" s="80">
        <v>0</v>
      </c>
      <c r="G24" s="80">
        <v>7.6517000000000002E-2</v>
      </c>
      <c r="H24" s="80">
        <v>4.1100000000000005E-2</v>
      </c>
      <c r="I24" s="80">
        <v>4.1100000000000005E-2</v>
      </c>
      <c r="J24" s="80">
        <v>0</v>
      </c>
      <c r="K24" s="80">
        <v>1.0629999999999999E-3</v>
      </c>
      <c r="L24" s="80">
        <v>0</v>
      </c>
      <c r="M24" s="80">
        <v>0</v>
      </c>
      <c r="N24" s="80">
        <f t="shared" si="0"/>
        <v>1.0629999999999999E-3</v>
      </c>
      <c r="O24" s="80"/>
      <c r="P24" s="80">
        <v>0</v>
      </c>
      <c r="Q24" s="80">
        <f t="shared" si="4"/>
        <v>3.5417000000000004E-2</v>
      </c>
      <c r="R24" s="80">
        <v>0</v>
      </c>
      <c r="S24" s="80">
        <v>0</v>
      </c>
      <c r="T24" s="80">
        <f t="shared" si="5"/>
        <v>3.5417000000000004E-2</v>
      </c>
      <c r="U24" s="81"/>
      <c r="V24" s="81"/>
      <c r="W24" s="80">
        <v>0</v>
      </c>
      <c r="X24" s="80">
        <f t="shared" si="1"/>
        <v>3.6480000000000005E-2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3.6480000000000005E-2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3.6480000000000005E-2</v>
      </c>
      <c r="AN24" s="80">
        <v>3.6160000000000005E-2</v>
      </c>
      <c r="AO24" s="80">
        <v>4.9500000000000004E-3</v>
      </c>
      <c r="AP24" s="80">
        <v>0</v>
      </c>
      <c r="AQ24" s="80">
        <v>3.2000000000000003E-4</v>
      </c>
      <c r="AR24" s="80">
        <v>3.2000000000000003E-4</v>
      </c>
      <c r="AS24" s="80">
        <v>3.2000000000000003E-4</v>
      </c>
      <c r="AT24" s="80">
        <v>2.4203000000000002E-2</v>
      </c>
      <c r="AU24" s="80">
        <v>0</v>
      </c>
      <c r="AV24" s="80">
        <v>0.01</v>
      </c>
      <c r="AW24" s="80">
        <v>1.4203000000000004E-2</v>
      </c>
      <c r="AX24" s="80">
        <f t="shared" si="6"/>
        <v>0.01</v>
      </c>
      <c r="AY24" s="80">
        <f t="shared" si="7"/>
        <v>1.4203000000000004E-2</v>
      </c>
      <c r="AZ24" s="80">
        <f t="shared" si="8"/>
        <v>0</v>
      </c>
      <c r="BA24" s="80">
        <f t="shared" si="9"/>
        <v>1.4203000000000004E-2</v>
      </c>
      <c r="BB24" s="80">
        <f t="shared" si="2"/>
        <v>0</v>
      </c>
      <c r="BC24" s="80">
        <f t="shared" si="10"/>
        <v>5.2313999999999999E-2</v>
      </c>
      <c r="BD24" s="80">
        <f t="shared" si="11"/>
        <v>0.01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2.0577350000000001</v>
      </c>
      <c r="E25" s="80">
        <v>0</v>
      </c>
      <c r="F25" s="80">
        <v>0</v>
      </c>
      <c r="G25" s="80">
        <v>2.0577350000000001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2.0577350000000001</v>
      </c>
      <c r="R25" s="80">
        <v>0</v>
      </c>
      <c r="S25" s="80">
        <v>0</v>
      </c>
      <c r="T25" s="80">
        <f t="shared" si="5"/>
        <v>2.0577350000000001</v>
      </c>
      <c r="U25" s="81"/>
      <c r="V25" s="81"/>
      <c r="W25" s="80">
        <v>0</v>
      </c>
      <c r="X25" s="80">
        <f t="shared" si="1"/>
        <v>2.0577350000000001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2.0577350000000001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2.0577350000000001</v>
      </c>
      <c r="AN25" s="80">
        <v>1.1262650000000001</v>
      </c>
      <c r="AO25" s="80">
        <v>0</v>
      </c>
      <c r="AP25" s="80">
        <v>0</v>
      </c>
      <c r="AQ25" s="80">
        <v>0.93147000000000002</v>
      </c>
      <c r="AR25" s="80">
        <v>0.93147000000000002</v>
      </c>
      <c r="AS25" s="80">
        <v>0</v>
      </c>
      <c r="AT25" s="80">
        <v>2.0577350000000001</v>
      </c>
      <c r="AU25" s="80">
        <v>0</v>
      </c>
      <c r="AV25" s="80">
        <v>2.0577350000000001</v>
      </c>
      <c r="AW25" s="80">
        <v>0</v>
      </c>
      <c r="AX25" s="80">
        <f t="shared" si="6"/>
        <v>2.0577350000000001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2.0577350000000001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2.81E-3</v>
      </c>
      <c r="E26" s="80">
        <v>0</v>
      </c>
      <c r="F26" s="80">
        <v>0</v>
      </c>
      <c r="G26" s="80">
        <v>2.81E-3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2.81E-3</v>
      </c>
      <c r="R26" s="80">
        <v>0</v>
      </c>
      <c r="S26" s="80">
        <v>0</v>
      </c>
      <c r="T26" s="80">
        <f t="shared" si="5"/>
        <v>2.81E-3</v>
      </c>
      <c r="U26" s="81"/>
      <c r="V26" s="81"/>
      <c r="W26" s="80">
        <v>0</v>
      </c>
      <c r="X26" s="80">
        <f t="shared" si="1"/>
        <v>2.81E-3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2.81E-3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2.81E-3</v>
      </c>
      <c r="AN26" s="80">
        <v>0</v>
      </c>
      <c r="AO26" s="80">
        <v>0</v>
      </c>
      <c r="AP26" s="80">
        <v>0</v>
      </c>
      <c r="AQ26" s="80">
        <v>2.81E-3</v>
      </c>
      <c r="AR26" s="80">
        <v>2.81E-3</v>
      </c>
      <c r="AS26" s="80">
        <v>0</v>
      </c>
      <c r="AT26" s="80">
        <v>2.81E-3</v>
      </c>
      <c r="AU26" s="80">
        <v>0</v>
      </c>
      <c r="AV26" s="80">
        <v>2.81E-3</v>
      </c>
      <c r="AW26" s="80">
        <v>0</v>
      </c>
      <c r="AX26" s="80">
        <f t="shared" si="6"/>
        <v>2.81E-3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2.81E-3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2.4481549999999999</v>
      </c>
      <c r="E28" s="80">
        <v>0</v>
      </c>
      <c r="F28" s="80">
        <v>0</v>
      </c>
      <c r="G28" s="80">
        <v>2.4481549999999999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2.4481549999999999</v>
      </c>
      <c r="R28" s="80">
        <v>0</v>
      </c>
      <c r="S28" s="80">
        <v>0</v>
      </c>
      <c r="T28" s="80">
        <f t="shared" si="5"/>
        <v>2.4481549999999999</v>
      </c>
      <c r="U28" s="81"/>
      <c r="V28" s="81"/>
      <c r="W28" s="80">
        <v>0</v>
      </c>
      <c r="X28" s="80">
        <f t="shared" si="1"/>
        <v>2.4481549999999999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2.4481549999999999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2.4481549999999999</v>
      </c>
      <c r="AN28" s="80">
        <v>0.40650700000000001</v>
      </c>
      <c r="AO28" s="80">
        <v>0</v>
      </c>
      <c r="AP28" s="80">
        <v>0</v>
      </c>
      <c r="AQ28" s="80">
        <v>2.0416479999999999</v>
      </c>
      <c r="AR28" s="80">
        <v>2.0416479999999999</v>
      </c>
      <c r="AS28" s="80">
        <v>0</v>
      </c>
      <c r="AT28" s="80">
        <v>2.4481550000000003</v>
      </c>
      <c r="AU28" s="80">
        <v>0</v>
      </c>
      <c r="AV28" s="80">
        <v>2.4454550000000004</v>
      </c>
      <c r="AW28" s="80">
        <v>2.6999999999999997E-3</v>
      </c>
      <c r="AX28" s="80">
        <f t="shared" si="6"/>
        <v>2.4454550000000004</v>
      </c>
      <c r="AY28" s="80">
        <f t="shared" si="7"/>
        <v>2.6999999999999997E-3</v>
      </c>
      <c r="AZ28" s="80">
        <f t="shared" si="8"/>
        <v>0</v>
      </c>
      <c r="BA28" s="80">
        <f t="shared" si="9"/>
        <v>2.6999999999999997E-3</v>
      </c>
      <c r="BB28" s="80">
        <f t="shared" si="2"/>
        <v>0</v>
      </c>
      <c r="BC28" s="80">
        <f t="shared" si="10"/>
        <v>-5.1911600018605952E-16</v>
      </c>
      <c r="BD28" s="80">
        <f t="shared" si="11"/>
        <v>2.4454550000000004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6.1472369999999996</v>
      </c>
      <c r="E29" s="80">
        <v>0</v>
      </c>
      <c r="F29" s="80">
        <v>0</v>
      </c>
      <c r="G29" s="80">
        <v>6.1472369999999996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6.1472369999999996</v>
      </c>
      <c r="R29" s="80">
        <v>0</v>
      </c>
      <c r="S29" s="80">
        <v>0</v>
      </c>
      <c r="T29" s="80">
        <f t="shared" si="5"/>
        <v>6.1472369999999996</v>
      </c>
      <c r="U29" s="81"/>
      <c r="V29" s="81"/>
      <c r="W29" s="80">
        <v>0</v>
      </c>
      <c r="X29" s="80">
        <f t="shared" si="1"/>
        <v>6.1472369999999996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6.1472369999999996</v>
      </c>
      <c r="AH29" s="80">
        <v>0.14960100000000001</v>
      </c>
      <c r="AI29" s="80">
        <v>0.149421</v>
      </c>
      <c r="AJ29" s="80">
        <v>0</v>
      </c>
      <c r="AK29" s="80">
        <v>1.7999999999999998E-4</v>
      </c>
      <c r="AL29" s="80">
        <v>1.7999999999999998E-4</v>
      </c>
      <c r="AM29" s="80">
        <v>5.997636</v>
      </c>
      <c r="AN29" s="80">
        <v>5.5896999999999997</v>
      </c>
      <c r="AO29" s="80">
        <v>3.3839999999999999E-3</v>
      </c>
      <c r="AP29" s="80">
        <v>0</v>
      </c>
      <c r="AQ29" s="80">
        <v>0.40793599999999997</v>
      </c>
      <c r="AR29" s="80">
        <v>0.40793599999999997</v>
      </c>
      <c r="AS29" s="80">
        <v>1.1899999999999999E-3</v>
      </c>
      <c r="AT29" s="80">
        <v>5.9976359999999991</v>
      </c>
      <c r="AU29" s="80">
        <v>0</v>
      </c>
      <c r="AV29" s="80">
        <v>5.3470739999999992</v>
      </c>
      <c r="AW29" s="80">
        <v>0.65056199999999997</v>
      </c>
      <c r="AX29" s="80">
        <f t="shared" si="6"/>
        <v>5.3470739999999992</v>
      </c>
      <c r="AY29" s="80">
        <f t="shared" si="7"/>
        <v>0.80016299999999996</v>
      </c>
      <c r="AZ29" s="80">
        <f t="shared" si="8"/>
        <v>0</v>
      </c>
      <c r="BA29" s="80">
        <f t="shared" si="9"/>
        <v>0.80016299999999996</v>
      </c>
      <c r="BB29" s="80">
        <f t="shared" si="2"/>
        <v>0</v>
      </c>
      <c r="BC29" s="80">
        <f t="shared" si="10"/>
        <v>0</v>
      </c>
      <c r="BD29" s="80">
        <f t="shared" si="11"/>
        <v>5.3470739999999992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72.569874999999996</v>
      </c>
      <c r="E31" s="80">
        <v>0</v>
      </c>
      <c r="F31" s="80">
        <v>0</v>
      </c>
      <c r="G31" s="80">
        <v>72.569874999999996</v>
      </c>
      <c r="H31" s="80">
        <v>3.3806319999999994</v>
      </c>
      <c r="I31" s="80">
        <v>0</v>
      </c>
      <c r="J31" s="80">
        <v>0</v>
      </c>
      <c r="K31" s="80">
        <v>3.3806319999999994</v>
      </c>
      <c r="L31" s="80">
        <v>3.3806319999999994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69.189242999999991</v>
      </c>
      <c r="R31" s="80">
        <v>0</v>
      </c>
      <c r="S31" s="80">
        <v>0</v>
      </c>
      <c r="T31" s="80">
        <f t="shared" si="5"/>
        <v>69.189242999999991</v>
      </c>
      <c r="U31" s="81"/>
      <c r="V31" s="81"/>
      <c r="W31" s="80">
        <v>0</v>
      </c>
      <c r="X31" s="80">
        <f t="shared" si="1"/>
        <v>69.189242999999991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69.189242999999991</v>
      </c>
      <c r="AH31" s="80">
        <v>0.45100000000000001</v>
      </c>
      <c r="AI31" s="80">
        <v>0.45100000000000001</v>
      </c>
      <c r="AJ31" s="80">
        <v>0</v>
      </c>
      <c r="AK31" s="80">
        <v>0</v>
      </c>
      <c r="AL31" s="80">
        <v>0</v>
      </c>
      <c r="AM31" s="80">
        <v>68.738242999999997</v>
      </c>
      <c r="AN31" s="80">
        <v>68.564593000000002</v>
      </c>
      <c r="AO31" s="80">
        <v>5.7000000000000002E-3</v>
      </c>
      <c r="AP31" s="80">
        <v>0</v>
      </c>
      <c r="AQ31" s="80">
        <v>0.17365</v>
      </c>
      <c r="AR31" s="80">
        <v>0.17365</v>
      </c>
      <c r="AS31" s="80">
        <v>0</v>
      </c>
      <c r="AT31" s="80">
        <v>68.738242999999983</v>
      </c>
      <c r="AU31" s="80">
        <v>0</v>
      </c>
      <c r="AV31" s="80">
        <v>68.665462999999988</v>
      </c>
      <c r="AW31" s="80">
        <v>7.2779999999999997E-2</v>
      </c>
      <c r="AX31" s="80">
        <f t="shared" si="6"/>
        <v>72.046094999999994</v>
      </c>
      <c r="AY31" s="80">
        <f t="shared" si="7"/>
        <v>0.52378000000000002</v>
      </c>
      <c r="AZ31" s="80">
        <f t="shared" si="8"/>
        <v>0</v>
      </c>
      <c r="BA31" s="80">
        <f t="shared" si="9"/>
        <v>0.52378000000000002</v>
      </c>
      <c r="BB31" s="80">
        <f t="shared" si="2"/>
        <v>0</v>
      </c>
      <c r="BC31" s="80">
        <f t="shared" si="10"/>
        <v>2.1094237467877974E-15</v>
      </c>
      <c r="BD31" s="80">
        <f t="shared" si="11"/>
        <v>72.046094999999994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20.216999999999999</v>
      </c>
      <c r="E34" s="80">
        <v>0</v>
      </c>
      <c r="F34" s="80">
        <v>0</v>
      </c>
      <c r="G34" s="80">
        <v>20.216999999999999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20.216999999999999</v>
      </c>
      <c r="R34" s="80">
        <v>20.216999999999999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20.216999999999999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20.216999999999999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2.9999999999999997E-4</v>
      </c>
      <c r="E35" s="80">
        <v>0</v>
      </c>
      <c r="F35" s="80">
        <v>0</v>
      </c>
      <c r="G35" s="80">
        <v>2.9999999999999997E-4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2.9999999999999997E-4</v>
      </c>
      <c r="R35" s="80">
        <v>0</v>
      </c>
      <c r="S35" s="80">
        <v>0</v>
      </c>
      <c r="T35" s="80">
        <f t="shared" si="5"/>
        <v>2.9999999999999997E-4</v>
      </c>
      <c r="U35" s="81"/>
      <c r="V35" s="81"/>
      <c r="W35" s="80">
        <v>0</v>
      </c>
      <c r="X35" s="80">
        <f t="shared" si="1"/>
        <v>2.9999999999999997E-4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2.9999999999999997E-4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2.9999999999999997E-4</v>
      </c>
      <c r="AN35" s="80">
        <v>0</v>
      </c>
      <c r="AO35" s="80">
        <v>0</v>
      </c>
      <c r="AP35" s="80">
        <v>0</v>
      </c>
      <c r="AQ35" s="80">
        <v>2.9999999999999997E-4</v>
      </c>
      <c r="AR35" s="80">
        <v>2.9999999999999997E-4</v>
      </c>
      <c r="AS35" s="80">
        <v>0</v>
      </c>
      <c r="AT35" s="80">
        <v>2.9999999999999997E-4</v>
      </c>
      <c r="AU35" s="80">
        <v>0</v>
      </c>
      <c r="AV35" s="80">
        <v>2.9999999999999997E-4</v>
      </c>
      <c r="AW35" s="80">
        <v>0</v>
      </c>
      <c r="AX35" s="80">
        <f t="shared" si="6"/>
        <v>2.9999999999999997E-4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2.9999999999999997E-4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2.9038760000000003</v>
      </c>
      <c r="E36" s="80">
        <v>0</v>
      </c>
      <c r="F36" s="80">
        <v>0</v>
      </c>
      <c r="G36" s="80">
        <v>2.9038760000000003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2.9038760000000003</v>
      </c>
      <c r="R36" s="80">
        <v>0</v>
      </c>
      <c r="S36" s="80">
        <v>0</v>
      </c>
      <c r="T36" s="80">
        <f t="shared" si="5"/>
        <v>2.9038760000000003</v>
      </c>
      <c r="U36" s="81"/>
      <c r="V36" s="81"/>
      <c r="W36" s="80">
        <v>0</v>
      </c>
      <c r="X36" s="80">
        <f t="shared" si="1"/>
        <v>2.9038760000000003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2.9038760000000003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2.9038760000000003</v>
      </c>
      <c r="AN36" s="80">
        <v>2.3574870000000003</v>
      </c>
      <c r="AO36" s="80">
        <v>0.44089899999999999</v>
      </c>
      <c r="AP36" s="80">
        <v>0</v>
      </c>
      <c r="AQ36" s="80">
        <v>0.54638900000000001</v>
      </c>
      <c r="AR36" s="80">
        <v>0.54638900000000001</v>
      </c>
      <c r="AS36" s="80">
        <v>0.159636</v>
      </c>
      <c r="AT36" s="80">
        <v>2.3801059999999996</v>
      </c>
      <c r="AU36" s="80">
        <v>0</v>
      </c>
      <c r="AV36" s="80">
        <v>1.7109809999999999</v>
      </c>
      <c r="AW36" s="80">
        <v>0.66912499999999997</v>
      </c>
      <c r="AX36" s="80">
        <f t="shared" si="6"/>
        <v>1.7109809999999999</v>
      </c>
      <c r="AY36" s="80">
        <f t="shared" si="7"/>
        <v>0.66912499999999997</v>
      </c>
      <c r="AZ36" s="80">
        <f>Y36</f>
        <v>0</v>
      </c>
      <c r="BA36" s="80">
        <f>AH36+AW36</f>
        <v>0.66912499999999997</v>
      </c>
      <c r="BB36" s="80">
        <f t="shared" si="2"/>
        <v>0</v>
      </c>
      <c r="BC36" s="80">
        <f t="shared" si="10"/>
        <v>0.52377000000000051</v>
      </c>
      <c r="BD36" s="80">
        <f t="shared" si="11"/>
        <v>1.7109809999999999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0.57628000000000001</v>
      </c>
      <c r="E37" s="94">
        <v>0</v>
      </c>
      <c r="F37" s="94">
        <v>0</v>
      </c>
      <c r="G37" s="94">
        <v>0.57628000000000001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0.57628000000000001</v>
      </c>
      <c r="R37" s="94">
        <v>0</v>
      </c>
      <c r="S37" s="94">
        <v>0</v>
      </c>
      <c r="T37" s="94">
        <f t="shared" si="5"/>
        <v>0.57628000000000001</v>
      </c>
      <c r="U37" s="95"/>
      <c r="V37" s="95"/>
      <c r="W37" s="94">
        <v>0</v>
      </c>
      <c r="X37" s="94">
        <f t="shared" si="1"/>
        <v>0.57628000000000001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0.57628000000000001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0.57628000000000001</v>
      </c>
      <c r="AN37" s="94">
        <v>0.43989899999999998</v>
      </c>
      <c r="AO37" s="94">
        <v>0.43989899999999998</v>
      </c>
      <c r="AP37" s="94">
        <v>0</v>
      </c>
      <c r="AQ37" s="94">
        <v>0.136381</v>
      </c>
      <c r="AR37" s="94">
        <v>0.136381</v>
      </c>
      <c r="AS37" s="94">
        <v>0.136381</v>
      </c>
      <c r="AT37" s="94">
        <v>7.4892999999999987E-2</v>
      </c>
      <c r="AU37" s="94">
        <v>0</v>
      </c>
      <c r="AV37" s="94">
        <v>0</v>
      </c>
      <c r="AW37" s="94">
        <v>7.4892999999999987E-2</v>
      </c>
      <c r="AX37" s="94">
        <f t="shared" si="6"/>
        <v>0</v>
      </c>
      <c r="AY37" s="94">
        <f t="shared" si="7"/>
        <v>7.4892999999999987E-2</v>
      </c>
      <c r="AZ37" s="94">
        <f>Y37</f>
        <v>0</v>
      </c>
      <c r="BA37" s="94">
        <f>AH37+AW37</f>
        <v>7.4892999999999987E-2</v>
      </c>
      <c r="BB37" s="94">
        <f t="shared" si="2"/>
        <v>0</v>
      </c>
      <c r="BC37" s="94">
        <f t="shared" si="10"/>
        <v>0.50138700000000003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2.3275960000000002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2.3275960000000002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2.3275960000000002</v>
      </c>
      <c r="R38" s="90">
        <f t="shared" si="12"/>
        <v>0</v>
      </c>
      <c r="S38" s="90">
        <f t="shared" si="12"/>
        <v>0</v>
      </c>
      <c r="T38" s="90">
        <f t="shared" si="12"/>
        <v>2.3275960000000002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2.3275960000000002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2.3275960000000002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2.3275960000000002</v>
      </c>
      <c r="AN38" s="90">
        <f t="shared" si="13"/>
        <v>1.9175880000000003</v>
      </c>
      <c r="AO38" s="90">
        <f t="shared" si="13"/>
        <v>1.0000000000000009E-3</v>
      </c>
      <c r="AP38" s="90">
        <f t="shared" si="13"/>
        <v>0</v>
      </c>
      <c r="AQ38" s="90">
        <f t="shared" si="13"/>
        <v>0.41000800000000004</v>
      </c>
      <c r="AR38" s="90">
        <f t="shared" si="13"/>
        <v>0.41000800000000004</v>
      </c>
      <c r="AS38" s="90">
        <f t="shared" si="13"/>
        <v>2.3254999999999998E-2</v>
      </c>
      <c r="AT38" s="90">
        <f t="shared" si="13"/>
        <v>2.3052129999999997</v>
      </c>
      <c r="AU38" s="90">
        <f t="shared" si="13"/>
        <v>0</v>
      </c>
      <c r="AV38" s="90">
        <f t="shared" si="13"/>
        <v>1.7109809999999999</v>
      </c>
      <c r="AW38" s="90">
        <f t="shared" si="13"/>
        <v>0.59423199999999998</v>
      </c>
      <c r="AX38" s="90">
        <f t="shared" si="13"/>
        <v>1.7109809999999999</v>
      </c>
      <c r="AY38" s="90">
        <f t="shared" si="13"/>
        <v>0.59423199999999998</v>
      </c>
      <c r="AZ38" s="90">
        <f t="shared" si="13"/>
        <v>0</v>
      </c>
      <c r="BA38" s="90">
        <f t="shared" si="13"/>
        <v>0.59423199999999998</v>
      </c>
      <c r="BB38" s="90">
        <f t="shared" si="13"/>
        <v>0</v>
      </c>
      <c r="BC38" s="90">
        <f t="shared" si="13"/>
        <v>2.2383000000000486E-2</v>
      </c>
      <c r="BD38" s="90">
        <f t="shared" si="13"/>
        <v>1.7109809999999999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2019-03-18T08:15:24Z</dcterms:created>
  <dcterms:modified xsi:type="dcterms:W3CDTF">2019-03-18T08:15:24Z</dcterms:modified>
</cp:coreProperties>
</file>