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M36"/>
  <c r="AL36" s="1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L12" s="1"/>
  <c r="AM12"/>
  <c r="AK12"/>
  <c r="Z8"/>
  <c r="X8"/>
  <c r="AO12" l="1"/>
  <c r="AO17"/>
  <c r="AO29"/>
  <c r="AO32"/>
  <c r="AO37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<sst xmlns="http://schemas.openxmlformats.org/spreadsheetml/2006/main" count="111" uniqueCount="105">
  <si>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</si>
  <si>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</si>
  <si>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</si>
  <si>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</si>
  <si>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</si>
  <si>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</si>
  <si>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</si>
  <si>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</si>
  <si>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</si>
  <si>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</si>
  <si>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</si>
  <si>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</si>
  <si>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</si>
  <si>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</si>
  <si>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</si>
  <si>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</si>
  <si>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</si>
  <si>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</si>
  <si>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</si>
  <si>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</si>
  <si>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</si>
  <si>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</si>
  <si>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</si>
  <si>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</si>
  <si>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</si>
  <si>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</si>
  <si>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</si>
  <si>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</si>
  <si>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</si>
  <si>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</si>
  <si>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</si>
  <si>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</si>
  <si>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</si>
  <si>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</si>
  <si>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</si>
  <si>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</si>
  <si>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</si>
  <si>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</si>
  <si>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</si>
  <si>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</si>
  <si>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</si>
  <si>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</si>
  <si>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</si>
  <si>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</si>
  <si>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</si>
  <si>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</si>
  <si>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</si>
  <si>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</si>
  <si>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</si>
  <si>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</si>
  <si>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</si>
  <si>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</si>
  <si>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</si>
  <si>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</si>
  <si>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</si>
  <si>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</si>
  <si>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</si>
  <si>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</si>
  <si>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</si>
  <si>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</si>
  <si>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</si>
  <si>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</si>
  <si>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</si>
  <si>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</si>
  <si>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</si>
  <si>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</si>
  <si>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</si>
  <si>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</si>
  <si>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</si>
  <si>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</si>
  <si>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</si>
  <si>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</si>
  <si>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表4-01  発生量及び処理・処分量（種類別：変換)　〔全業種〕〔和歌山地域〕〔平成29年度〕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</si>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</sst>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3471.2931090000002</v>
      </c>
      <c r="E12" s="89">
        <v>983.10200000000009</v>
      </c>
      <c r="F12" s="89">
        <v>0</v>
      </c>
      <c r="G12" s="89">
        <v>2488.1911090000003</v>
      </c>
      <c r="H12" s="89">
        <v>15.559099999999999</v>
      </c>
      <c r="I12" s="89">
        <v>0</v>
      </c>
      <c r="J12" s="89">
        <v>0</v>
      </c>
      <c r="K12" s="89">
        <v>1959.6702</v>
      </c>
      <c r="L12" s="89">
        <v>0</v>
      </c>
      <c r="M12" s="89">
        <v>876.86547999999993</v>
      </c>
      <c r="N12" s="89">
        <v>0</v>
      </c>
      <c r="O12" s="89">
        <v>1082.8047200000001</v>
      </c>
      <c r="P12" s="89">
        <v>1064.60094</v>
      </c>
      <c r="Q12" s="89">
        <v>0</v>
      </c>
      <c r="R12" s="89">
        <v>0</v>
      </c>
      <c r="S12" s="90">
        <v>531.16558900000007</v>
      </c>
      <c r="T12" s="89">
        <v>91.347450000000009</v>
      </c>
      <c r="U12" s="89">
        <v>7.9987200000000005</v>
      </c>
      <c r="V12" s="89">
        <v>83.348730000000003</v>
      </c>
      <c r="W12" s="89">
        <v>439.81813900000003</v>
      </c>
      <c r="X12" s="89">
        <v>397.290437</v>
      </c>
      <c r="Y12" s="89">
        <v>5.6980499999999985</v>
      </c>
      <c r="Z12" s="89">
        <v>42.527701999999991</v>
      </c>
      <c r="AA12" s="89">
        <v>8.6226794999999985</v>
      </c>
      <c r="AB12" s="89">
        <v>21.299737000000015</v>
      </c>
      <c r="AC12" s="89">
        <v>418.51840199999992</v>
      </c>
      <c r="AD12" s="89">
        <v>410.52130099999999</v>
      </c>
      <c r="AE12" s="89">
        <v>7.9971009999999989</v>
      </c>
      <c r="AF12" s="89">
        <v>0</v>
      </c>
      <c r="AG12" s="90">
        <v>1490.6813410000004</v>
      </c>
      <c r="AH12" s="89">
        <v>99.344550999999981</v>
      </c>
      <c r="AI12" s="89">
        <v>2473.7833409999998</v>
      </c>
      <c r="AJ12" s="89">
        <v>0</v>
      </c>
      <c r="AK12" s="89">
        <f>G12-N12</f>
        <v>2488.1911090000003</v>
      </c>
      <c r="AL12" s="89">
        <f>AM12+AN12</f>
        <v>114.82051269692559</v>
      </c>
      <c r="AM12" s="89">
        <f>SUM(AM13:AM14)+SUM(AM18:AM36)</f>
        <v>0</v>
      </c>
      <c r="AN12" s="89">
        <f>SUM(AN13:AN14)+SUM(AN18:AN36)</f>
        <v>114.82051269692559</v>
      </c>
      <c r="AO12" s="89">
        <f>AK12-AL12</f>
        <v>2373.3705963030748</v>
      </c>
    </row>
    <row r="13" spans="2:41" s="91" customFormat="1" ht="27" customHeight="1" thickTop="1">
      <c r="B13" s="92" t="s">
        <v>78</v>
      </c>
      <c r="C13" s="93"/>
      <c r="D13" s="94">
        <v>0.30721999999999999</v>
      </c>
      <c r="E13" s="94">
        <v>0</v>
      </c>
      <c r="F13" s="94">
        <v>0</v>
      </c>
      <c r="G13" s="95">
        <v>0.30721999999999999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0.30721999999999999</v>
      </c>
      <c r="T13" s="94">
        <v>1.9210000000000001E-2</v>
      </c>
      <c r="U13" s="94">
        <v>0</v>
      </c>
      <c r="V13" s="94">
        <v>1.9210000000000001E-2</v>
      </c>
      <c r="W13" s="94">
        <v>0.28800999999999999</v>
      </c>
      <c r="X13" s="94">
        <v>0</v>
      </c>
      <c r="Y13" s="94">
        <v>0</v>
      </c>
      <c r="Z13" s="94">
        <v>0.28800999999999999</v>
      </c>
      <c r="AA13" s="94">
        <v>0.26547999999999999</v>
      </c>
      <c r="AB13" s="94">
        <v>-0.91257799999999889</v>
      </c>
      <c r="AC13" s="94">
        <v>1.2005879999999989</v>
      </c>
      <c r="AD13" s="94">
        <v>0.27681</v>
      </c>
      <c r="AE13" s="97">
        <v>0.92377799999999888</v>
      </c>
      <c r="AF13" s="94">
        <v>0</v>
      </c>
      <c r="AG13" s="98">
        <v>0.27681</v>
      </c>
      <c r="AH13" s="99">
        <v>0.94298799999999883</v>
      </c>
      <c r="AI13" s="99">
        <v>0.27681</v>
      </c>
      <c r="AJ13" s="94">
        <v>0</v>
      </c>
      <c r="AK13" s="94">
        <f t="shared" ref="AK13:AK39" si="0">G13-N13</f>
        <v>0.30721999999999999</v>
      </c>
      <c r="AL13" s="94">
        <f t="shared" ref="AL13:AL39" si="1">AM13+AN13</f>
        <v>3.041E-2</v>
      </c>
      <c r="AM13" s="94">
        <v>0</v>
      </c>
      <c r="AN13" s="94">
        <v>3.041E-2</v>
      </c>
      <c r="AO13" s="94">
        <f t="shared" ref="AO13:AO39" si="2">AK13-AL13</f>
        <v>0.27681</v>
      </c>
    </row>
    <row r="14" spans="2:41" s="91" customFormat="1" ht="27" customHeight="1">
      <c r="B14" s="100" t="s">
        <v>79</v>
      </c>
      <c r="C14" s="93"/>
      <c r="D14" s="94">
        <v>340.08729499999998</v>
      </c>
      <c r="E14" s="94">
        <v>0</v>
      </c>
      <c r="F14" s="94">
        <v>0</v>
      </c>
      <c r="G14" s="94">
        <v>340.08729499999998</v>
      </c>
      <c r="H14" s="94">
        <v>1.0629999999999999</v>
      </c>
      <c r="I14" s="94">
        <v>0</v>
      </c>
      <c r="J14" s="94">
        <v>0</v>
      </c>
      <c r="K14" s="94">
        <v>260.50398999999999</v>
      </c>
      <c r="L14" s="94">
        <v>0</v>
      </c>
      <c r="M14" s="94">
        <v>251.41457999999997</v>
      </c>
      <c r="N14" s="94">
        <v>0</v>
      </c>
      <c r="O14" s="94">
        <v>9.0894099999999991</v>
      </c>
      <c r="P14" s="94">
        <v>1.42353</v>
      </c>
      <c r="Q14" s="94">
        <v>0</v>
      </c>
      <c r="R14" s="101">
        <v>0</v>
      </c>
      <c r="S14" s="96">
        <v>86.186184999999995</v>
      </c>
      <c r="T14" s="94">
        <v>4.31393</v>
      </c>
      <c r="U14" s="94">
        <v>0</v>
      </c>
      <c r="V14" s="94">
        <v>4.31393</v>
      </c>
      <c r="W14" s="94">
        <v>81.87225500000001</v>
      </c>
      <c r="X14" s="94">
        <v>73.230017000000004</v>
      </c>
      <c r="Y14" s="94">
        <v>0.10203399999999999</v>
      </c>
      <c r="Z14" s="94">
        <v>8.6422380000000025</v>
      </c>
      <c r="AA14" s="94">
        <v>1.7843599999999999</v>
      </c>
      <c r="AB14" s="94">
        <v>7.1593869999999749</v>
      </c>
      <c r="AC14" s="94">
        <v>74.712868000000029</v>
      </c>
      <c r="AD14" s="94">
        <v>72.587104000000039</v>
      </c>
      <c r="AE14" s="94">
        <v>2.1257640000000002</v>
      </c>
      <c r="AF14" s="94">
        <v>0</v>
      </c>
      <c r="AG14" s="96">
        <v>75.073634000000041</v>
      </c>
      <c r="AH14" s="94">
        <v>6.4396939999999994</v>
      </c>
      <c r="AI14" s="94">
        <v>75.073634000000041</v>
      </c>
      <c r="AJ14" s="94">
        <v>0</v>
      </c>
      <c r="AK14" s="94">
        <f t="shared" si="0"/>
        <v>340.08729499999998</v>
      </c>
      <c r="AL14" s="94">
        <f t="shared" si="1"/>
        <v>9.2383011818437595</v>
      </c>
      <c r="AM14" s="94">
        <f>SUM(AM15:AM17)</f>
        <v>0</v>
      </c>
      <c r="AN14" s="94">
        <f>SUM(AN15:AN17)</f>
        <v>9.2383011818437595</v>
      </c>
      <c r="AO14" s="94">
        <f t="shared" si="2"/>
        <v>330.8489938181562</v>
      </c>
    </row>
    <row r="15" spans="2:41" s="91" customFormat="1" ht="27" hidden="1" customHeight="1">
      <c r="B15" s="102">
        <v>0</v>
      </c>
      <c r="C15" s="103" t="s">
        <v>80</v>
      </c>
      <c r="D15" s="104">
        <v>212.84660399999999</v>
      </c>
      <c r="E15" s="105">
        <v>0</v>
      </c>
      <c r="F15" s="104">
        <v>0</v>
      </c>
      <c r="G15" s="104">
        <v>212.84660399999999</v>
      </c>
      <c r="H15" s="105">
        <v>0</v>
      </c>
      <c r="I15" s="105">
        <v>0</v>
      </c>
      <c r="J15" s="105">
        <v>0</v>
      </c>
      <c r="K15" s="105">
        <v>208.87645999999998</v>
      </c>
      <c r="L15" s="105">
        <v>0</v>
      </c>
      <c r="M15" s="105">
        <v>205.11157999999998</v>
      </c>
      <c r="N15" s="105">
        <v>0</v>
      </c>
      <c r="O15" s="105">
        <v>3.7648800000000002</v>
      </c>
      <c r="P15" s="104">
        <v>0</v>
      </c>
      <c r="Q15" s="104">
        <v>0</v>
      </c>
      <c r="R15" s="106">
        <v>0</v>
      </c>
      <c r="S15" s="107">
        <v>7.7350240000000001</v>
      </c>
      <c r="T15" s="104">
        <v>0.10693000000000001</v>
      </c>
      <c r="U15" s="104">
        <v>0</v>
      </c>
      <c r="V15" s="104">
        <v>0.10693000000000001</v>
      </c>
      <c r="W15" s="104">
        <v>7.6280939999999999</v>
      </c>
      <c r="X15" s="104">
        <v>1.6746299999999998</v>
      </c>
      <c r="Y15" s="104">
        <v>0</v>
      </c>
      <c r="Z15" s="104">
        <v>5.9534640000000003</v>
      </c>
      <c r="AA15" s="104">
        <v>1.5449459999999999</v>
      </c>
      <c r="AB15" s="104">
        <v>3.1988899999999996</v>
      </c>
      <c r="AC15" s="104">
        <v>4.4292040000000004</v>
      </c>
      <c r="AD15" s="104">
        <v>3.1126150000000004</v>
      </c>
      <c r="AE15" s="104">
        <v>1.316589</v>
      </c>
      <c r="AF15" s="106">
        <v>0</v>
      </c>
      <c r="AG15" s="107">
        <v>3.1126150000000004</v>
      </c>
      <c r="AH15" s="104">
        <v>1.423519</v>
      </c>
      <c r="AI15" s="104">
        <v>3.1126150000000004</v>
      </c>
      <c r="AJ15" s="105">
        <v>0</v>
      </c>
      <c r="AK15" s="105">
        <f t="shared" si="0"/>
        <v>212.84660399999999</v>
      </c>
      <c r="AL15" s="105">
        <f t="shared" si="1"/>
        <v>3.4042129999999995</v>
      </c>
      <c r="AM15" s="105">
        <v>0</v>
      </c>
      <c r="AN15" s="105">
        <v>3.4042129999999995</v>
      </c>
      <c r="AO15" s="105">
        <f t="shared" si="2"/>
        <v>209.44239099999999</v>
      </c>
    </row>
    <row r="16" spans="2:41" s="91" customFormat="1" ht="27" hidden="1" customHeight="1">
      <c r="B16" s="102">
        <v>0</v>
      </c>
      <c r="C16" s="108" t="s">
        <v>81</v>
      </c>
      <c r="D16" s="109">
        <v>127.240691</v>
      </c>
      <c r="E16" s="109">
        <v>0</v>
      </c>
      <c r="F16" s="109">
        <v>0</v>
      </c>
      <c r="G16" s="109">
        <v>127.240691</v>
      </c>
      <c r="H16" s="109">
        <v>1.0629999999999999</v>
      </c>
      <c r="I16" s="109">
        <v>0</v>
      </c>
      <c r="J16" s="109">
        <v>0</v>
      </c>
      <c r="K16" s="109">
        <v>51.62753</v>
      </c>
      <c r="L16" s="109">
        <v>0</v>
      </c>
      <c r="M16" s="109">
        <v>46.302999999999997</v>
      </c>
      <c r="N16" s="109">
        <v>0</v>
      </c>
      <c r="O16" s="109">
        <v>5.3245299999999993</v>
      </c>
      <c r="P16" s="109">
        <v>1.42353</v>
      </c>
      <c r="Q16" s="109">
        <v>0</v>
      </c>
      <c r="R16" s="110">
        <v>0</v>
      </c>
      <c r="S16" s="111">
        <v>78.451160999999999</v>
      </c>
      <c r="T16" s="109">
        <v>4.2069999999999999</v>
      </c>
      <c r="U16" s="109">
        <v>0</v>
      </c>
      <c r="V16" s="109">
        <v>4.2069999999999999</v>
      </c>
      <c r="W16" s="109">
        <v>74.244161000000005</v>
      </c>
      <c r="X16" s="109">
        <v>71.55538700000001</v>
      </c>
      <c r="Y16" s="109">
        <v>0.10203399999999999</v>
      </c>
      <c r="Z16" s="109">
        <v>2.6887740000000013</v>
      </c>
      <c r="AA16" s="109">
        <v>0.23941400000000002</v>
      </c>
      <c r="AB16" s="109">
        <v>3.9604969999999753</v>
      </c>
      <c r="AC16" s="109">
        <v>70.28366400000003</v>
      </c>
      <c r="AD16" s="109">
        <v>69.474489000000034</v>
      </c>
      <c r="AE16" s="109">
        <v>0.80917500000000009</v>
      </c>
      <c r="AF16" s="110">
        <v>0</v>
      </c>
      <c r="AG16" s="111">
        <v>71.961019000000036</v>
      </c>
      <c r="AH16" s="109">
        <v>5.0161749999999996</v>
      </c>
      <c r="AI16" s="109">
        <v>71.961019000000036</v>
      </c>
      <c r="AJ16" s="109">
        <v>0</v>
      </c>
      <c r="AK16" s="109">
        <f t="shared" si="0"/>
        <v>127.240691</v>
      </c>
      <c r="AL16" s="109">
        <f t="shared" si="1"/>
        <v>5.8340881818437591</v>
      </c>
      <c r="AM16" s="109">
        <v>0</v>
      </c>
      <c r="AN16" s="109">
        <v>5.8340881818437591</v>
      </c>
      <c r="AO16" s="109">
        <f t="shared" si="2"/>
        <v>121.40660281815624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21.527956999999997</v>
      </c>
      <c r="E18" s="94">
        <v>0</v>
      </c>
      <c r="F18" s="94">
        <v>0</v>
      </c>
      <c r="G18" s="94">
        <v>21.527956999999997</v>
      </c>
      <c r="H18" s="94">
        <v>2.1932</v>
      </c>
      <c r="I18" s="94">
        <v>0</v>
      </c>
      <c r="J18" s="94">
        <v>0</v>
      </c>
      <c r="K18" s="94">
        <v>7.2519999999999998</v>
      </c>
      <c r="L18" s="94">
        <v>0</v>
      </c>
      <c r="M18" s="94">
        <v>7.2059999999999995</v>
      </c>
      <c r="N18" s="94">
        <v>0</v>
      </c>
      <c r="O18" s="94">
        <v>4.5999999999999999E-2</v>
      </c>
      <c r="P18" s="94">
        <v>0</v>
      </c>
      <c r="Q18" s="94">
        <v>0</v>
      </c>
      <c r="R18" s="94">
        <v>0</v>
      </c>
      <c r="S18" s="96">
        <v>12.128756999999997</v>
      </c>
      <c r="T18" s="94">
        <v>0</v>
      </c>
      <c r="U18" s="94">
        <v>0</v>
      </c>
      <c r="V18" s="94">
        <v>0</v>
      </c>
      <c r="W18" s="94">
        <v>12.128756999999997</v>
      </c>
      <c r="X18" s="94">
        <v>2.6883849999999998</v>
      </c>
      <c r="Y18" s="94">
        <v>9.9250999999999992E-2</v>
      </c>
      <c r="Z18" s="94">
        <v>9.4403719999999964</v>
      </c>
      <c r="AA18" s="94">
        <v>1.2671400000000004</v>
      </c>
      <c r="AB18" s="94">
        <v>1.4429090000000002</v>
      </c>
      <c r="AC18" s="94">
        <v>10.685847999999996</v>
      </c>
      <c r="AD18" s="94">
        <v>10.685847999999996</v>
      </c>
      <c r="AE18" s="97">
        <v>0</v>
      </c>
      <c r="AF18" s="94">
        <v>0</v>
      </c>
      <c r="AG18" s="96">
        <v>12.879047999999997</v>
      </c>
      <c r="AH18" s="94">
        <v>0</v>
      </c>
      <c r="AI18" s="94">
        <v>12.879047999999997</v>
      </c>
      <c r="AJ18" s="94">
        <v>0</v>
      </c>
      <c r="AK18" s="94">
        <f t="shared" si="0"/>
        <v>21.527956999999997</v>
      </c>
      <c r="AL18" s="94">
        <f t="shared" si="1"/>
        <v>1.3459380000000005</v>
      </c>
      <c r="AM18" s="94">
        <v>0</v>
      </c>
      <c r="AN18" s="94">
        <v>1.3459380000000005</v>
      </c>
      <c r="AO18" s="94">
        <f t="shared" si="2"/>
        <v>20.182018999999997</v>
      </c>
    </row>
    <row r="19" spans="2:41" s="91" customFormat="1" ht="27" customHeight="1">
      <c r="B19" s="100" t="s">
        <v>84</v>
      </c>
      <c r="C19" s="93"/>
      <c r="D19" s="94">
        <v>18.755318000000003</v>
      </c>
      <c r="E19" s="94">
        <v>0</v>
      </c>
      <c r="F19" s="94">
        <v>0</v>
      </c>
      <c r="G19" s="94">
        <v>18.755318000000003</v>
      </c>
      <c r="H19" s="94">
        <v>3.2000000000000001E-2</v>
      </c>
      <c r="I19" s="94">
        <v>0</v>
      </c>
      <c r="J19" s="94">
        <v>0</v>
      </c>
      <c r="K19" s="94">
        <v>13.819000000000001</v>
      </c>
      <c r="L19" s="94">
        <v>0</v>
      </c>
      <c r="M19" s="94">
        <v>13.527000000000001</v>
      </c>
      <c r="N19" s="94">
        <v>0</v>
      </c>
      <c r="O19" s="94">
        <v>0.29199999999999998</v>
      </c>
      <c r="P19" s="94">
        <v>0</v>
      </c>
      <c r="Q19" s="94">
        <v>0</v>
      </c>
      <c r="R19" s="94">
        <v>0</v>
      </c>
      <c r="S19" s="96">
        <v>5.1963180000000015</v>
      </c>
      <c r="T19" s="94">
        <v>0</v>
      </c>
      <c r="U19" s="94">
        <v>0</v>
      </c>
      <c r="V19" s="94">
        <v>0</v>
      </c>
      <c r="W19" s="94">
        <v>5.1963180000000015</v>
      </c>
      <c r="X19" s="94">
        <v>0.95501199999999997</v>
      </c>
      <c r="Y19" s="94">
        <v>0.89564999999999984</v>
      </c>
      <c r="Z19" s="94">
        <v>4.2413060000000016</v>
      </c>
      <c r="AA19" s="94">
        <v>0.40045399999999998</v>
      </c>
      <c r="AB19" s="94">
        <v>2.2464710000000019</v>
      </c>
      <c r="AC19" s="94">
        <v>2.9498469999999997</v>
      </c>
      <c r="AD19" s="94">
        <v>2.9498469999999997</v>
      </c>
      <c r="AE19" s="97">
        <v>0</v>
      </c>
      <c r="AF19" s="94">
        <v>0</v>
      </c>
      <c r="AG19" s="96">
        <v>2.9818469999999997</v>
      </c>
      <c r="AH19" s="94">
        <v>0</v>
      </c>
      <c r="AI19" s="94">
        <v>2.9818469999999997</v>
      </c>
      <c r="AJ19" s="94">
        <v>0</v>
      </c>
      <c r="AK19" s="94">
        <f t="shared" si="0"/>
        <v>18.755318000000003</v>
      </c>
      <c r="AL19" s="94">
        <f t="shared" si="1"/>
        <v>1.353845</v>
      </c>
      <c r="AM19" s="94">
        <v>0</v>
      </c>
      <c r="AN19" s="94">
        <v>1.353845</v>
      </c>
      <c r="AO19" s="94">
        <f t="shared" si="2"/>
        <v>17.401473000000003</v>
      </c>
    </row>
    <row r="20" spans="2:41" s="91" customFormat="1" ht="27" customHeight="1">
      <c r="B20" s="100" t="s">
        <v>85</v>
      </c>
      <c r="C20" s="93"/>
      <c r="D20" s="94">
        <v>17.697813</v>
      </c>
      <c r="E20" s="94">
        <v>0</v>
      </c>
      <c r="F20" s="94">
        <v>0</v>
      </c>
      <c r="G20" s="94">
        <v>17.697813</v>
      </c>
      <c r="H20" s="94">
        <v>0.57640000000000002</v>
      </c>
      <c r="I20" s="94">
        <v>0</v>
      </c>
      <c r="J20" s="94">
        <v>0</v>
      </c>
      <c r="K20" s="94">
        <v>10.7348</v>
      </c>
      <c r="L20" s="94">
        <v>0</v>
      </c>
      <c r="M20" s="94">
        <v>9.3329000000000004</v>
      </c>
      <c r="N20" s="94">
        <v>0</v>
      </c>
      <c r="O20" s="94">
        <v>1.4019000000000001</v>
      </c>
      <c r="P20" s="94">
        <v>0</v>
      </c>
      <c r="Q20" s="94">
        <v>0</v>
      </c>
      <c r="R20" s="94">
        <v>0</v>
      </c>
      <c r="S20" s="96">
        <v>7.7885130000000009</v>
      </c>
      <c r="T20" s="94">
        <v>0</v>
      </c>
      <c r="U20" s="94">
        <v>0</v>
      </c>
      <c r="V20" s="94">
        <v>0</v>
      </c>
      <c r="W20" s="94">
        <v>7.7885130000000009</v>
      </c>
      <c r="X20" s="94">
        <v>0.73106900000000008</v>
      </c>
      <c r="Y20" s="94">
        <v>2.6000000000000003E-4</v>
      </c>
      <c r="Z20" s="94">
        <v>7.0574440000000012</v>
      </c>
      <c r="AA20" s="94">
        <v>2.6931730000000007</v>
      </c>
      <c r="AB20" s="94">
        <v>6.0683970000000009</v>
      </c>
      <c r="AC20" s="94">
        <v>1.7201160000000002</v>
      </c>
      <c r="AD20" s="94">
        <v>1.7201160000000002</v>
      </c>
      <c r="AE20" s="97">
        <v>0</v>
      </c>
      <c r="AF20" s="94">
        <v>0</v>
      </c>
      <c r="AG20" s="96">
        <v>2.2965160000000004</v>
      </c>
      <c r="AH20" s="94">
        <v>0</v>
      </c>
      <c r="AI20" s="94">
        <v>2.2965160000000004</v>
      </c>
      <c r="AJ20" s="94">
        <v>0</v>
      </c>
      <c r="AK20" s="94">
        <f t="shared" si="0"/>
        <v>17.697813</v>
      </c>
      <c r="AL20" s="94">
        <f t="shared" si="1"/>
        <v>5.6364050020093748</v>
      </c>
      <c r="AM20" s="94">
        <v>0</v>
      </c>
      <c r="AN20" s="94">
        <v>5.6364050020093748</v>
      </c>
      <c r="AO20" s="94">
        <f t="shared" si="2"/>
        <v>12.061407997990624</v>
      </c>
    </row>
    <row r="21" spans="2:41" s="91" customFormat="1" ht="27" customHeight="1">
      <c r="B21" s="100" t="s">
        <v>86</v>
      </c>
      <c r="C21" s="93"/>
      <c r="D21" s="94">
        <v>10.085170000000002</v>
      </c>
      <c r="E21" s="94">
        <v>0</v>
      </c>
      <c r="F21" s="94">
        <v>0</v>
      </c>
      <c r="G21" s="94">
        <v>10.085170000000002</v>
      </c>
      <c r="H21" s="94">
        <v>0</v>
      </c>
      <c r="I21" s="94">
        <v>0</v>
      </c>
      <c r="J21" s="94">
        <v>0</v>
      </c>
      <c r="K21" s="94">
        <v>0.81147000000000002</v>
      </c>
      <c r="L21" s="94">
        <v>0</v>
      </c>
      <c r="M21" s="94">
        <v>0.60899999999999999</v>
      </c>
      <c r="N21" s="94">
        <v>0</v>
      </c>
      <c r="O21" s="94">
        <v>0.20247000000000001</v>
      </c>
      <c r="P21" s="94">
        <v>2.147E-2</v>
      </c>
      <c r="Q21" s="94">
        <v>0</v>
      </c>
      <c r="R21" s="94">
        <v>0</v>
      </c>
      <c r="S21" s="96">
        <v>9.4547000000000008</v>
      </c>
      <c r="T21" s="94">
        <v>0.22206999999999999</v>
      </c>
      <c r="U21" s="94">
        <v>0</v>
      </c>
      <c r="V21" s="94">
        <v>0.22206999999999999</v>
      </c>
      <c r="W21" s="94">
        <v>9.2326300000000003</v>
      </c>
      <c r="X21" s="94">
        <v>7.245851</v>
      </c>
      <c r="Y21" s="94">
        <v>2.5011550000000002</v>
      </c>
      <c r="Z21" s="94">
        <v>1.9867790000000007</v>
      </c>
      <c r="AA21" s="94">
        <v>0.30025300000000005</v>
      </c>
      <c r="AB21" s="94">
        <v>0.99547800000000208</v>
      </c>
      <c r="AC21" s="94">
        <v>8.2371519999999983</v>
      </c>
      <c r="AD21" s="94">
        <v>7.1615259999999976</v>
      </c>
      <c r="AE21" s="97">
        <v>1.0756260000000002</v>
      </c>
      <c r="AF21" s="94">
        <v>0</v>
      </c>
      <c r="AG21" s="96">
        <v>7.1829959999999975</v>
      </c>
      <c r="AH21" s="94">
        <v>1.2976960000000002</v>
      </c>
      <c r="AI21" s="94">
        <v>7.1829959999999975</v>
      </c>
      <c r="AJ21" s="94">
        <v>0</v>
      </c>
      <c r="AK21" s="94">
        <f t="shared" si="0"/>
        <v>10.085170000000002</v>
      </c>
      <c r="AL21" s="94">
        <f t="shared" si="1"/>
        <v>2.2605892089158925</v>
      </c>
      <c r="AM21" s="94">
        <v>0</v>
      </c>
      <c r="AN21" s="94">
        <v>2.2605892089158925</v>
      </c>
      <c r="AO21" s="94">
        <f t="shared" si="2"/>
        <v>7.8245807910841094</v>
      </c>
    </row>
    <row r="22" spans="2:41" s="91" customFormat="1" ht="27" customHeight="1">
      <c r="B22" s="100" t="s">
        <v>87</v>
      </c>
      <c r="C22" s="93"/>
      <c r="D22" s="94">
        <v>0.11475299999999999</v>
      </c>
      <c r="E22" s="94">
        <v>0</v>
      </c>
      <c r="F22" s="94">
        <v>0</v>
      </c>
      <c r="G22" s="94">
        <v>0.11475299999999999</v>
      </c>
      <c r="H22" s="94">
        <v>0</v>
      </c>
      <c r="I22" s="94">
        <v>0</v>
      </c>
      <c r="J22" s="94">
        <v>0</v>
      </c>
      <c r="K22" s="94">
        <v>2.4559999999999998E-2</v>
      </c>
      <c r="L22" s="94">
        <v>0</v>
      </c>
      <c r="M22" s="94">
        <v>0</v>
      </c>
      <c r="N22" s="94">
        <v>0</v>
      </c>
      <c r="O22" s="94">
        <v>2.4559999999999998E-2</v>
      </c>
      <c r="P22" s="94">
        <v>2.4559999999999998E-2</v>
      </c>
      <c r="Q22" s="94">
        <v>0</v>
      </c>
      <c r="R22" s="94">
        <v>0</v>
      </c>
      <c r="S22" s="96">
        <v>9.0192999999999995E-2</v>
      </c>
      <c r="T22" s="94">
        <v>0</v>
      </c>
      <c r="U22" s="94">
        <v>0</v>
      </c>
      <c r="V22" s="94">
        <v>0</v>
      </c>
      <c r="W22" s="94">
        <v>9.0192999999999995E-2</v>
      </c>
      <c r="X22" s="94">
        <v>7.9426999999999998E-2</v>
      </c>
      <c r="Y22" s="94">
        <v>0</v>
      </c>
      <c r="Z22" s="94">
        <v>1.0766E-2</v>
      </c>
      <c r="AA22" s="94">
        <v>0</v>
      </c>
      <c r="AB22" s="94">
        <v>4.519999999999802E-4</v>
      </c>
      <c r="AC22" s="94">
        <v>8.9741000000000015E-2</v>
      </c>
      <c r="AD22" s="94">
        <v>7.1148000000000017E-2</v>
      </c>
      <c r="AE22" s="97">
        <v>1.8592999999999995E-2</v>
      </c>
      <c r="AF22" s="94">
        <v>0</v>
      </c>
      <c r="AG22" s="96">
        <v>9.5708000000000015E-2</v>
      </c>
      <c r="AH22" s="94">
        <v>1.8592999999999995E-2</v>
      </c>
      <c r="AI22" s="94">
        <v>9.5708000000000015E-2</v>
      </c>
      <c r="AJ22" s="94">
        <v>0</v>
      </c>
      <c r="AK22" s="94">
        <f t="shared" si="0"/>
        <v>0.11475299999999999</v>
      </c>
      <c r="AL22" s="94">
        <f t="shared" si="1"/>
        <v>1.8660950166112956E-2</v>
      </c>
      <c r="AM22" s="94">
        <v>0</v>
      </c>
      <c r="AN22" s="94">
        <v>1.8660950166112956E-2</v>
      </c>
      <c r="AO22" s="94">
        <f t="shared" si="2"/>
        <v>9.6092049833887042E-2</v>
      </c>
    </row>
    <row r="23" spans="2:41" s="91" customFormat="1" ht="27" customHeight="1">
      <c r="B23" s="100" t="s">
        <v>88</v>
      </c>
      <c r="C23" s="93"/>
      <c r="D23" s="94">
        <v>13.309590999999999</v>
      </c>
      <c r="E23" s="94">
        <v>0</v>
      </c>
      <c r="F23" s="94">
        <v>0</v>
      </c>
      <c r="G23" s="94">
        <v>13.309590999999999</v>
      </c>
      <c r="H23" s="94">
        <v>0</v>
      </c>
      <c r="I23" s="94">
        <v>0</v>
      </c>
      <c r="J23" s="94">
        <v>0</v>
      </c>
      <c r="K23" s="94">
        <v>8.6169999999999997E-2</v>
      </c>
      <c r="L23" s="94">
        <v>0</v>
      </c>
      <c r="M23" s="94">
        <v>0</v>
      </c>
      <c r="N23" s="94">
        <v>0</v>
      </c>
      <c r="O23" s="94">
        <v>8.6169999999999997E-2</v>
      </c>
      <c r="P23" s="94">
        <v>8.6169999999999997E-2</v>
      </c>
      <c r="Q23" s="94">
        <v>0</v>
      </c>
      <c r="R23" s="94">
        <v>0</v>
      </c>
      <c r="S23" s="96">
        <v>13.223421</v>
      </c>
      <c r="T23" s="94">
        <v>0</v>
      </c>
      <c r="U23" s="94">
        <v>0</v>
      </c>
      <c r="V23" s="94">
        <v>0</v>
      </c>
      <c r="W23" s="94">
        <v>13.223421</v>
      </c>
      <c r="X23" s="94">
        <v>12.57138</v>
      </c>
      <c r="Y23" s="94">
        <v>0</v>
      </c>
      <c r="Z23" s="94">
        <v>0.65204099999999998</v>
      </c>
      <c r="AA23" s="94">
        <v>5.3985000000000005E-3</v>
      </c>
      <c r="AB23" s="94">
        <v>0.24071500000000334</v>
      </c>
      <c r="AC23" s="94">
        <v>12.982705999999997</v>
      </c>
      <c r="AD23" s="94">
        <v>12.763601999999997</v>
      </c>
      <c r="AE23" s="97">
        <v>0.21910399999999999</v>
      </c>
      <c r="AF23" s="94">
        <v>0</v>
      </c>
      <c r="AG23" s="96">
        <v>12.849771999999996</v>
      </c>
      <c r="AH23" s="94">
        <v>0.21910399999999999</v>
      </c>
      <c r="AI23" s="94">
        <v>12.849771999999996</v>
      </c>
      <c r="AJ23" s="94">
        <v>0</v>
      </c>
      <c r="AK23" s="94">
        <f t="shared" si="0"/>
        <v>13.309590999999999</v>
      </c>
      <c r="AL23" s="94">
        <f t="shared" si="1"/>
        <v>0.452517353990466</v>
      </c>
      <c r="AM23" s="94">
        <v>0</v>
      </c>
      <c r="AN23" s="94">
        <v>0.452517353990466</v>
      </c>
      <c r="AO23" s="94">
        <f t="shared" si="2"/>
        <v>12.857073646009534</v>
      </c>
    </row>
    <row r="24" spans="2:41" s="91" customFormat="1" ht="27" customHeight="1">
      <c r="B24" s="100" t="s">
        <v>89</v>
      </c>
      <c r="C24" s="93"/>
      <c r="D24" s="94">
        <v>0.16257200000000002</v>
      </c>
      <c r="E24" s="94">
        <v>0</v>
      </c>
      <c r="F24" s="94">
        <v>0</v>
      </c>
      <c r="G24" s="94">
        <v>0.16257200000000002</v>
      </c>
      <c r="H24" s="94">
        <v>0</v>
      </c>
      <c r="I24" s="94">
        <v>0</v>
      </c>
      <c r="J24" s="94">
        <v>0</v>
      </c>
      <c r="K24" s="94">
        <v>4.0000000000000003E-5</v>
      </c>
      <c r="L24" s="94">
        <v>0</v>
      </c>
      <c r="M24" s="94">
        <v>0</v>
      </c>
      <c r="N24" s="94">
        <v>0</v>
      </c>
      <c r="O24" s="94">
        <v>4.0000000000000003E-5</v>
      </c>
      <c r="P24" s="94">
        <v>4.0000000000000003E-5</v>
      </c>
      <c r="Q24" s="94">
        <v>0</v>
      </c>
      <c r="R24" s="94">
        <v>0</v>
      </c>
      <c r="S24" s="96">
        <v>0.16253200000000001</v>
      </c>
      <c r="T24" s="94">
        <v>0</v>
      </c>
      <c r="U24" s="94">
        <v>0</v>
      </c>
      <c r="V24" s="94">
        <v>0</v>
      </c>
      <c r="W24" s="94">
        <v>0.16253200000000001</v>
      </c>
      <c r="X24" s="94">
        <v>0.139902</v>
      </c>
      <c r="Y24" s="94">
        <v>1.2700000000000001E-3</v>
      </c>
      <c r="Z24" s="94">
        <v>2.2629999999999997E-2</v>
      </c>
      <c r="AA24" s="94">
        <v>0</v>
      </c>
      <c r="AB24" s="94">
        <v>1.2700000000000211E-3</v>
      </c>
      <c r="AC24" s="94">
        <v>0.16126199999999999</v>
      </c>
      <c r="AD24" s="94">
        <v>0.16092599999999999</v>
      </c>
      <c r="AE24" s="97">
        <v>3.3600000000000004E-4</v>
      </c>
      <c r="AF24" s="94">
        <v>0</v>
      </c>
      <c r="AG24" s="96">
        <v>0.160966</v>
      </c>
      <c r="AH24" s="94">
        <v>3.3600000000000004E-4</v>
      </c>
      <c r="AI24" s="94">
        <v>0.160966</v>
      </c>
      <c r="AJ24" s="94">
        <v>0</v>
      </c>
      <c r="AK24" s="94">
        <f t="shared" si="0"/>
        <v>0.16257200000000002</v>
      </c>
      <c r="AL24" s="94">
        <f t="shared" si="1"/>
        <v>1.606E-3</v>
      </c>
      <c r="AM24" s="94">
        <v>0</v>
      </c>
      <c r="AN24" s="94">
        <v>1.606E-3</v>
      </c>
      <c r="AO24" s="94">
        <f t="shared" si="2"/>
        <v>0.16096600000000003</v>
      </c>
    </row>
    <row r="25" spans="2:41" s="91" customFormat="1" ht="27" customHeight="1">
      <c r="B25" s="100" t="s">
        <v>90</v>
      </c>
      <c r="C25" s="93"/>
      <c r="D25" s="94">
        <v>2.9997100000000003</v>
      </c>
      <c r="E25" s="94">
        <v>0</v>
      </c>
      <c r="F25" s="94">
        <v>0</v>
      </c>
      <c r="G25" s="94">
        <v>2.9997100000000003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2.9997100000000003</v>
      </c>
      <c r="T25" s="94">
        <v>0</v>
      </c>
      <c r="U25" s="94">
        <v>0</v>
      </c>
      <c r="V25" s="94">
        <v>0</v>
      </c>
      <c r="W25" s="94">
        <v>2.9997100000000003</v>
      </c>
      <c r="X25" s="94">
        <v>2.4023400000000001</v>
      </c>
      <c r="Y25" s="94">
        <v>1.1210000000000001E-2</v>
      </c>
      <c r="Z25" s="94">
        <v>0.59736999999999996</v>
      </c>
      <c r="AA25" s="94">
        <v>1.6189999999999996E-2</v>
      </c>
      <c r="AB25" s="94">
        <v>2.7400000000000535E-2</v>
      </c>
      <c r="AC25" s="94">
        <v>2.9723099999999998</v>
      </c>
      <c r="AD25" s="94">
        <v>2.9723099999999998</v>
      </c>
      <c r="AE25" s="97">
        <v>0</v>
      </c>
      <c r="AF25" s="94">
        <v>0</v>
      </c>
      <c r="AG25" s="96">
        <v>2.9723099999999998</v>
      </c>
      <c r="AH25" s="94">
        <v>0</v>
      </c>
      <c r="AI25" s="94">
        <v>2.9723099999999998</v>
      </c>
      <c r="AJ25" s="94">
        <v>0</v>
      </c>
      <c r="AK25" s="94">
        <f t="shared" si="0"/>
        <v>2.9997100000000003</v>
      </c>
      <c r="AL25" s="94">
        <f t="shared" si="1"/>
        <v>2.7399999999999997E-2</v>
      </c>
      <c r="AM25" s="94">
        <v>0</v>
      </c>
      <c r="AN25" s="94">
        <v>2.7399999999999997E-2</v>
      </c>
      <c r="AO25" s="94">
        <f t="shared" si="2"/>
        <v>2.9723100000000002</v>
      </c>
    </row>
    <row r="26" spans="2:41" s="91" customFormat="1" ht="27" customHeight="1">
      <c r="B26" s="100" t="s">
        <v>91</v>
      </c>
      <c r="C26" s="93"/>
      <c r="D26" s="94">
        <v>0.14616999999999999</v>
      </c>
      <c r="E26" s="94">
        <v>0</v>
      </c>
      <c r="F26" s="94">
        <v>0</v>
      </c>
      <c r="G26" s="94">
        <v>0.14616999999999999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0.14616999999999999</v>
      </c>
      <c r="T26" s="94">
        <v>0</v>
      </c>
      <c r="U26" s="94">
        <v>0</v>
      </c>
      <c r="V26" s="94">
        <v>0</v>
      </c>
      <c r="W26" s="94">
        <v>0.14616999999999999</v>
      </c>
      <c r="X26" s="94">
        <v>0</v>
      </c>
      <c r="Y26" s="94">
        <v>0</v>
      </c>
      <c r="Z26" s="94">
        <v>0.14616999999999999</v>
      </c>
      <c r="AA26" s="94">
        <v>0</v>
      </c>
      <c r="AB26" s="94">
        <v>0</v>
      </c>
      <c r="AC26" s="94">
        <v>0.14616999999999999</v>
      </c>
      <c r="AD26" s="94">
        <v>0.14616999999999999</v>
      </c>
      <c r="AE26" s="97">
        <v>0</v>
      </c>
      <c r="AF26" s="94">
        <v>0</v>
      </c>
      <c r="AG26" s="96">
        <v>0.14616999999999999</v>
      </c>
      <c r="AH26" s="94">
        <v>0</v>
      </c>
      <c r="AI26" s="94">
        <v>0.14616999999999999</v>
      </c>
      <c r="AJ26" s="94">
        <v>0</v>
      </c>
      <c r="AK26" s="94">
        <f t="shared" si="0"/>
        <v>0.14616999999999999</v>
      </c>
      <c r="AL26" s="94">
        <f t="shared" si="1"/>
        <v>0</v>
      </c>
      <c r="AM26" s="94">
        <v>0</v>
      </c>
      <c r="AN26" s="94">
        <v>0</v>
      </c>
      <c r="AO26" s="94">
        <f t="shared" si="2"/>
        <v>0.14616999999999999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1.6617709999999999</v>
      </c>
      <c r="E28" s="94">
        <v>0</v>
      </c>
      <c r="F28" s="94">
        <v>0</v>
      </c>
      <c r="G28" s="94">
        <v>1.6617709999999999</v>
      </c>
      <c r="H28" s="94">
        <v>0</v>
      </c>
      <c r="I28" s="94">
        <v>0</v>
      </c>
      <c r="J28" s="94">
        <v>0</v>
      </c>
      <c r="K28" s="94">
        <v>7.1200000000000005E-3</v>
      </c>
      <c r="L28" s="94">
        <v>0</v>
      </c>
      <c r="M28" s="94">
        <v>0</v>
      </c>
      <c r="N28" s="94">
        <v>0</v>
      </c>
      <c r="O28" s="94">
        <v>7.1200000000000005E-3</v>
      </c>
      <c r="P28" s="94">
        <v>7.1200000000000005E-3</v>
      </c>
      <c r="Q28" s="94">
        <v>0</v>
      </c>
      <c r="R28" s="94">
        <v>0</v>
      </c>
      <c r="S28" s="96">
        <v>1.6546509999999999</v>
      </c>
      <c r="T28" s="94">
        <v>0</v>
      </c>
      <c r="U28" s="94">
        <v>0</v>
      </c>
      <c r="V28" s="94">
        <v>0</v>
      </c>
      <c r="W28" s="94">
        <v>1.6546509999999999</v>
      </c>
      <c r="X28" s="94">
        <v>0.77208299999999985</v>
      </c>
      <c r="Y28" s="94">
        <v>3.0430000000000001E-3</v>
      </c>
      <c r="Z28" s="94">
        <v>0.88256800000000013</v>
      </c>
      <c r="AA28" s="94">
        <v>1.2279999999999999E-3</v>
      </c>
      <c r="AB28" s="94">
        <v>1.4714000000000338E-2</v>
      </c>
      <c r="AC28" s="94">
        <v>1.6399369999999995</v>
      </c>
      <c r="AD28" s="94">
        <v>1.5991989999999996</v>
      </c>
      <c r="AE28" s="97">
        <v>4.0737999999999996E-2</v>
      </c>
      <c r="AF28" s="94">
        <v>0</v>
      </c>
      <c r="AG28" s="96">
        <v>1.6063189999999996</v>
      </c>
      <c r="AH28" s="94">
        <v>4.0737999999999996E-2</v>
      </c>
      <c r="AI28" s="94">
        <v>1.6063189999999996</v>
      </c>
      <c r="AJ28" s="94">
        <v>0</v>
      </c>
      <c r="AK28" s="94">
        <f t="shared" si="0"/>
        <v>1.6617709999999999</v>
      </c>
      <c r="AL28" s="94">
        <f t="shared" si="1"/>
        <v>5.5452000000000001E-2</v>
      </c>
      <c r="AM28" s="94">
        <v>0</v>
      </c>
      <c r="AN28" s="94">
        <v>5.5452000000000001E-2</v>
      </c>
      <c r="AO28" s="94">
        <f t="shared" si="2"/>
        <v>1.6063189999999998</v>
      </c>
    </row>
    <row r="29" spans="2:41" s="91" customFormat="1" ht="27" customHeight="1">
      <c r="B29" s="100" t="s">
        <v>94</v>
      </c>
      <c r="C29" s="93"/>
      <c r="D29" s="94">
        <v>51.889578</v>
      </c>
      <c r="E29" s="94">
        <v>16.516999999999999</v>
      </c>
      <c r="F29" s="94">
        <v>0</v>
      </c>
      <c r="G29" s="94">
        <v>35.372577999999997</v>
      </c>
      <c r="H29" s="94">
        <v>2.129</v>
      </c>
      <c r="I29" s="94">
        <v>0</v>
      </c>
      <c r="J29" s="94">
        <v>0</v>
      </c>
      <c r="K29" s="94">
        <v>10.296659999999999</v>
      </c>
      <c r="L29" s="94">
        <v>0</v>
      </c>
      <c r="M29" s="94">
        <v>0</v>
      </c>
      <c r="N29" s="94">
        <v>0</v>
      </c>
      <c r="O29" s="94">
        <v>10.296659999999999</v>
      </c>
      <c r="P29" s="94">
        <v>10.296659999999999</v>
      </c>
      <c r="Q29" s="94">
        <v>0</v>
      </c>
      <c r="R29" s="94">
        <v>0</v>
      </c>
      <c r="S29" s="96">
        <v>22.946917999999997</v>
      </c>
      <c r="T29" s="94">
        <v>3.0845600000000002</v>
      </c>
      <c r="U29" s="94">
        <v>0.51254</v>
      </c>
      <c r="V29" s="94">
        <v>2.5720200000000002</v>
      </c>
      <c r="W29" s="94">
        <v>19.862357999999997</v>
      </c>
      <c r="X29" s="94">
        <v>19.431736999999998</v>
      </c>
      <c r="Y29" s="94">
        <v>1.8223E-2</v>
      </c>
      <c r="Z29" s="94">
        <v>0.43062099999999992</v>
      </c>
      <c r="AA29" s="94">
        <v>2.6400000000000002E-4</v>
      </c>
      <c r="AB29" s="94">
        <v>2.0469000000005622E-2</v>
      </c>
      <c r="AC29" s="94">
        <v>19.841888999999991</v>
      </c>
      <c r="AD29" s="94">
        <v>19.065764999999992</v>
      </c>
      <c r="AE29" s="97">
        <v>0.77612399999999993</v>
      </c>
      <c r="AF29" s="94">
        <v>0</v>
      </c>
      <c r="AG29" s="96">
        <v>31.491424999999992</v>
      </c>
      <c r="AH29" s="94">
        <v>3.860684</v>
      </c>
      <c r="AI29" s="94">
        <v>48.008424999999988</v>
      </c>
      <c r="AJ29" s="94">
        <v>0</v>
      </c>
      <c r="AK29" s="94">
        <f t="shared" si="0"/>
        <v>35.372577999999997</v>
      </c>
      <c r="AL29" s="94">
        <f t="shared" si="1"/>
        <v>3.8811489999999993</v>
      </c>
      <c r="AM29" s="94">
        <v>0</v>
      </c>
      <c r="AN29" s="94">
        <v>3.8811489999999993</v>
      </c>
      <c r="AO29" s="94">
        <f t="shared" si="2"/>
        <v>31.491428999999997</v>
      </c>
    </row>
    <row r="30" spans="2:41" s="91" customFormat="1" ht="27" customHeight="1">
      <c r="B30" s="100" t="s">
        <v>95</v>
      </c>
      <c r="C30" s="93"/>
      <c r="D30" s="94">
        <v>1924.0905200000002</v>
      </c>
      <c r="E30" s="94">
        <v>915.952</v>
      </c>
      <c r="F30" s="94">
        <v>0</v>
      </c>
      <c r="G30" s="94">
        <v>1008.1385200000001</v>
      </c>
      <c r="H30" s="94">
        <v>0</v>
      </c>
      <c r="I30" s="94">
        <v>0</v>
      </c>
      <c r="J30" s="94">
        <v>0</v>
      </c>
      <c r="K30" s="94">
        <v>954.18100000000004</v>
      </c>
      <c r="L30" s="94">
        <v>0</v>
      </c>
      <c r="M30" s="94">
        <v>0</v>
      </c>
      <c r="N30" s="94">
        <v>0</v>
      </c>
      <c r="O30" s="94">
        <v>954.18100000000004</v>
      </c>
      <c r="P30" s="94">
        <v>950.17600000000004</v>
      </c>
      <c r="Q30" s="94">
        <v>0</v>
      </c>
      <c r="R30" s="94">
        <v>0</v>
      </c>
      <c r="S30" s="96">
        <v>57.962520000000005</v>
      </c>
      <c r="T30" s="94">
        <v>56.702400000000004</v>
      </c>
      <c r="U30" s="94">
        <v>0</v>
      </c>
      <c r="V30" s="94">
        <v>56.702400000000004</v>
      </c>
      <c r="W30" s="94">
        <v>1.2601200000000001</v>
      </c>
      <c r="X30" s="94">
        <v>1.1963700000000002</v>
      </c>
      <c r="Y30" s="94">
        <v>0</v>
      </c>
      <c r="Z30" s="94">
        <v>6.3750000000000001E-2</v>
      </c>
      <c r="AA30" s="94">
        <v>0</v>
      </c>
      <c r="AB30" s="94">
        <v>1.9000000000013451E-4</v>
      </c>
      <c r="AC30" s="94">
        <v>1.25993</v>
      </c>
      <c r="AD30" s="94">
        <v>1.25993</v>
      </c>
      <c r="AE30" s="97">
        <v>0</v>
      </c>
      <c r="AF30" s="94">
        <v>0</v>
      </c>
      <c r="AG30" s="96">
        <v>951.4359300000001</v>
      </c>
      <c r="AH30" s="94">
        <v>56.702400000000004</v>
      </c>
      <c r="AI30" s="94">
        <v>1867.3879300000001</v>
      </c>
      <c r="AJ30" s="94">
        <v>0</v>
      </c>
      <c r="AK30" s="94">
        <f t="shared" si="0"/>
        <v>1008.1385200000001</v>
      </c>
      <c r="AL30" s="94">
        <f t="shared" si="1"/>
        <v>56.702589999999994</v>
      </c>
      <c r="AM30" s="94">
        <v>0</v>
      </c>
      <c r="AN30" s="94">
        <v>56.702589999999994</v>
      </c>
      <c r="AO30" s="94">
        <f t="shared" si="2"/>
        <v>951.4359300000001</v>
      </c>
    </row>
    <row r="31" spans="2:41" s="91" customFormat="1" ht="27" customHeight="1">
      <c r="B31" s="100" t="s">
        <v>96</v>
      </c>
      <c r="C31" s="93"/>
      <c r="D31" s="94">
        <v>277.67309299999994</v>
      </c>
      <c r="E31" s="94">
        <v>0</v>
      </c>
      <c r="F31" s="94">
        <v>0</v>
      </c>
      <c r="G31" s="94">
        <v>277.67309299999994</v>
      </c>
      <c r="H31" s="94">
        <v>0.90149999999999997</v>
      </c>
      <c r="I31" s="94">
        <v>0</v>
      </c>
      <c r="J31" s="94">
        <v>0</v>
      </c>
      <c r="K31" s="94">
        <v>6.3133900000000001</v>
      </c>
      <c r="L31" s="94">
        <v>0</v>
      </c>
      <c r="M31" s="94">
        <v>0</v>
      </c>
      <c r="N31" s="94">
        <v>0</v>
      </c>
      <c r="O31" s="94">
        <v>6.3133900000000001</v>
      </c>
      <c r="P31" s="94">
        <v>5.1183900000000007</v>
      </c>
      <c r="Q31" s="94">
        <v>0</v>
      </c>
      <c r="R31" s="94">
        <v>0</v>
      </c>
      <c r="S31" s="96">
        <v>271.65320299999996</v>
      </c>
      <c r="T31" s="94">
        <v>7.4861800000000001</v>
      </c>
      <c r="U31" s="94">
        <v>7.4861800000000001</v>
      </c>
      <c r="V31" s="94">
        <v>0</v>
      </c>
      <c r="W31" s="94">
        <v>264.16702299999997</v>
      </c>
      <c r="X31" s="94">
        <v>263.64958799999999</v>
      </c>
      <c r="Y31" s="94">
        <v>0</v>
      </c>
      <c r="Z31" s="94">
        <v>0.51743500000000009</v>
      </c>
      <c r="AA31" s="94">
        <v>5.0000000000000002E-5</v>
      </c>
      <c r="AB31" s="94">
        <v>6.6790000000196414E-3</v>
      </c>
      <c r="AC31" s="94">
        <v>264.16034399999995</v>
      </c>
      <c r="AD31" s="94">
        <v>263.50415799999996</v>
      </c>
      <c r="AE31" s="97">
        <v>0.65618600000000005</v>
      </c>
      <c r="AF31" s="94">
        <v>0</v>
      </c>
      <c r="AG31" s="96">
        <v>269.52404799999994</v>
      </c>
      <c r="AH31" s="94">
        <v>8.1423660000000009</v>
      </c>
      <c r="AI31" s="94">
        <v>269.52404799999994</v>
      </c>
      <c r="AJ31" s="94">
        <v>0</v>
      </c>
      <c r="AK31" s="94">
        <f t="shared" si="0"/>
        <v>277.67309299999994</v>
      </c>
      <c r="AL31" s="94">
        <f t="shared" si="1"/>
        <v>8.149045000000001</v>
      </c>
      <c r="AM31" s="94">
        <v>0</v>
      </c>
      <c r="AN31" s="94">
        <v>8.149045000000001</v>
      </c>
      <c r="AO31" s="94">
        <f t="shared" si="2"/>
        <v>269.52404799999994</v>
      </c>
    </row>
    <row r="32" spans="2:41" s="91" customFormat="1" ht="27" customHeight="1">
      <c r="B32" s="100" t="s">
        <v>97</v>
      </c>
      <c r="C32" s="93"/>
      <c r="D32" s="94">
        <v>755.72573999999997</v>
      </c>
      <c r="E32" s="94">
        <v>50.633000000000003</v>
      </c>
      <c r="F32" s="94">
        <v>0</v>
      </c>
      <c r="G32" s="94">
        <v>705.09273999999994</v>
      </c>
      <c r="H32" s="94">
        <v>0</v>
      </c>
      <c r="I32" s="94">
        <v>0</v>
      </c>
      <c r="J32" s="94">
        <v>0</v>
      </c>
      <c r="K32" s="94">
        <v>695.64</v>
      </c>
      <c r="L32" s="94">
        <v>0</v>
      </c>
      <c r="M32" s="94">
        <v>594.77599999999995</v>
      </c>
      <c r="N32" s="94">
        <v>0</v>
      </c>
      <c r="O32" s="94">
        <v>100.864</v>
      </c>
      <c r="P32" s="94">
        <v>97.447000000000003</v>
      </c>
      <c r="Q32" s="94">
        <v>0</v>
      </c>
      <c r="R32" s="94">
        <v>0</v>
      </c>
      <c r="S32" s="96">
        <v>12.86974</v>
      </c>
      <c r="T32" s="94">
        <v>0.96735000000000004</v>
      </c>
      <c r="U32" s="94">
        <v>0</v>
      </c>
      <c r="V32" s="94">
        <v>0.96735000000000004</v>
      </c>
      <c r="W32" s="94">
        <v>11.90239</v>
      </c>
      <c r="X32" s="94">
        <v>6.6491000000000007</v>
      </c>
      <c r="Y32" s="94">
        <v>0</v>
      </c>
      <c r="Z32" s="94">
        <v>5.2532899999999998</v>
      </c>
      <c r="AA32" s="94">
        <v>0</v>
      </c>
      <c r="AB32" s="94">
        <v>0</v>
      </c>
      <c r="AC32" s="94">
        <v>11.902389999999999</v>
      </c>
      <c r="AD32" s="94">
        <v>11.902389999999999</v>
      </c>
      <c r="AE32" s="97">
        <v>0</v>
      </c>
      <c r="AF32" s="94">
        <v>0</v>
      </c>
      <c r="AG32" s="96">
        <v>109.34939</v>
      </c>
      <c r="AH32" s="94">
        <v>0.96735000000000004</v>
      </c>
      <c r="AI32" s="94">
        <v>159.98239000000001</v>
      </c>
      <c r="AJ32" s="94">
        <v>0</v>
      </c>
      <c r="AK32" s="94">
        <f t="shared" si="0"/>
        <v>705.09273999999994</v>
      </c>
      <c r="AL32" s="94">
        <f t="shared" si="1"/>
        <v>0.96735000000000004</v>
      </c>
      <c r="AM32" s="94">
        <v>0</v>
      </c>
      <c r="AN32" s="94">
        <v>0.96735000000000004</v>
      </c>
      <c r="AO32" s="94">
        <f t="shared" si="2"/>
        <v>704.12538999999992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-1.0149999999999998E-3</v>
      </c>
      <c r="AC33" s="94">
        <v>1.0149999999999998E-3</v>
      </c>
      <c r="AD33" s="94">
        <v>0</v>
      </c>
      <c r="AE33" s="97">
        <v>1.0149999999999998E-3</v>
      </c>
      <c r="AF33" s="94">
        <v>0</v>
      </c>
      <c r="AG33" s="96">
        <v>0</v>
      </c>
      <c r="AH33" s="94">
        <v>1.0149999999999998E-3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8.6639999999999997</v>
      </c>
      <c r="E34" s="94">
        <v>0</v>
      </c>
      <c r="F34" s="94">
        <v>0</v>
      </c>
      <c r="G34" s="94">
        <v>8.6639999999999997</v>
      </c>
      <c r="H34" s="94">
        <v>8.6639999999999997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8.6639999999999997</v>
      </c>
      <c r="AH34" s="94">
        <v>0</v>
      </c>
      <c r="AI34" s="94">
        <v>8.6639999999999997</v>
      </c>
      <c r="AJ34" s="94">
        <v>0</v>
      </c>
      <c r="AK34" s="94">
        <f t="shared" si="0"/>
        <v>8.6639999999999997</v>
      </c>
      <c r="AL34" s="94">
        <f t="shared" si="1"/>
        <v>0</v>
      </c>
      <c r="AM34" s="94">
        <v>0</v>
      </c>
      <c r="AN34" s="94">
        <v>0</v>
      </c>
      <c r="AO34" s="94">
        <f t="shared" si="2"/>
        <v>8.6639999999999997</v>
      </c>
    </row>
    <row r="35" spans="2:41" s="91" customFormat="1" ht="27" customHeight="1">
      <c r="B35" s="100" t="s">
        <v>100</v>
      </c>
      <c r="C35" s="93"/>
      <c r="D35" s="94">
        <v>8.8900000000000003E-3</v>
      </c>
      <c r="E35" s="94">
        <v>0</v>
      </c>
      <c r="F35" s="94">
        <v>0</v>
      </c>
      <c r="G35" s="94">
        <v>8.8900000000000003E-3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8.8900000000000003E-3</v>
      </c>
      <c r="T35" s="94">
        <v>0</v>
      </c>
      <c r="U35" s="94">
        <v>0</v>
      </c>
      <c r="V35" s="94">
        <v>0</v>
      </c>
      <c r="W35" s="94">
        <v>8.8900000000000003E-3</v>
      </c>
      <c r="X35" s="94">
        <v>0</v>
      </c>
      <c r="Y35" s="94">
        <v>0</v>
      </c>
      <c r="Z35" s="94">
        <v>8.8900000000000003E-3</v>
      </c>
      <c r="AA35" s="94">
        <v>0</v>
      </c>
      <c r="AB35" s="94">
        <v>0</v>
      </c>
      <c r="AC35" s="94">
        <v>8.8900000000000003E-3</v>
      </c>
      <c r="AD35" s="94">
        <v>8.8900000000000003E-3</v>
      </c>
      <c r="AE35" s="97">
        <v>0</v>
      </c>
      <c r="AF35" s="94">
        <v>0</v>
      </c>
      <c r="AG35" s="96">
        <v>8.8900000000000003E-3</v>
      </c>
      <c r="AH35" s="94">
        <v>0</v>
      </c>
      <c r="AI35" s="94">
        <v>8.8900000000000003E-3</v>
      </c>
      <c r="AJ35" s="94">
        <v>0</v>
      </c>
      <c r="AK35" s="94">
        <f t="shared" si="0"/>
        <v>8.8900000000000003E-3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8.8900000000000003E-3</v>
      </c>
    </row>
    <row r="36" spans="2:41" s="91" customFormat="1" ht="27" customHeight="1">
      <c r="B36" s="100" t="s">
        <v>101</v>
      </c>
      <c r="C36" s="93"/>
      <c r="D36" s="94">
        <v>26.385947999999996</v>
      </c>
      <c r="E36" s="94">
        <v>0</v>
      </c>
      <c r="F36" s="94">
        <v>0</v>
      </c>
      <c r="G36" s="94">
        <v>26.385947999999996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26.385947999999996</v>
      </c>
      <c r="T36" s="94">
        <v>18.551749999999998</v>
      </c>
      <c r="U36" s="94">
        <v>0</v>
      </c>
      <c r="V36" s="94">
        <v>18.551749999999998</v>
      </c>
      <c r="W36" s="94">
        <v>7.834197999999998</v>
      </c>
      <c r="X36" s="94">
        <v>5.5481759999999989</v>
      </c>
      <c r="Y36" s="94">
        <v>2.0659539999999992</v>
      </c>
      <c r="Z36" s="94">
        <v>2.2860219999999987</v>
      </c>
      <c r="AA36" s="94">
        <v>1.8886889999999985</v>
      </c>
      <c r="AB36" s="94">
        <v>3.9887989999999984</v>
      </c>
      <c r="AC36" s="94">
        <v>3.8453989999999996</v>
      </c>
      <c r="AD36" s="94">
        <v>1.6855619999999996</v>
      </c>
      <c r="AE36" s="94">
        <v>2.1598369999999996</v>
      </c>
      <c r="AF36" s="94">
        <v>0</v>
      </c>
      <c r="AG36" s="96">
        <v>1.6855619999999996</v>
      </c>
      <c r="AH36" s="94">
        <v>20.711586999999998</v>
      </c>
      <c r="AI36" s="94">
        <v>1.6855619999999996</v>
      </c>
      <c r="AJ36" s="94">
        <v>0</v>
      </c>
      <c r="AK36" s="94">
        <f t="shared" si="0"/>
        <v>26.385947999999996</v>
      </c>
      <c r="AL36" s="94">
        <f t="shared" si="1"/>
        <v>24.699254</v>
      </c>
      <c r="AM36" s="94">
        <f>SUM(AM37:AM39)</f>
        <v>0</v>
      </c>
      <c r="AN36" s="94">
        <f>SUM(AN37:AN39)</f>
        <v>24.699254</v>
      </c>
      <c r="AO36" s="94">
        <f t="shared" si="2"/>
        <v>1.6866939999999957</v>
      </c>
    </row>
    <row r="37" spans="2:41" s="91" customFormat="1" ht="27" customHeight="1">
      <c r="B37" s="102">
        <v>0</v>
      </c>
      <c r="C37" s="103" t="s">
        <v>102</v>
      </c>
      <c r="D37" s="104">
        <v>3.8305779999999978</v>
      </c>
      <c r="E37" s="105">
        <v>0</v>
      </c>
      <c r="F37" s="104">
        <v>0</v>
      </c>
      <c r="G37" s="104">
        <v>3.8305779999999978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3.8305779999999978</v>
      </c>
      <c r="T37" s="104">
        <v>0</v>
      </c>
      <c r="U37" s="104">
        <v>0</v>
      </c>
      <c r="V37" s="104">
        <v>0</v>
      </c>
      <c r="W37" s="104">
        <v>3.8305779999999978</v>
      </c>
      <c r="X37" s="104">
        <v>2.0659539999999992</v>
      </c>
      <c r="Y37" s="104">
        <v>2.0659539999999992</v>
      </c>
      <c r="Z37" s="104">
        <v>1.7646239999999986</v>
      </c>
      <c r="AA37" s="104">
        <v>1.7640999999999987</v>
      </c>
      <c r="AB37" s="104">
        <v>3.8305259999999977</v>
      </c>
      <c r="AC37" s="104">
        <v>5.2000000000000004E-5</v>
      </c>
      <c r="AD37" s="104">
        <v>5.2000000000000004E-5</v>
      </c>
      <c r="AE37" s="104">
        <v>0</v>
      </c>
      <c r="AF37" s="106">
        <v>0</v>
      </c>
      <c r="AG37" s="107">
        <v>5.2000000000000004E-5</v>
      </c>
      <c r="AH37" s="104">
        <v>0</v>
      </c>
      <c r="AI37" s="104">
        <v>5.2000000000000004E-5</v>
      </c>
      <c r="AJ37" s="105">
        <v>0</v>
      </c>
      <c r="AK37" s="105">
        <f t="shared" si="0"/>
        <v>3.8305779999999978</v>
      </c>
      <c r="AL37" s="105">
        <f t="shared" si="1"/>
        <v>3.8300539999999987</v>
      </c>
      <c r="AM37" s="105">
        <v>0</v>
      </c>
      <c r="AN37" s="105">
        <v>3.8300539999999987</v>
      </c>
      <c r="AO37" s="105">
        <f t="shared" si="2"/>
        <v>5.2399999999908076E-4</v>
      </c>
    </row>
    <row r="38" spans="2:41" s="91" customFormat="1" ht="27" customHeight="1">
      <c r="B38" s="102">
        <v>0</v>
      </c>
      <c r="C38" s="118" t="s">
        <v>103</v>
      </c>
      <c r="D38" s="109">
        <v>22.485643999999997</v>
      </c>
      <c r="E38" s="109">
        <v>0</v>
      </c>
      <c r="F38" s="109">
        <v>0</v>
      </c>
      <c r="G38" s="109">
        <v>22.485643999999997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22.485643999999997</v>
      </c>
      <c r="T38" s="109">
        <v>18.551749999999998</v>
      </c>
      <c r="U38" s="109">
        <v>0</v>
      </c>
      <c r="V38" s="109">
        <v>18.551749999999998</v>
      </c>
      <c r="W38" s="109">
        <v>3.933894</v>
      </c>
      <c r="X38" s="109">
        <v>3.4677099999999998</v>
      </c>
      <c r="Y38" s="109">
        <v>0</v>
      </c>
      <c r="Z38" s="109">
        <v>0.4661840000000001</v>
      </c>
      <c r="AA38" s="109">
        <v>9.8955000000000001E-2</v>
      </c>
      <c r="AB38" s="109">
        <v>0.12964100000000078</v>
      </c>
      <c r="AC38" s="109">
        <v>3.8042529999999992</v>
      </c>
      <c r="AD38" s="109">
        <v>1.6591069999999997</v>
      </c>
      <c r="AE38" s="109">
        <v>2.1451459999999996</v>
      </c>
      <c r="AF38" s="110">
        <v>0</v>
      </c>
      <c r="AG38" s="111">
        <v>1.6591069999999997</v>
      </c>
      <c r="AH38" s="109">
        <v>20.696895999999999</v>
      </c>
      <c r="AI38" s="109">
        <v>1.6591069999999997</v>
      </c>
      <c r="AJ38" s="109">
        <v>0</v>
      </c>
      <c r="AK38" s="109">
        <f t="shared" si="0"/>
        <v>22.485643999999997</v>
      </c>
      <c r="AL38" s="109">
        <f t="shared" si="1"/>
        <v>20.826537000000002</v>
      </c>
      <c r="AM38" s="109">
        <v>0</v>
      </c>
      <c r="AN38" s="109">
        <v>20.826537000000002</v>
      </c>
      <c r="AO38" s="109">
        <f t="shared" si="2"/>
        <v>1.6591069999999952</v>
      </c>
    </row>
    <row r="39" spans="2:41" ht="27" customHeight="1">
      <c r="B39" s="112">
        <v>0</v>
      </c>
      <c r="C39" s="119" t="s">
        <v>101</v>
      </c>
      <c r="D39" s="114">
        <v>6.972600000000001E-2</v>
      </c>
      <c r="E39" s="95">
        <v>0</v>
      </c>
      <c r="F39" s="114">
        <v>0</v>
      </c>
      <c r="G39" s="114">
        <v>6.972600000000001E-2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6.972600000000001E-2</v>
      </c>
      <c r="T39" s="114">
        <v>0</v>
      </c>
      <c r="U39" s="114">
        <v>0</v>
      </c>
      <c r="V39" s="114">
        <v>0</v>
      </c>
      <c r="W39" s="114">
        <v>6.972600000000001E-2</v>
      </c>
      <c r="X39" s="114">
        <v>1.4512000000000001E-2</v>
      </c>
      <c r="Y39" s="114">
        <v>0</v>
      </c>
      <c r="Z39" s="114">
        <v>5.5214000000000006E-2</v>
      </c>
      <c r="AA39" s="114">
        <v>2.5634000000000004E-2</v>
      </c>
      <c r="AB39" s="114">
        <v>2.8632000000000005E-2</v>
      </c>
      <c r="AC39" s="114">
        <v>4.1094000000000006E-2</v>
      </c>
      <c r="AD39" s="114">
        <v>2.6403000000000003E-2</v>
      </c>
      <c r="AE39" s="114">
        <v>1.4690999999999999E-2</v>
      </c>
      <c r="AF39" s="115">
        <v>0</v>
      </c>
      <c r="AG39" s="116">
        <v>2.6403000000000003E-2</v>
      </c>
      <c r="AH39" s="114">
        <v>1.4690999999999999E-2</v>
      </c>
      <c r="AI39" s="114">
        <v>2.6403000000000003E-2</v>
      </c>
      <c r="AJ39" s="95">
        <v>0</v>
      </c>
      <c r="AK39" s="95">
        <f t="shared" si="0"/>
        <v>6.972600000000001E-2</v>
      </c>
      <c r="AL39" s="95">
        <f t="shared" si="1"/>
        <v>4.2663000000000006E-2</v>
      </c>
      <c r="AM39" s="95">
        <v>0</v>
      </c>
      <c r="AN39" s="95">
        <v>4.2663000000000006E-2</v>
      </c>
      <c r="AO39" s="95">
        <f t="shared" si="2"/>
        <v>2.7063000000000004E-2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2019-03-18T07:49:11Z</dcterms:created>
  <dcterms:modified xsi:type="dcterms:W3CDTF">2019-03-18T07:49:11Z</dcterms:modified>
</cp:coreProperties>
</file>