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AO12" s="1"/>
  <c r="Z8"/>
  <c r="X8"/>
  <c r="AO15" l="1"/>
  <c r="AO14"/>
  <c r="AO28"/>
  <c r="AO29"/>
  <c r="AO38"/>
  <c r="AO24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<sst xmlns="http://schemas.openxmlformats.org/spreadsheetml/2006/main" count="111" uniqueCount="105">
  <si>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</si>
  <si>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</si>
  <si>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</si>
  <si>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</si>
  <si>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</si>
  <si>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</si>
  <si>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</si>
  <si>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</si>
  <si>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</si>
  <si>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</si>
  <si>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</si>
  <si>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</si>
  <si>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</si>
  <si>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</si>
  <si>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</si>
  <si>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</si>
  <si>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</si>
  <si>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</si>
  <si>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</si>
  <si>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</si>
  <si>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</si>
  <si>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</si>
  <si>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</si>
  <si>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</si>
  <si>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</si>
  <si>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</si>
  <si>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</si>
  <si>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</si>
  <si>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</si>
  <si>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</si>
  <si>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</si>
  <si>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</si>
  <si>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</si>
  <si>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</si>
  <si>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</si>
  <si>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</si>
  <si>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</si>
  <si>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</si>
  <si>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</si>
  <si>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</si>
  <si>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</si>
  <si>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</si>
  <si>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</si>
  <si>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</si>
  <si>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</si>
  <si>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</si>
  <si>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</si>
  <si>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</si>
  <si>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</si>
  <si>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</si>
  <si>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</si>
  <si>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</si>
  <si>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</si>
  <si>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</si>
  <si>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</si>
  <si>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</si>
  <si>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</si>
  <si>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</si>
  <si>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</si>
  <si>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</si>
  <si>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</si>
  <si>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</si>
  <si>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</si>
  <si>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</si>
  <si>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</si>
  <si>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</si>
  <si>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</si>
  <si>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</si>
  <si>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</si>
  <si>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</si>
  <si>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</si>
  <si>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</si>
  <si>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表4-04  発生量及び処理・処分量（種類別：変換)　〔全業種〕〔橋本・伊都地域〕〔平成29年度〕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</si>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</sst>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93.777896999999996</v>
      </c>
      <c r="E12" s="89">
        <v>0</v>
      </c>
      <c r="F12" s="89">
        <v>0</v>
      </c>
      <c r="G12" s="89">
        <v>93.777896999999996</v>
      </c>
      <c r="H12" s="89">
        <v>3.8820000000000001</v>
      </c>
      <c r="I12" s="89">
        <v>0</v>
      </c>
      <c r="J12" s="89">
        <v>0</v>
      </c>
      <c r="K12" s="89">
        <v>56.246639999999999</v>
      </c>
      <c r="L12" s="89">
        <v>0</v>
      </c>
      <c r="M12" s="89">
        <v>51.056899999999999</v>
      </c>
      <c r="N12" s="89">
        <v>0</v>
      </c>
      <c r="O12" s="89">
        <v>5.1897400000000005</v>
      </c>
      <c r="P12" s="89">
        <v>0.29714000000000002</v>
      </c>
      <c r="Q12" s="89">
        <v>0</v>
      </c>
      <c r="R12" s="89">
        <v>0</v>
      </c>
      <c r="S12" s="90">
        <v>38.541856999999993</v>
      </c>
      <c r="T12" s="89">
        <v>4.3683199999999998</v>
      </c>
      <c r="U12" s="89">
        <v>1.17896</v>
      </c>
      <c r="V12" s="89">
        <v>3.1893599999999998</v>
      </c>
      <c r="W12" s="89">
        <v>34.173536999999996</v>
      </c>
      <c r="X12" s="89">
        <v>22.589293999999999</v>
      </c>
      <c r="Y12" s="89">
        <v>0.27037100000000003</v>
      </c>
      <c r="Z12" s="89">
        <v>11.584243000000001</v>
      </c>
      <c r="AA12" s="89">
        <v>2.1023139999999998</v>
      </c>
      <c r="AB12" s="89">
        <v>3.9866570000000001</v>
      </c>
      <c r="AC12" s="89">
        <v>30.186879999999999</v>
      </c>
      <c r="AD12" s="89">
        <v>24.967856999999995</v>
      </c>
      <c r="AE12" s="89">
        <v>5.219023</v>
      </c>
      <c r="AF12" s="89">
        <v>0</v>
      </c>
      <c r="AG12" s="90">
        <v>29.146996999999995</v>
      </c>
      <c r="AH12" s="89">
        <v>9.5873430000000006</v>
      </c>
      <c r="AI12" s="89">
        <v>29.146996999999995</v>
      </c>
      <c r="AJ12" s="89">
        <v>0</v>
      </c>
      <c r="AK12" s="89">
        <f>G12-N12</f>
        <v>93.777896999999996</v>
      </c>
      <c r="AL12" s="89">
        <f>AM12+AN12</f>
        <v>12.006477623116567</v>
      </c>
      <c r="AM12" s="89">
        <f>SUM(AM13:AM14)+SUM(AM18:AM36)</f>
        <v>0</v>
      </c>
      <c r="AN12" s="89">
        <f>SUM(AN13:AN14)+SUM(AN18:AN36)</f>
        <v>12.006477623116567</v>
      </c>
      <c r="AO12" s="89">
        <f>AK12-AL12</f>
        <v>81.771419376883429</v>
      </c>
    </row>
    <row r="13" spans="2:41" s="91" customFormat="1" ht="27" customHeight="1" thickTop="1">
      <c r="B13" s="92" t="s">
        <v>78</v>
      </c>
      <c r="C13" s="93"/>
      <c r="D13" s="94">
        <v>1.387E-2</v>
      </c>
      <c r="E13" s="94">
        <v>0</v>
      </c>
      <c r="F13" s="94">
        <v>0</v>
      </c>
      <c r="G13" s="95">
        <v>1.387E-2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1.387E-2</v>
      </c>
      <c r="T13" s="94">
        <v>9.0600000000000003E-3</v>
      </c>
      <c r="U13" s="94">
        <v>0</v>
      </c>
      <c r="V13" s="94">
        <v>9.0600000000000003E-3</v>
      </c>
      <c r="W13" s="94">
        <v>4.81E-3</v>
      </c>
      <c r="X13" s="94">
        <v>0</v>
      </c>
      <c r="Y13" s="94">
        <v>0</v>
      </c>
      <c r="Z13" s="94">
        <v>4.81E-3</v>
      </c>
      <c r="AA13" s="94">
        <v>4.81E-3</v>
      </c>
      <c r="AB13" s="94">
        <v>-7.667199999999999E-2</v>
      </c>
      <c r="AC13" s="94">
        <v>8.1481999999999985E-2</v>
      </c>
      <c r="AD13" s="94">
        <v>0</v>
      </c>
      <c r="AE13" s="97">
        <v>8.1481999999999985E-2</v>
      </c>
      <c r="AF13" s="94">
        <v>0</v>
      </c>
      <c r="AG13" s="98">
        <v>0</v>
      </c>
      <c r="AH13" s="99">
        <v>9.0541999999999984E-2</v>
      </c>
      <c r="AI13" s="99">
        <v>0</v>
      </c>
      <c r="AJ13" s="94">
        <v>0</v>
      </c>
      <c r="AK13" s="94">
        <f t="shared" ref="AK13:AK39" si="0">G13-N13</f>
        <v>1.387E-2</v>
      </c>
      <c r="AL13" s="94">
        <f t="shared" ref="AL13:AL39" si="1">AM13+AN13</f>
        <v>1.3869999999999999E-2</v>
      </c>
      <c r="AM13" s="94">
        <v>0</v>
      </c>
      <c r="AN13" s="94">
        <v>1.3869999999999999E-2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59.463651000000006</v>
      </c>
      <c r="E14" s="94">
        <v>0</v>
      </c>
      <c r="F14" s="94">
        <v>0</v>
      </c>
      <c r="G14" s="94">
        <v>59.463651000000006</v>
      </c>
      <c r="H14" s="94">
        <v>0</v>
      </c>
      <c r="I14" s="94">
        <v>0</v>
      </c>
      <c r="J14" s="94">
        <v>0</v>
      </c>
      <c r="K14" s="94">
        <v>52.097999999999999</v>
      </c>
      <c r="L14" s="94">
        <v>0</v>
      </c>
      <c r="M14" s="94">
        <v>48.588900000000002</v>
      </c>
      <c r="N14" s="94">
        <v>0</v>
      </c>
      <c r="O14" s="94">
        <v>3.5091000000000001</v>
      </c>
      <c r="P14" s="94">
        <v>3.85E-2</v>
      </c>
      <c r="Q14" s="94">
        <v>0</v>
      </c>
      <c r="R14" s="101">
        <v>0</v>
      </c>
      <c r="S14" s="96">
        <v>10.836251000000001</v>
      </c>
      <c r="T14" s="94">
        <v>1.76911</v>
      </c>
      <c r="U14" s="94">
        <v>0</v>
      </c>
      <c r="V14" s="94">
        <v>1.76911</v>
      </c>
      <c r="W14" s="94">
        <v>9.0671410000000012</v>
      </c>
      <c r="X14" s="94">
        <v>2.2729500000000002</v>
      </c>
      <c r="Y14" s="94">
        <v>0</v>
      </c>
      <c r="Z14" s="94">
        <v>6.7941910000000005</v>
      </c>
      <c r="AA14" s="94">
        <v>0.72839299999999985</v>
      </c>
      <c r="AB14" s="94">
        <v>2.1458350000000008</v>
      </c>
      <c r="AC14" s="94">
        <v>6.9213060000000004</v>
      </c>
      <c r="AD14" s="94">
        <v>6.5663400000000003</v>
      </c>
      <c r="AE14" s="94">
        <v>0.354966</v>
      </c>
      <c r="AF14" s="94">
        <v>0</v>
      </c>
      <c r="AG14" s="96">
        <v>6.6048400000000012</v>
      </c>
      <c r="AH14" s="94">
        <v>2.1240760000000001</v>
      </c>
      <c r="AI14" s="94">
        <v>6.6048400000000012</v>
      </c>
      <c r="AJ14" s="94">
        <v>0</v>
      </c>
      <c r="AK14" s="94">
        <f t="shared" si="0"/>
        <v>59.463651000000006</v>
      </c>
      <c r="AL14" s="94">
        <f t="shared" si="1"/>
        <v>2.977741</v>
      </c>
      <c r="AM14" s="94">
        <f>SUM(AM15:AM17)</f>
        <v>0</v>
      </c>
      <c r="AN14" s="94">
        <f>SUM(AN15:AN17)</f>
        <v>2.977741</v>
      </c>
      <c r="AO14" s="94">
        <f t="shared" si="2"/>
        <v>56.485910000000004</v>
      </c>
    </row>
    <row r="15" spans="2:41" s="91" customFormat="1" ht="27" hidden="1" customHeight="1">
      <c r="B15" s="102">
        <v>0</v>
      </c>
      <c r="C15" s="103" t="s">
        <v>80</v>
      </c>
      <c r="D15" s="104">
        <v>55.390882000000005</v>
      </c>
      <c r="E15" s="105">
        <v>0</v>
      </c>
      <c r="F15" s="104">
        <v>0</v>
      </c>
      <c r="G15" s="104">
        <v>55.390882000000005</v>
      </c>
      <c r="H15" s="105">
        <v>0</v>
      </c>
      <c r="I15" s="105">
        <v>0</v>
      </c>
      <c r="J15" s="105">
        <v>0</v>
      </c>
      <c r="K15" s="105">
        <v>52.058999999999997</v>
      </c>
      <c r="L15" s="105">
        <v>0</v>
      </c>
      <c r="M15" s="105">
        <v>48.5884</v>
      </c>
      <c r="N15" s="105">
        <v>0</v>
      </c>
      <c r="O15" s="105">
        <v>3.4706000000000001</v>
      </c>
      <c r="P15" s="104">
        <v>0</v>
      </c>
      <c r="Q15" s="104">
        <v>0</v>
      </c>
      <c r="R15" s="106">
        <v>0</v>
      </c>
      <c r="S15" s="107">
        <v>6.8024820000000012</v>
      </c>
      <c r="T15" s="104">
        <v>0.93411</v>
      </c>
      <c r="U15" s="104">
        <v>0</v>
      </c>
      <c r="V15" s="104">
        <v>0.93411</v>
      </c>
      <c r="W15" s="104">
        <v>5.8683720000000008</v>
      </c>
      <c r="X15" s="104">
        <v>7.6739999999999989E-2</v>
      </c>
      <c r="Y15" s="104">
        <v>0</v>
      </c>
      <c r="Z15" s="104">
        <v>5.7916320000000008</v>
      </c>
      <c r="AA15" s="104">
        <v>0.70908199999999988</v>
      </c>
      <c r="AB15" s="104">
        <v>1.4222300000000008</v>
      </c>
      <c r="AC15" s="104">
        <v>4.446142</v>
      </c>
      <c r="AD15" s="104">
        <v>4.2518440000000002</v>
      </c>
      <c r="AE15" s="104">
        <v>0.194298</v>
      </c>
      <c r="AF15" s="106">
        <v>0</v>
      </c>
      <c r="AG15" s="107">
        <v>4.2518440000000002</v>
      </c>
      <c r="AH15" s="104">
        <v>1.1284080000000001</v>
      </c>
      <c r="AI15" s="104">
        <v>4.2518440000000002</v>
      </c>
      <c r="AJ15" s="105">
        <v>0</v>
      </c>
      <c r="AK15" s="105">
        <f t="shared" si="0"/>
        <v>55.390882000000005</v>
      </c>
      <c r="AL15" s="105">
        <f t="shared" si="1"/>
        <v>1.5670819999999999</v>
      </c>
      <c r="AM15" s="105">
        <v>0</v>
      </c>
      <c r="AN15" s="105">
        <v>1.5670819999999999</v>
      </c>
      <c r="AO15" s="105">
        <f t="shared" si="2"/>
        <v>53.823800000000006</v>
      </c>
    </row>
    <row r="16" spans="2:41" s="91" customFormat="1" ht="27" hidden="1" customHeight="1">
      <c r="B16" s="102">
        <v>0</v>
      </c>
      <c r="C16" s="108" t="s">
        <v>81</v>
      </c>
      <c r="D16" s="109">
        <v>4.0727690000000001</v>
      </c>
      <c r="E16" s="109">
        <v>0</v>
      </c>
      <c r="F16" s="109">
        <v>0</v>
      </c>
      <c r="G16" s="109">
        <v>4.0727690000000001</v>
      </c>
      <c r="H16" s="109">
        <v>0</v>
      </c>
      <c r="I16" s="109">
        <v>0</v>
      </c>
      <c r="J16" s="109">
        <v>0</v>
      </c>
      <c r="K16" s="109">
        <v>3.9E-2</v>
      </c>
      <c r="L16" s="109">
        <v>0</v>
      </c>
      <c r="M16" s="109">
        <v>5.0000000000000044E-4</v>
      </c>
      <c r="N16" s="109">
        <v>0</v>
      </c>
      <c r="O16" s="109">
        <v>3.85E-2</v>
      </c>
      <c r="P16" s="109">
        <v>3.85E-2</v>
      </c>
      <c r="Q16" s="109">
        <v>0</v>
      </c>
      <c r="R16" s="110">
        <v>0</v>
      </c>
      <c r="S16" s="111">
        <v>4.0337690000000004</v>
      </c>
      <c r="T16" s="109">
        <v>0.83499999999999996</v>
      </c>
      <c r="U16" s="109">
        <v>0</v>
      </c>
      <c r="V16" s="109">
        <v>0.83499999999999996</v>
      </c>
      <c r="W16" s="109">
        <v>3.1987690000000004</v>
      </c>
      <c r="X16" s="109">
        <v>2.1962100000000002</v>
      </c>
      <c r="Y16" s="109">
        <v>0</v>
      </c>
      <c r="Z16" s="109">
        <v>1.002559</v>
      </c>
      <c r="AA16" s="109">
        <v>1.9310999999999998E-2</v>
      </c>
      <c r="AB16" s="109">
        <v>0.72360500000000005</v>
      </c>
      <c r="AC16" s="109">
        <v>2.4751640000000004</v>
      </c>
      <c r="AD16" s="109">
        <v>2.3144960000000006</v>
      </c>
      <c r="AE16" s="109">
        <v>0.16066800000000003</v>
      </c>
      <c r="AF16" s="110">
        <v>0</v>
      </c>
      <c r="AG16" s="111">
        <v>2.3529960000000005</v>
      </c>
      <c r="AH16" s="109">
        <v>0.995668</v>
      </c>
      <c r="AI16" s="109">
        <v>2.3529960000000005</v>
      </c>
      <c r="AJ16" s="109">
        <v>0</v>
      </c>
      <c r="AK16" s="109">
        <f t="shared" si="0"/>
        <v>4.0727690000000001</v>
      </c>
      <c r="AL16" s="109">
        <f t="shared" si="1"/>
        <v>1.4106590000000001</v>
      </c>
      <c r="AM16" s="109">
        <v>0</v>
      </c>
      <c r="AN16" s="109">
        <v>1.4106590000000001</v>
      </c>
      <c r="AO16" s="109">
        <f t="shared" si="2"/>
        <v>2.6621100000000002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2.3201799999999997</v>
      </c>
      <c r="E18" s="94">
        <v>0</v>
      </c>
      <c r="F18" s="94">
        <v>0</v>
      </c>
      <c r="G18" s="94">
        <v>2.3201799999999997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2.3201799999999997</v>
      </c>
      <c r="T18" s="94">
        <v>0</v>
      </c>
      <c r="U18" s="94">
        <v>0</v>
      </c>
      <c r="V18" s="94">
        <v>0</v>
      </c>
      <c r="W18" s="94">
        <v>2.3201799999999997</v>
      </c>
      <c r="X18" s="94">
        <v>0.29238299999999995</v>
      </c>
      <c r="Y18" s="94">
        <v>0</v>
      </c>
      <c r="Z18" s="94">
        <v>2.0277969999999996</v>
      </c>
      <c r="AA18" s="94">
        <v>0.49696200000000001</v>
      </c>
      <c r="AB18" s="94">
        <v>0.49580700000000011</v>
      </c>
      <c r="AC18" s="94">
        <v>1.8243729999999996</v>
      </c>
      <c r="AD18" s="94">
        <v>1.8243729999999996</v>
      </c>
      <c r="AE18" s="97">
        <v>0</v>
      </c>
      <c r="AF18" s="94">
        <v>0</v>
      </c>
      <c r="AG18" s="96">
        <v>1.8243729999999996</v>
      </c>
      <c r="AH18" s="94">
        <v>0</v>
      </c>
      <c r="AI18" s="94">
        <v>1.8243729999999996</v>
      </c>
      <c r="AJ18" s="94">
        <v>0</v>
      </c>
      <c r="AK18" s="94">
        <f t="shared" si="0"/>
        <v>2.3201799999999997</v>
      </c>
      <c r="AL18" s="94">
        <f t="shared" si="1"/>
        <v>0.22532199999999999</v>
      </c>
      <c r="AM18" s="94">
        <v>0</v>
      </c>
      <c r="AN18" s="94">
        <v>0.22532199999999999</v>
      </c>
      <c r="AO18" s="94">
        <f t="shared" si="2"/>
        <v>2.0948579999999999</v>
      </c>
    </row>
    <row r="19" spans="2:41" s="91" customFormat="1" ht="27" customHeight="1">
      <c r="B19" s="100" t="s">
        <v>84</v>
      </c>
      <c r="C19" s="93"/>
      <c r="D19" s="94">
        <v>0.37133499999999992</v>
      </c>
      <c r="E19" s="94">
        <v>0</v>
      </c>
      <c r="F19" s="94">
        <v>0</v>
      </c>
      <c r="G19" s="94">
        <v>0.37133499999999992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0.37133499999999992</v>
      </c>
      <c r="T19" s="94">
        <v>0</v>
      </c>
      <c r="U19" s="94">
        <v>0</v>
      </c>
      <c r="V19" s="94">
        <v>0</v>
      </c>
      <c r="W19" s="94">
        <v>0.37133499999999992</v>
      </c>
      <c r="X19" s="94">
        <v>2.3999999999999998E-4</v>
      </c>
      <c r="Y19" s="94">
        <v>2.3999999999999998E-4</v>
      </c>
      <c r="Z19" s="94">
        <v>0.3710949999999999</v>
      </c>
      <c r="AA19" s="94">
        <v>0.17046800000000001</v>
      </c>
      <c r="AB19" s="94">
        <v>0.37132899999999991</v>
      </c>
      <c r="AC19" s="94">
        <v>6.0000000000000002E-6</v>
      </c>
      <c r="AD19" s="94">
        <v>6.0000000000000002E-6</v>
      </c>
      <c r="AE19" s="97">
        <v>0</v>
      </c>
      <c r="AF19" s="94">
        <v>0</v>
      </c>
      <c r="AG19" s="96">
        <v>6.0000000000000002E-6</v>
      </c>
      <c r="AH19" s="94">
        <v>0</v>
      </c>
      <c r="AI19" s="94">
        <v>6.0000000000000002E-6</v>
      </c>
      <c r="AJ19" s="94">
        <v>0</v>
      </c>
      <c r="AK19" s="94">
        <f t="shared" si="0"/>
        <v>0.37133499999999992</v>
      </c>
      <c r="AL19" s="94">
        <f t="shared" si="1"/>
        <v>0.37077499999999991</v>
      </c>
      <c r="AM19" s="94">
        <v>0</v>
      </c>
      <c r="AN19" s="94">
        <v>0.37077499999999991</v>
      </c>
      <c r="AO19" s="94">
        <f t="shared" si="2"/>
        <v>5.6000000000000494E-4</v>
      </c>
    </row>
    <row r="20" spans="2:41" s="91" customFormat="1" ht="27" customHeight="1">
      <c r="B20" s="100" t="s">
        <v>85</v>
      </c>
      <c r="C20" s="93"/>
      <c r="D20" s="94">
        <v>0.253307</v>
      </c>
      <c r="E20" s="94">
        <v>0</v>
      </c>
      <c r="F20" s="94">
        <v>0</v>
      </c>
      <c r="G20" s="94">
        <v>0.253307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0.253307</v>
      </c>
      <c r="T20" s="94">
        <v>0</v>
      </c>
      <c r="U20" s="94">
        <v>0</v>
      </c>
      <c r="V20" s="94">
        <v>0</v>
      </c>
      <c r="W20" s="94">
        <v>0.253307</v>
      </c>
      <c r="X20" s="94">
        <v>3.9459999999999999E-3</v>
      </c>
      <c r="Y20" s="94">
        <v>1.6000000000000001E-4</v>
      </c>
      <c r="Z20" s="94">
        <v>0.24936100000000003</v>
      </c>
      <c r="AA20" s="94">
        <v>0.18034099999999997</v>
      </c>
      <c r="AB20" s="94">
        <v>0.24952099999999999</v>
      </c>
      <c r="AC20" s="94">
        <v>3.7859999999999999E-3</v>
      </c>
      <c r="AD20" s="94">
        <v>3.7859999999999999E-3</v>
      </c>
      <c r="AE20" s="97">
        <v>0</v>
      </c>
      <c r="AF20" s="94">
        <v>0</v>
      </c>
      <c r="AG20" s="96">
        <v>3.7859999999999999E-3</v>
      </c>
      <c r="AH20" s="94">
        <v>0</v>
      </c>
      <c r="AI20" s="94">
        <v>3.7859999999999999E-3</v>
      </c>
      <c r="AJ20" s="94">
        <v>0</v>
      </c>
      <c r="AK20" s="94">
        <f t="shared" si="0"/>
        <v>0.253307</v>
      </c>
      <c r="AL20" s="94">
        <f t="shared" si="1"/>
        <v>0.24952100000000002</v>
      </c>
      <c r="AM20" s="94">
        <v>0</v>
      </c>
      <c r="AN20" s="94">
        <v>0.24952100000000002</v>
      </c>
      <c r="AO20" s="94">
        <f t="shared" si="2"/>
        <v>3.7859999999999838E-3</v>
      </c>
    </row>
    <row r="21" spans="2:41" s="91" customFormat="1" ht="27" customHeight="1">
      <c r="B21" s="100" t="s">
        <v>86</v>
      </c>
      <c r="C21" s="93"/>
      <c r="D21" s="94">
        <v>1.4404580000000002</v>
      </c>
      <c r="E21" s="94">
        <v>0</v>
      </c>
      <c r="F21" s="94">
        <v>0</v>
      </c>
      <c r="G21" s="94">
        <v>1.4404580000000002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1.4404580000000002</v>
      </c>
      <c r="T21" s="94">
        <v>0.26172000000000001</v>
      </c>
      <c r="U21" s="94">
        <v>0</v>
      </c>
      <c r="V21" s="94">
        <v>0.26172000000000001</v>
      </c>
      <c r="W21" s="94">
        <v>1.1787380000000003</v>
      </c>
      <c r="X21" s="94">
        <v>0.88499800000000017</v>
      </c>
      <c r="Y21" s="94">
        <v>8.4960000000000001E-3</v>
      </c>
      <c r="Z21" s="94">
        <v>0.29374000000000006</v>
      </c>
      <c r="AA21" s="94">
        <v>2.9707000000000004E-2</v>
      </c>
      <c r="AB21" s="94">
        <v>4.0141000000000204E-2</v>
      </c>
      <c r="AC21" s="94">
        <v>1.1385970000000001</v>
      </c>
      <c r="AD21" s="94">
        <v>0.5183819999999999</v>
      </c>
      <c r="AE21" s="97">
        <v>0.62021500000000018</v>
      </c>
      <c r="AF21" s="94">
        <v>0</v>
      </c>
      <c r="AG21" s="96">
        <v>0.5183819999999999</v>
      </c>
      <c r="AH21" s="94">
        <v>0.88193500000000014</v>
      </c>
      <c r="AI21" s="94">
        <v>0.5183819999999999</v>
      </c>
      <c r="AJ21" s="94">
        <v>0</v>
      </c>
      <c r="AK21" s="94">
        <f t="shared" si="0"/>
        <v>1.4404580000000002</v>
      </c>
      <c r="AL21" s="94">
        <f t="shared" si="1"/>
        <v>0.9209193948419907</v>
      </c>
      <c r="AM21" s="94">
        <v>0</v>
      </c>
      <c r="AN21" s="94">
        <v>0.9209193948419907</v>
      </c>
      <c r="AO21" s="94">
        <f t="shared" si="2"/>
        <v>0.51953860515800954</v>
      </c>
    </row>
    <row r="22" spans="2:41" s="91" customFormat="1" ht="27" customHeight="1">
      <c r="B22" s="100" t="s">
        <v>87</v>
      </c>
      <c r="C22" s="93"/>
      <c r="D22" s="94">
        <v>7.5049999999999992E-2</v>
      </c>
      <c r="E22" s="94">
        <v>0</v>
      </c>
      <c r="F22" s="94">
        <v>0</v>
      </c>
      <c r="G22" s="94">
        <v>7.5049999999999992E-2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7.5049999999999992E-2</v>
      </c>
      <c r="T22" s="94">
        <v>0</v>
      </c>
      <c r="U22" s="94">
        <v>0</v>
      </c>
      <c r="V22" s="94">
        <v>0</v>
      </c>
      <c r="W22" s="94">
        <v>7.5049999999999992E-2</v>
      </c>
      <c r="X22" s="94">
        <v>1.1780000000000001E-2</v>
      </c>
      <c r="Y22" s="94">
        <v>9.4800000000000006E-3</v>
      </c>
      <c r="Z22" s="94">
        <v>6.3269999999999993E-2</v>
      </c>
      <c r="AA22" s="94">
        <v>0</v>
      </c>
      <c r="AB22" s="94">
        <v>9.5219999999999888E-3</v>
      </c>
      <c r="AC22" s="94">
        <v>6.5528000000000003E-2</v>
      </c>
      <c r="AD22" s="94">
        <v>5.373E-2</v>
      </c>
      <c r="AE22" s="97">
        <v>1.1797999999999998E-2</v>
      </c>
      <c r="AF22" s="94">
        <v>0</v>
      </c>
      <c r="AG22" s="96">
        <v>5.373E-2</v>
      </c>
      <c r="AH22" s="94">
        <v>1.1797999999999998E-2</v>
      </c>
      <c r="AI22" s="94">
        <v>5.373E-2</v>
      </c>
      <c r="AJ22" s="94">
        <v>0</v>
      </c>
      <c r="AK22" s="94">
        <f t="shared" si="0"/>
        <v>7.5049999999999992E-2</v>
      </c>
      <c r="AL22" s="94">
        <f t="shared" si="1"/>
        <v>2.1279859375000001E-2</v>
      </c>
      <c r="AM22" s="94">
        <v>0</v>
      </c>
      <c r="AN22" s="94">
        <v>2.1279859375000001E-2</v>
      </c>
      <c r="AO22" s="94">
        <f t="shared" si="2"/>
        <v>5.377014062499999E-2</v>
      </c>
    </row>
    <row r="23" spans="2:41" s="91" customFormat="1" ht="27" customHeight="1">
      <c r="B23" s="100" t="s">
        <v>88</v>
      </c>
      <c r="C23" s="93"/>
      <c r="D23" s="94">
        <v>2.8146439999999995</v>
      </c>
      <c r="E23" s="94">
        <v>0</v>
      </c>
      <c r="F23" s="94">
        <v>0</v>
      </c>
      <c r="G23" s="94">
        <v>2.8146439999999995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2.8146439999999995</v>
      </c>
      <c r="T23" s="94">
        <v>0</v>
      </c>
      <c r="U23" s="94">
        <v>0</v>
      </c>
      <c r="V23" s="94">
        <v>0</v>
      </c>
      <c r="W23" s="94">
        <v>2.8146439999999995</v>
      </c>
      <c r="X23" s="94">
        <v>2.5259389999999997</v>
      </c>
      <c r="Y23" s="94">
        <v>3.9600000000000003E-2</v>
      </c>
      <c r="Z23" s="94">
        <v>0.28870499999999999</v>
      </c>
      <c r="AA23" s="94">
        <v>0</v>
      </c>
      <c r="AB23" s="94">
        <v>4.5497999999999372E-2</v>
      </c>
      <c r="AC23" s="94">
        <v>2.7691460000000001</v>
      </c>
      <c r="AD23" s="94">
        <v>2.6930000000000001</v>
      </c>
      <c r="AE23" s="97">
        <v>7.6146000000000005E-2</v>
      </c>
      <c r="AF23" s="94">
        <v>0</v>
      </c>
      <c r="AG23" s="96">
        <v>2.6930000000000001</v>
      </c>
      <c r="AH23" s="94">
        <v>7.6146000000000005E-2</v>
      </c>
      <c r="AI23" s="94">
        <v>2.6930000000000001</v>
      </c>
      <c r="AJ23" s="94">
        <v>0</v>
      </c>
      <c r="AK23" s="94">
        <f t="shared" si="0"/>
        <v>2.8146439999999995</v>
      </c>
      <c r="AL23" s="94">
        <f t="shared" si="1"/>
        <v>0.11852736889957545</v>
      </c>
      <c r="AM23" s="94">
        <v>0</v>
      </c>
      <c r="AN23" s="94">
        <v>0.11852736889957545</v>
      </c>
      <c r="AO23" s="94">
        <f t="shared" si="2"/>
        <v>2.6961166311004239</v>
      </c>
    </row>
    <row r="24" spans="2:41" s="91" customFormat="1" ht="27" customHeight="1">
      <c r="B24" s="100" t="s">
        <v>89</v>
      </c>
      <c r="C24" s="93"/>
      <c r="D24" s="94">
        <v>6.136E-3</v>
      </c>
      <c r="E24" s="94">
        <v>0</v>
      </c>
      <c r="F24" s="94">
        <v>0</v>
      </c>
      <c r="G24" s="94">
        <v>6.136E-3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6.136E-3</v>
      </c>
      <c r="T24" s="94">
        <v>0</v>
      </c>
      <c r="U24" s="94">
        <v>0</v>
      </c>
      <c r="V24" s="94">
        <v>0</v>
      </c>
      <c r="W24" s="94">
        <v>6.136E-3</v>
      </c>
      <c r="X24" s="94">
        <v>4.6800000000000001E-3</v>
      </c>
      <c r="Y24" s="94">
        <v>0</v>
      </c>
      <c r="Z24" s="94">
        <v>1.456E-3</v>
      </c>
      <c r="AA24" s="94">
        <v>0</v>
      </c>
      <c r="AB24" s="94">
        <v>0</v>
      </c>
      <c r="AC24" s="94">
        <v>6.1359999999999991E-3</v>
      </c>
      <c r="AD24" s="94">
        <v>6.1359999999999991E-3</v>
      </c>
      <c r="AE24" s="97">
        <v>0</v>
      </c>
      <c r="AF24" s="94">
        <v>0</v>
      </c>
      <c r="AG24" s="96">
        <v>6.1359999999999991E-3</v>
      </c>
      <c r="AH24" s="94">
        <v>0</v>
      </c>
      <c r="AI24" s="94">
        <v>6.1359999999999991E-3</v>
      </c>
      <c r="AJ24" s="94">
        <v>0</v>
      </c>
      <c r="AK24" s="94">
        <f t="shared" si="0"/>
        <v>6.136E-3</v>
      </c>
      <c r="AL24" s="94">
        <f t="shared" si="1"/>
        <v>0</v>
      </c>
      <c r="AM24" s="94">
        <v>0</v>
      </c>
      <c r="AN24" s="94">
        <v>0</v>
      </c>
      <c r="AO24" s="94">
        <f t="shared" si="2"/>
        <v>6.136E-3</v>
      </c>
    </row>
    <row r="25" spans="2:41" s="91" customFormat="1" ht="27" customHeight="1">
      <c r="B25" s="100" t="s">
        <v>90</v>
      </c>
      <c r="C25" s="93"/>
      <c r="D25" s="94">
        <v>0.4239</v>
      </c>
      <c r="E25" s="94">
        <v>0</v>
      </c>
      <c r="F25" s="94">
        <v>0</v>
      </c>
      <c r="G25" s="94">
        <v>0.4239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0.4239</v>
      </c>
      <c r="T25" s="94">
        <v>0</v>
      </c>
      <c r="U25" s="94">
        <v>0</v>
      </c>
      <c r="V25" s="94">
        <v>0</v>
      </c>
      <c r="W25" s="94">
        <v>0.4239</v>
      </c>
      <c r="X25" s="94">
        <v>0.13300000000000001</v>
      </c>
      <c r="Y25" s="94">
        <v>0</v>
      </c>
      <c r="Z25" s="94">
        <v>0.29089999999999999</v>
      </c>
      <c r="AA25" s="94">
        <v>1.89E-2</v>
      </c>
      <c r="AB25" s="94">
        <v>1.8899999999999972E-2</v>
      </c>
      <c r="AC25" s="94">
        <v>0.40500000000000003</v>
      </c>
      <c r="AD25" s="94">
        <v>0.40500000000000003</v>
      </c>
      <c r="AE25" s="97">
        <v>0</v>
      </c>
      <c r="AF25" s="94">
        <v>0</v>
      </c>
      <c r="AG25" s="96">
        <v>0.40500000000000003</v>
      </c>
      <c r="AH25" s="94">
        <v>0</v>
      </c>
      <c r="AI25" s="94">
        <v>0.40500000000000003</v>
      </c>
      <c r="AJ25" s="94">
        <v>0</v>
      </c>
      <c r="AK25" s="94">
        <f t="shared" si="0"/>
        <v>0.4239</v>
      </c>
      <c r="AL25" s="94">
        <f t="shared" si="1"/>
        <v>1.89E-2</v>
      </c>
      <c r="AM25" s="94">
        <v>0</v>
      </c>
      <c r="AN25" s="94">
        <v>1.89E-2</v>
      </c>
      <c r="AO25" s="94">
        <f t="shared" si="2"/>
        <v>0.40500000000000003</v>
      </c>
    </row>
    <row r="26" spans="2:41" s="91" customFormat="1" ht="27" customHeight="1">
      <c r="B26" s="100" t="s">
        <v>91</v>
      </c>
      <c r="C26" s="93"/>
      <c r="D26" s="94">
        <v>5.8019999999999995E-2</v>
      </c>
      <c r="E26" s="94">
        <v>0</v>
      </c>
      <c r="F26" s="94">
        <v>0</v>
      </c>
      <c r="G26" s="94">
        <v>5.8019999999999995E-2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5.8019999999999995E-2</v>
      </c>
      <c r="T26" s="94">
        <v>0</v>
      </c>
      <c r="U26" s="94">
        <v>0</v>
      </c>
      <c r="V26" s="94">
        <v>0</v>
      </c>
      <c r="W26" s="94">
        <v>5.8019999999999995E-2</v>
      </c>
      <c r="X26" s="94">
        <v>0</v>
      </c>
      <c r="Y26" s="94">
        <v>0</v>
      </c>
      <c r="Z26" s="94">
        <v>5.8019999999999995E-2</v>
      </c>
      <c r="AA26" s="94">
        <v>0</v>
      </c>
      <c r="AB26" s="94">
        <v>0</v>
      </c>
      <c r="AC26" s="94">
        <v>5.8019999999999995E-2</v>
      </c>
      <c r="AD26" s="94">
        <v>5.8019999999999995E-2</v>
      </c>
      <c r="AE26" s="97">
        <v>0</v>
      </c>
      <c r="AF26" s="94">
        <v>0</v>
      </c>
      <c r="AG26" s="96">
        <v>5.8019999999999995E-2</v>
      </c>
      <c r="AH26" s="94">
        <v>0</v>
      </c>
      <c r="AI26" s="94">
        <v>5.8019999999999995E-2</v>
      </c>
      <c r="AJ26" s="94">
        <v>0</v>
      </c>
      <c r="AK26" s="94">
        <f t="shared" si="0"/>
        <v>5.8019999999999995E-2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5.8019999999999995E-2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0.38231199999999999</v>
      </c>
      <c r="E28" s="94">
        <v>0</v>
      </c>
      <c r="F28" s="94">
        <v>0</v>
      </c>
      <c r="G28" s="94">
        <v>0.38231199999999999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0.38231199999999999</v>
      </c>
      <c r="T28" s="94">
        <v>0</v>
      </c>
      <c r="U28" s="94">
        <v>0</v>
      </c>
      <c r="V28" s="94">
        <v>0</v>
      </c>
      <c r="W28" s="94">
        <v>0.38231199999999999</v>
      </c>
      <c r="X28" s="94">
        <v>0.319637</v>
      </c>
      <c r="Y28" s="94">
        <v>0</v>
      </c>
      <c r="Z28" s="94">
        <v>6.2674999999999995E-2</v>
      </c>
      <c r="AA28" s="94">
        <v>1.9999999999999999E-6</v>
      </c>
      <c r="AB28" s="94">
        <v>0</v>
      </c>
      <c r="AC28" s="94">
        <v>0.38231199999999993</v>
      </c>
      <c r="AD28" s="94">
        <v>0.38011399999999995</v>
      </c>
      <c r="AE28" s="97">
        <v>2.1979999999999999E-3</v>
      </c>
      <c r="AF28" s="94">
        <v>0</v>
      </c>
      <c r="AG28" s="96">
        <v>0.38011399999999995</v>
      </c>
      <c r="AH28" s="94">
        <v>2.1979999999999999E-3</v>
      </c>
      <c r="AI28" s="94">
        <v>0.38011399999999995</v>
      </c>
      <c r="AJ28" s="94">
        <v>0</v>
      </c>
      <c r="AK28" s="94">
        <f t="shared" si="0"/>
        <v>0.38231199999999999</v>
      </c>
      <c r="AL28" s="94">
        <f t="shared" si="1"/>
        <v>2.1979999999999999E-3</v>
      </c>
      <c r="AM28" s="94">
        <v>0</v>
      </c>
      <c r="AN28" s="94">
        <v>2.1979999999999999E-3</v>
      </c>
      <c r="AO28" s="94">
        <f t="shared" si="2"/>
        <v>0.38011400000000001</v>
      </c>
    </row>
    <row r="29" spans="2:41" s="91" customFormat="1" ht="27" customHeight="1">
      <c r="B29" s="100" t="s">
        <v>94</v>
      </c>
      <c r="C29" s="93"/>
      <c r="D29" s="94">
        <v>1.1610640000000001</v>
      </c>
      <c r="E29" s="94">
        <v>0</v>
      </c>
      <c r="F29" s="94">
        <v>0</v>
      </c>
      <c r="G29" s="94">
        <v>1.1610640000000001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1.1610640000000001</v>
      </c>
      <c r="T29" s="94">
        <v>0.13078000000000001</v>
      </c>
      <c r="U29" s="94">
        <v>0.12646000000000002</v>
      </c>
      <c r="V29" s="94">
        <v>4.3200000000000001E-3</v>
      </c>
      <c r="W29" s="94">
        <v>1.030284</v>
      </c>
      <c r="X29" s="94">
        <v>0.89785599999999988</v>
      </c>
      <c r="Y29" s="94">
        <v>3.4500000000000004E-4</v>
      </c>
      <c r="Z29" s="94">
        <v>0.13242799999999999</v>
      </c>
      <c r="AA29" s="94">
        <v>2.9999999999999997E-5</v>
      </c>
      <c r="AB29" s="94">
        <v>3.6500000000017074E-4</v>
      </c>
      <c r="AC29" s="94">
        <v>1.0299189999999998</v>
      </c>
      <c r="AD29" s="94">
        <v>0.90076299999999976</v>
      </c>
      <c r="AE29" s="97">
        <v>0.12915600000000002</v>
      </c>
      <c r="AF29" s="94">
        <v>0</v>
      </c>
      <c r="AG29" s="96">
        <v>0.90076299999999976</v>
      </c>
      <c r="AH29" s="94">
        <v>0.25993600000000006</v>
      </c>
      <c r="AI29" s="94">
        <v>0.90076299999999976</v>
      </c>
      <c r="AJ29" s="94">
        <v>0</v>
      </c>
      <c r="AK29" s="94">
        <f t="shared" si="0"/>
        <v>1.1610640000000001</v>
      </c>
      <c r="AL29" s="94">
        <f t="shared" si="1"/>
        <v>0.26030099999999995</v>
      </c>
      <c r="AM29" s="94">
        <v>0</v>
      </c>
      <c r="AN29" s="94">
        <v>0.26030099999999995</v>
      </c>
      <c r="AO29" s="94">
        <f t="shared" si="2"/>
        <v>0.9007630000000002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14.569770999999998</v>
      </c>
      <c r="E31" s="94">
        <v>0</v>
      </c>
      <c r="F31" s="94">
        <v>0</v>
      </c>
      <c r="G31" s="94">
        <v>14.569770999999998</v>
      </c>
      <c r="H31" s="94">
        <v>0</v>
      </c>
      <c r="I31" s="94">
        <v>0</v>
      </c>
      <c r="J31" s="94">
        <v>0</v>
      </c>
      <c r="K31" s="94">
        <v>4.64E-3</v>
      </c>
      <c r="L31" s="94">
        <v>0</v>
      </c>
      <c r="M31" s="94">
        <v>0</v>
      </c>
      <c r="N31" s="94">
        <v>0</v>
      </c>
      <c r="O31" s="94">
        <v>4.64E-3</v>
      </c>
      <c r="P31" s="94">
        <v>4.64E-3</v>
      </c>
      <c r="Q31" s="94">
        <v>0</v>
      </c>
      <c r="R31" s="94">
        <v>0</v>
      </c>
      <c r="S31" s="96">
        <v>14.565130999999997</v>
      </c>
      <c r="T31" s="94">
        <v>1.0542499999999999</v>
      </c>
      <c r="U31" s="94">
        <v>1.0525</v>
      </c>
      <c r="V31" s="94">
        <v>1.75E-3</v>
      </c>
      <c r="W31" s="94">
        <v>13.510880999999998</v>
      </c>
      <c r="X31" s="94">
        <v>13.311168999999998</v>
      </c>
      <c r="Y31" s="94">
        <v>0</v>
      </c>
      <c r="Z31" s="94">
        <v>0.19971200000000003</v>
      </c>
      <c r="AA31" s="94">
        <v>0</v>
      </c>
      <c r="AB31" s="94">
        <v>0</v>
      </c>
      <c r="AC31" s="94">
        <v>13.510880999999998</v>
      </c>
      <c r="AD31" s="94">
        <v>11.341614999999997</v>
      </c>
      <c r="AE31" s="97">
        <v>2.1692659999999999</v>
      </c>
      <c r="AF31" s="94">
        <v>0</v>
      </c>
      <c r="AG31" s="96">
        <v>11.346254999999998</v>
      </c>
      <c r="AH31" s="94">
        <v>3.223516</v>
      </c>
      <c r="AI31" s="94">
        <v>11.346254999999998</v>
      </c>
      <c r="AJ31" s="94">
        <v>0</v>
      </c>
      <c r="AK31" s="94">
        <f t="shared" si="0"/>
        <v>14.569770999999998</v>
      </c>
      <c r="AL31" s="94">
        <f t="shared" si="1"/>
        <v>3.223516</v>
      </c>
      <c r="AM31" s="94">
        <v>0</v>
      </c>
      <c r="AN31" s="94">
        <v>3.223516</v>
      </c>
      <c r="AO31" s="94">
        <f t="shared" si="2"/>
        <v>11.346254999999998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3.851</v>
      </c>
      <c r="E34" s="94">
        <v>0</v>
      </c>
      <c r="F34" s="94">
        <v>0</v>
      </c>
      <c r="G34" s="94">
        <v>3.851</v>
      </c>
      <c r="H34" s="94">
        <v>3.851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3.851</v>
      </c>
      <c r="AH34" s="94">
        <v>0</v>
      </c>
      <c r="AI34" s="94">
        <v>3.851</v>
      </c>
      <c r="AJ34" s="94">
        <v>0</v>
      </c>
      <c r="AK34" s="94">
        <f t="shared" si="0"/>
        <v>3.851</v>
      </c>
      <c r="AL34" s="94">
        <f t="shared" si="1"/>
        <v>0</v>
      </c>
      <c r="AM34" s="94">
        <v>0</v>
      </c>
      <c r="AN34" s="94">
        <v>0</v>
      </c>
      <c r="AO34" s="94">
        <f t="shared" si="2"/>
        <v>3.851</v>
      </c>
    </row>
    <row r="35" spans="2:41" s="91" customFormat="1" ht="27" customHeight="1">
      <c r="B35" s="100" t="s">
        <v>100</v>
      </c>
      <c r="C35" s="93"/>
      <c r="D35" s="94">
        <v>6.9999999999999999E-4</v>
      </c>
      <c r="E35" s="94">
        <v>0</v>
      </c>
      <c r="F35" s="94">
        <v>0</v>
      </c>
      <c r="G35" s="94">
        <v>6.9999999999999999E-4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6.9999999999999999E-4</v>
      </c>
      <c r="T35" s="94">
        <v>0</v>
      </c>
      <c r="U35" s="94">
        <v>0</v>
      </c>
      <c r="V35" s="94">
        <v>0</v>
      </c>
      <c r="W35" s="94">
        <v>6.9999999999999999E-4</v>
      </c>
      <c r="X35" s="94">
        <v>0</v>
      </c>
      <c r="Y35" s="94">
        <v>0</v>
      </c>
      <c r="Z35" s="94">
        <v>6.9999999999999999E-4</v>
      </c>
      <c r="AA35" s="94">
        <v>0</v>
      </c>
      <c r="AB35" s="94">
        <v>0</v>
      </c>
      <c r="AC35" s="94">
        <v>6.9999999999999999E-4</v>
      </c>
      <c r="AD35" s="94">
        <v>6.9999999999999999E-4</v>
      </c>
      <c r="AE35" s="97">
        <v>0</v>
      </c>
      <c r="AF35" s="94">
        <v>0</v>
      </c>
      <c r="AG35" s="96">
        <v>6.9999999999999999E-4</v>
      </c>
      <c r="AH35" s="94">
        <v>0</v>
      </c>
      <c r="AI35" s="94">
        <v>6.9999999999999999E-4</v>
      </c>
      <c r="AJ35" s="94">
        <v>0</v>
      </c>
      <c r="AK35" s="94">
        <f t="shared" si="0"/>
        <v>6.9999999999999999E-4</v>
      </c>
      <c r="AL35" s="94">
        <f t="shared" si="1"/>
        <v>0</v>
      </c>
      <c r="AM35" s="94">
        <v>0</v>
      </c>
      <c r="AN35" s="94">
        <v>0</v>
      </c>
      <c r="AO35" s="94">
        <f t="shared" si="2"/>
        <v>6.9999999999999999E-4</v>
      </c>
    </row>
    <row r="36" spans="2:41" s="91" customFormat="1" ht="27" customHeight="1">
      <c r="B36" s="100" t="s">
        <v>101</v>
      </c>
      <c r="C36" s="93"/>
      <c r="D36" s="94">
        <v>6.5724990000000005</v>
      </c>
      <c r="E36" s="94">
        <v>0</v>
      </c>
      <c r="F36" s="94">
        <v>0</v>
      </c>
      <c r="G36" s="94">
        <v>6.5724990000000005</v>
      </c>
      <c r="H36" s="94">
        <v>3.1E-2</v>
      </c>
      <c r="I36" s="94">
        <v>0</v>
      </c>
      <c r="J36" s="94">
        <v>0</v>
      </c>
      <c r="K36" s="94">
        <v>4.1440000000000001</v>
      </c>
      <c r="L36" s="94">
        <v>0</v>
      </c>
      <c r="M36" s="94">
        <v>2.468</v>
      </c>
      <c r="N36" s="94">
        <v>0</v>
      </c>
      <c r="O36" s="94">
        <v>1.6759999999999999</v>
      </c>
      <c r="P36" s="94">
        <v>0.254</v>
      </c>
      <c r="Q36" s="94">
        <v>0</v>
      </c>
      <c r="R36" s="101">
        <v>0</v>
      </c>
      <c r="S36" s="96">
        <v>3.8194989999999995</v>
      </c>
      <c r="T36" s="94">
        <v>1.1434000000000002</v>
      </c>
      <c r="U36" s="94">
        <v>0</v>
      </c>
      <c r="V36" s="94">
        <v>1.1434000000000002</v>
      </c>
      <c r="W36" s="94">
        <v>2.6760989999999993</v>
      </c>
      <c r="X36" s="94">
        <v>1.9307159999999997</v>
      </c>
      <c r="Y36" s="94">
        <v>0.21205000000000002</v>
      </c>
      <c r="Z36" s="94">
        <v>0.74538300000000002</v>
      </c>
      <c r="AA36" s="94">
        <v>0.47270100000000004</v>
      </c>
      <c r="AB36" s="94">
        <v>0.68641099999999966</v>
      </c>
      <c r="AC36" s="94">
        <v>1.9896879999999997</v>
      </c>
      <c r="AD36" s="94">
        <v>0.21589199999999995</v>
      </c>
      <c r="AE36" s="94">
        <v>1.7737959999999997</v>
      </c>
      <c r="AF36" s="94">
        <v>0</v>
      </c>
      <c r="AG36" s="96">
        <v>0.50089199999999989</v>
      </c>
      <c r="AH36" s="94">
        <v>2.9171959999999997</v>
      </c>
      <c r="AI36" s="94">
        <v>0.50089199999999989</v>
      </c>
      <c r="AJ36" s="94">
        <v>0</v>
      </c>
      <c r="AK36" s="94">
        <f t="shared" si="0"/>
        <v>6.5724990000000005</v>
      </c>
      <c r="AL36" s="94">
        <f t="shared" si="1"/>
        <v>3.6036070000000002</v>
      </c>
      <c r="AM36" s="94">
        <f>SUM(AM37:AM39)</f>
        <v>0</v>
      </c>
      <c r="AN36" s="94">
        <f>SUM(AN37:AN39)</f>
        <v>3.6036070000000002</v>
      </c>
      <c r="AO36" s="94">
        <f t="shared" si="2"/>
        <v>2.9688920000000003</v>
      </c>
    </row>
    <row r="37" spans="2:41" s="91" customFormat="1" ht="27" customHeight="1">
      <c r="B37" s="102">
        <v>0</v>
      </c>
      <c r="C37" s="103" t="s">
        <v>102</v>
      </c>
      <c r="D37" s="104">
        <v>0.43855100000000002</v>
      </c>
      <c r="E37" s="105">
        <v>0</v>
      </c>
      <c r="F37" s="104">
        <v>0</v>
      </c>
      <c r="G37" s="104">
        <v>0.43855100000000002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0.43855100000000002</v>
      </c>
      <c r="T37" s="104">
        <v>0</v>
      </c>
      <c r="U37" s="104">
        <v>0</v>
      </c>
      <c r="V37" s="104">
        <v>0</v>
      </c>
      <c r="W37" s="104">
        <v>0.43855100000000002</v>
      </c>
      <c r="X37" s="104">
        <v>0.21205000000000002</v>
      </c>
      <c r="Y37" s="104">
        <v>0.21205000000000002</v>
      </c>
      <c r="Z37" s="104">
        <v>0.22650100000000004</v>
      </c>
      <c r="AA37" s="104">
        <v>0.22650100000000004</v>
      </c>
      <c r="AB37" s="104">
        <v>0.43855100000000002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0.43855100000000002</v>
      </c>
      <c r="AL37" s="105">
        <f t="shared" si="1"/>
        <v>0.43855099999999991</v>
      </c>
      <c r="AM37" s="105">
        <v>0</v>
      </c>
      <c r="AN37" s="105">
        <v>0.43855099999999991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6.066084</v>
      </c>
      <c r="E38" s="109">
        <v>0</v>
      </c>
      <c r="F38" s="109">
        <v>0</v>
      </c>
      <c r="G38" s="109">
        <v>6.066084</v>
      </c>
      <c r="H38" s="109">
        <v>3.1E-2</v>
      </c>
      <c r="I38" s="109">
        <v>0</v>
      </c>
      <c r="J38" s="109">
        <v>0</v>
      </c>
      <c r="K38" s="109">
        <v>4.1440000000000001</v>
      </c>
      <c r="L38" s="109">
        <v>0</v>
      </c>
      <c r="M38" s="109">
        <v>2.468</v>
      </c>
      <c r="N38" s="109">
        <v>0</v>
      </c>
      <c r="O38" s="109">
        <v>1.6759999999999999</v>
      </c>
      <c r="P38" s="109">
        <v>0.254</v>
      </c>
      <c r="Q38" s="109">
        <v>0</v>
      </c>
      <c r="R38" s="110">
        <v>0</v>
      </c>
      <c r="S38" s="111">
        <v>3.3130839999999995</v>
      </c>
      <c r="T38" s="109">
        <v>1.1434000000000002</v>
      </c>
      <c r="U38" s="109">
        <v>0</v>
      </c>
      <c r="V38" s="109">
        <v>1.1434000000000002</v>
      </c>
      <c r="W38" s="109">
        <v>2.1696839999999993</v>
      </c>
      <c r="X38" s="109">
        <v>1.6724449999999995</v>
      </c>
      <c r="Y38" s="109">
        <v>0</v>
      </c>
      <c r="Z38" s="109">
        <v>0.49723899999999999</v>
      </c>
      <c r="AA38" s="109">
        <v>0.23621999999999999</v>
      </c>
      <c r="AB38" s="109">
        <v>0.23787999999999965</v>
      </c>
      <c r="AC38" s="109">
        <v>1.9318039999999996</v>
      </c>
      <c r="AD38" s="109">
        <v>0.17448999999999995</v>
      </c>
      <c r="AE38" s="109">
        <v>1.7573139999999996</v>
      </c>
      <c r="AF38" s="110">
        <v>0</v>
      </c>
      <c r="AG38" s="111">
        <v>0.45948999999999995</v>
      </c>
      <c r="AH38" s="109">
        <v>2.9007139999999998</v>
      </c>
      <c r="AI38" s="109">
        <v>0.45948999999999995</v>
      </c>
      <c r="AJ38" s="109">
        <v>0</v>
      </c>
      <c r="AK38" s="109">
        <f t="shared" si="0"/>
        <v>6.066084</v>
      </c>
      <c r="AL38" s="109">
        <f t="shared" si="1"/>
        <v>3.1385940000000003</v>
      </c>
      <c r="AM38" s="109">
        <v>0</v>
      </c>
      <c r="AN38" s="109">
        <v>3.1385940000000003</v>
      </c>
      <c r="AO38" s="109">
        <f t="shared" si="2"/>
        <v>2.9274899999999997</v>
      </c>
    </row>
    <row r="39" spans="2:41" ht="27" customHeight="1">
      <c r="B39" s="112">
        <v>0</v>
      </c>
      <c r="C39" s="119" t="s">
        <v>101</v>
      </c>
      <c r="D39" s="114">
        <v>6.7864000000000008E-2</v>
      </c>
      <c r="E39" s="95">
        <v>0</v>
      </c>
      <c r="F39" s="114">
        <v>0</v>
      </c>
      <c r="G39" s="114">
        <v>6.7864000000000008E-2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6.7864000000000008E-2</v>
      </c>
      <c r="T39" s="114">
        <v>0</v>
      </c>
      <c r="U39" s="114">
        <v>0</v>
      </c>
      <c r="V39" s="114">
        <v>0</v>
      </c>
      <c r="W39" s="114">
        <v>6.7864000000000008E-2</v>
      </c>
      <c r="X39" s="114">
        <v>4.6221000000000005E-2</v>
      </c>
      <c r="Y39" s="114">
        <v>0</v>
      </c>
      <c r="Z39" s="114">
        <v>2.1642999999999996E-2</v>
      </c>
      <c r="AA39" s="114">
        <v>9.980000000000001E-3</v>
      </c>
      <c r="AB39" s="114">
        <v>9.9800000000000166E-3</v>
      </c>
      <c r="AC39" s="114">
        <v>5.7883999999999991E-2</v>
      </c>
      <c r="AD39" s="114">
        <v>4.1401999999999994E-2</v>
      </c>
      <c r="AE39" s="114">
        <v>1.6482E-2</v>
      </c>
      <c r="AF39" s="115">
        <v>0</v>
      </c>
      <c r="AG39" s="116">
        <v>4.1401999999999994E-2</v>
      </c>
      <c r="AH39" s="114">
        <v>1.6482E-2</v>
      </c>
      <c r="AI39" s="114">
        <v>4.1401999999999994E-2</v>
      </c>
      <c r="AJ39" s="95">
        <v>0</v>
      </c>
      <c r="AK39" s="95">
        <f t="shared" si="0"/>
        <v>6.7864000000000008E-2</v>
      </c>
      <c r="AL39" s="95">
        <f t="shared" si="1"/>
        <v>2.6461999999999996E-2</v>
      </c>
      <c r="AM39" s="95">
        <v>0</v>
      </c>
      <c r="AN39" s="95">
        <v>2.6461999999999996E-2</v>
      </c>
      <c r="AO39" s="95">
        <f t="shared" si="2"/>
        <v>4.1402000000000008E-2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2019-03-18T07:49:31Z</dcterms:created>
  <dcterms:modified xsi:type="dcterms:W3CDTF">2019-03-18T07:49:31Z</dcterms:modified>
</cp:coreProperties>
</file>