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L30"/>
  <c r="AK30"/>
  <c r="AO30" s="1"/>
  <c r="AL29"/>
  <c r="AK29"/>
  <c r="AL28"/>
  <c r="AK28"/>
  <c r="AO28" s="1"/>
  <c r="AL27"/>
  <c r="AK27"/>
  <c r="AO27" s="1"/>
  <c r="AL26"/>
  <c r="AK26"/>
  <c r="AO26" s="1"/>
  <c r="AL25"/>
  <c r="AK25"/>
  <c r="AL24"/>
  <c r="AK24"/>
  <c r="AL23"/>
  <c r="AK23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N14"/>
  <c r="AM14"/>
  <c r="AL14" s="1"/>
  <c r="AK14"/>
  <c r="AL13"/>
  <c r="AK13"/>
  <c r="AO13" s="1"/>
  <c r="AN12"/>
  <c r="AM12"/>
  <c r="AL12" s="1"/>
  <c r="AK12"/>
  <c r="AO12" s="1"/>
  <c r="Z8"/>
  <c r="X8"/>
  <c r="AO15" l="1"/>
  <c r="AO14"/>
  <c r="AO23"/>
  <c r="AO24"/>
  <c r="AO29"/>
  <c r="AO31"/>
  <c r="AO32"/>
  <c r="AO38"/>
  <c r="AO25"/>
  <c r="AO33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<sst xmlns="http://schemas.openxmlformats.org/spreadsheetml/2006/main" count="111" uniqueCount="105">
  <si>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</si>
  <si>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</si>
  <si>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</si>
  <si>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</si>
  <si>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</si>
  <si>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</si>
  <si>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</si>
  <si>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</si>
  <si>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</si>
  <si>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</si>
  <si>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</si>
  <si>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</si>
  <si>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</si>
  <si>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</si>
  <si>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</si>
  <si>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</si>
  <si>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</si>
  <si>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</si>
  <si>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</si>
  <si>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</si>
  <si>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</si>
  <si>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</si>
  <si>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</si>
  <si>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</si>
  <si>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</si>
  <si>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</si>
  <si>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</si>
  <si>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</si>
  <si>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</si>
  <si>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</si>
  <si>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</si>
  <si>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</si>
  <si>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</si>
  <si>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</si>
  <si>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</si>
  <si>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</si>
  <si>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</si>
  <si>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</si>
  <si>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</si>
  <si>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</si>
  <si>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</si>
  <si>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</si>
  <si>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</si>
  <si>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</si>
  <si>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</si>
  <si>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</si>
  <si>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</si>
  <si>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</si>
  <si>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</si>
  <si>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</si>
  <si>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</si>
  <si>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</si>
  <si>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</si>
  <si>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</si>
  <si>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</si>
  <si>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</si>
  <si>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</si>
  <si>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</si>
  <si>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</si>
  <si>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</si>
  <si>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</si>
  <si>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</si>
  <si>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</si>
  <si>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</si>
  <si>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</si>
  <si>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</si>
  <si>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</si>
  <si>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</si>
  <si>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</si>
  <si>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</si>
  <si>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</si>
  <si>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</si>
  <si>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表4-03  発生量及び処理・処分量（種類別：変換)　〔全業種〕〔紀の川・岩出地域〕〔平成28年度〕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</si>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</sst>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5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49" fontId="14" fillId="0" borderId="32" applyNumberFormat="0" applyFont="0" applyFill="0" applyBorder="0" applyProtection="0">
      <alignment horizontal="left" vertical="center" indent="2"/>
    </xf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49" fontId="14" fillId="0" borderId="49" applyNumberFormat="0" applyFont="0" applyFill="0" applyBorder="0" applyProtection="0">
      <alignment horizontal="left" vertical="center" indent="5"/>
    </xf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4" fontId="17" fillId="0" borderId="31" applyFill="0" applyBorder="0" applyProtection="0">
      <alignment horizontal="right" vertical="center"/>
    </xf>
    <xf numFmtId="0" fontId="18" fillId="20" borderId="50" applyNumberFormat="0" applyAlignment="0" applyProtection="0"/>
    <xf numFmtId="0" fontId="19" fillId="21" borderId="51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52" applyNumberFormat="0" applyFill="0" applyAlignment="0" applyProtection="0"/>
    <xf numFmtId="0" fontId="23" fillId="0" borderId="53" applyNumberFormat="0" applyFill="0" applyAlignment="0" applyProtection="0"/>
    <xf numFmtId="0" fontId="24" fillId="0" borderId="54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7" borderId="50" applyNumberFormat="0" applyAlignment="0" applyProtection="0"/>
    <xf numFmtId="0" fontId="27" fillId="0" borderId="55" applyNumberFormat="0" applyFill="0" applyAlignment="0" applyProtection="0"/>
    <xf numFmtId="0" fontId="28" fillId="22" borderId="0" applyNumberFormat="0" applyBorder="0" applyAlignment="0" applyProtection="0"/>
    <xf numFmtId="0" fontId="1" fillId="0" borderId="0"/>
    <xf numFmtId="4" fontId="14" fillId="0" borderId="32" applyFill="0" applyBorder="0" applyProtection="0">
      <alignment horizontal="right" vertical="center"/>
    </xf>
    <xf numFmtId="0" fontId="29" fillId="23" borderId="0" applyNumberFormat="0" applyFont="0" applyBorder="0" applyAlignment="0" applyProtection="0"/>
    <xf numFmtId="0" fontId="1" fillId="24" borderId="56" applyNumberFormat="0" applyFont="0" applyAlignment="0" applyProtection="0"/>
    <xf numFmtId="0" fontId="30" fillId="20" borderId="57" applyNumberFormat="0" applyAlignment="0" applyProtection="0"/>
    <xf numFmtId="177" fontId="14" fillId="25" borderId="32" applyNumberFormat="0" applyFont="0" applyBorder="0" applyAlignment="0" applyProtection="0">
      <alignment horizontal="right" vertical="center"/>
    </xf>
    <xf numFmtId="0" fontId="31" fillId="0" borderId="0" applyNumberFormat="0" applyFill="0" applyBorder="0" applyAlignment="0" applyProtection="0"/>
    <xf numFmtId="0" fontId="32" fillId="0" borderId="58" applyNumberFormat="0" applyFill="0" applyAlignment="0" applyProtection="0"/>
    <xf numFmtId="0" fontId="33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3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5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5" fillId="0" borderId="0"/>
    <xf numFmtId="0" fontId="3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" fillId="0" borderId="0">
      <alignment vertical="center"/>
    </xf>
    <xf numFmtId="0" fontId="3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36" fillId="0" borderId="0">
      <alignment vertical="center"/>
    </xf>
    <xf numFmtId="0" fontId="34" fillId="0" borderId="0">
      <alignment vertical="center"/>
    </xf>
    <xf numFmtId="0" fontId="1" fillId="0" borderId="0"/>
    <xf numFmtId="0" fontId="34" fillId="0" borderId="0">
      <alignment vertical="center"/>
    </xf>
    <xf numFmtId="0" fontId="12" fillId="0" borderId="0"/>
    <xf numFmtId="0" fontId="34" fillId="0" borderId="0">
      <alignment vertical="center"/>
    </xf>
    <xf numFmtId="0" fontId="12" fillId="0" borderId="0"/>
    <xf numFmtId="0" fontId="1" fillId="0" borderId="0">
      <alignment vertical="center"/>
    </xf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4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147.06884399999996</v>
      </c>
      <c r="E12" s="89">
        <v>0</v>
      </c>
      <c r="F12" s="89">
        <v>0</v>
      </c>
      <c r="G12" s="89">
        <v>147.06884399999996</v>
      </c>
      <c r="H12" s="89">
        <v>4.7647000000000004</v>
      </c>
      <c r="I12" s="89">
        <v>0</v>
      </c>
      <c r="J12" s="89">
        <v>0</v>
      </c>
      <c r="K12" s="89">
        <v>10.322113000000002</v>
      </c>
      <c r="L12" s="89">
        <v>0</v>
      </c>
      <c r="M12" s="89">
        <v>7.9564000000000012</v>
      </c>
      <c r="N12" s="89">
        <v>0</v>
      </c>
      <c r="O12" s="89">
        <v>2.3657130000000004</v>
      </c>
      <c r="P12" s="89">
        <v>2.0935090000000005</v>
      </c>
      <c r="Q12" s="89">
        <v>0</v>
      </c>
      <c r="R12" s="89">
        <v>0</v>
      </c>
      <c r="S12" s="90">
        <v>132.25423500000002</v>
      </c>
      <c r="T12" s="89">
        <v>2.1256699999999999</v>
      </c>
      <c r="U12" s="89">
        <v>1.9213100000000001</v>
      </c>
      <c r="V12" s="89">
        <v>0.20436000000000001</v>
      </c>
      <c r="W12" s="89">
        <v>130.12856500000001</v>
      </c>
      <c r="X12" s="89">
        <v>123.433347</v>
      </c>
      <c r="Y12" s="89">
        <v>0.47376799999999997</v>
      </c>
      <c r="Z12" s="89">
        <v>6.6952180000000014</v>
      </c>
      <c r="AA12" s="89">
        <v>0.42760100000000001</v>
      </c>
      <c r="AB12" s="89">
        <v>1.5122890000000009</v>
      </c>
      <c r="AC12" s="89">
        <v>128.616276</v>
      </c>
      <c r="AD12" s="89">
        <v>125.96260500000001</v>
      </c>
      <c r="AE12" s="89">
        <v>2.6536710000000006</v>
      </c>
      <c r="AF12" s="89">
        <v>0</v>
      </c>
      <c r="AG12" s="90">
        <v>132.82081399999998</v>
      </c>
      <c r="AH12" s="89">
        <v>4.7793410000000005</v>
      </c>
      <c r="AI12" s="89">
        <v>132.82081399999998</v>
      </c>
      <c r="AJ12" s="89">
        <v>0</v>
      </c>
      <c r="AK12" s="89">
        <f>G12-N12</f>
        <v>147.06884399999996</v>
      </c>
      <c r="AL12" s="89">
        <f>AM12+AN12</f>
        <v>6.0414717655486818</v>
      </c>
      <c r="AM12" s="89">
        <f>SUM(AM13:AM14)+SUM(AM18:AM36)</f>
        <v>0</v>
      </c>
      <c r="AN12" s="89">
        <f>SUM(AN13:AN14)+SUM(AN18:AN36)</f>
        <v>6.0414717655486818</v>
      </c>
      <c r="AO12" s="89">
        <f>AK12-AL12</f>
        <v>141.02737223445126</v>
      </c>
    </row>
    <row r="13" spans="2:41" s="91" customFormat="1" ht="27" customHeight="1" thickTop="1">
      <c r="B13" s="92" t="s">
        <v>78</v>
      </c>
      <c r="C13" s="93"/>
      <c r="D13" s="94">
        <v>5.4429999999999999E-2</v>
      </c>
      <c r="E13" s="94">
        <v>0</v>
      </c>
      <c r="F13" s="94">
        <v>0</v>
      </c>
      <c r="G13" s="95">
        <v>5.4429999999999999E-2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5.4429999999999999E-2</v>
      </c>
      <c r="T13" s="94">
        <v>3.1E-2</v>
      </c>
      <c r="U13" s="94">
        <v>0</v>
      </c>
      <c r="V13" s="94">
        <v>3.1E-2</v>
      </c>
      <c r="W13" s="94">
        <v>2.3429999999999999E-2</v>
      </c>
      <c r="X13" s="94">
        <v>0</v>
      </c>
      <c r="Y13" s="94">
        <v>0</v>
      </c>
      <c r="Z13" s="94">
        <v>2.3429999999999999E-2</v>
      </c>
      <c r="AA13" s="94">
        <v>0</v>
      </c>
      <c r="AB13" s="94">
        <v>-9.5070000000000016E-2</v>
      </c>
      <c r="AC13" s="94">
        <v>0.11850000000000001</v>
      </c>
      <c r="AD13" s="94">
        <v>4.0599999999999994E-3</v>
      </c>
      <c r="AE13" s="97">
        <v>0.11444000000000001</v>
      </c>
      <c r="AF13" s="94">
        <v>0</v>
      </c>
      <c r="AG13" s="98">
        <v>4.0599999999999994E-3</v>
      </c>
      <c r="AH13" s="99">
        <v>0.14544000000000001</v>
      </c>
      <c r="AI13" s="99">
        <v>4.0599999999999994E-3</v>
      </c>
      <c r="AJ13" s="94">
        <v>0</v>
      </c>
      <c r="AK13" s="94">
        <f t="shared" ref="AK13:AK39" si="0">G13-N13</f>
        <v>5.4429999999999999E-2</v>
      </c>
      <c r="AL13" s="94">
        <f t="shared" ref="AL13:AL39" si="1">AM13+AN13</f>
        <v>5.0370000000000005E-2</v>
      </c>
      <c r="AM13" s="94">
        <v>0</v>
      </c>
      <c r="AN13" s="94">
        <v>5.0370000000000005E-2</v>
      </c>
      <c r="AO13" s="94">
        <f t="shared" ref="AO13:AO39" si="2">AK13-AL13</f>
        <v>4.0599999999999942E-3</v>
      </c>
    </row>
    <row r="14" spans="2:41" s="91" customFormat="1" ht="27" customHeight="1">
      <c r="B14" s="100" t="s">
        <v>79</v>
      </c>
      <c r="C14" s="93"/>
      <c r="D14" s="94">
        <v>14.133186</v>
      </c>
      <c r="E14" s="94">
        <v>0</v>
      </c>
      <c r="F14" s="94">
        <v>0</v>
      </c>
      <c r="G14" s="94">
        <v>14.133186</v>
      </c>
      <c r="H14" s="94">
        <v>0.59670000000000001</v>
      </c>
      <c r="I14" s="94">
        <v>0</v>
      </c>
      <c r="J14" s="94">
        <v>0</v>
      </c>
      <c r="K14" s="94">
        <v>6.9720000000000004</v>
      </c>
      <c r="L14" s="94">
        <v>0</v>
      </c>
      <c r="M14" s="94">
        <v>6.7064000000000004</v>
      </c>
      <c r="N14" s="94">
        <v>0</v>
      </c>
      <c r="O14" s="94">
        <v>0.2656</v>
      </c>
      <c r="P14" s="94">
        <v>0</v>
      </c>
      <c r="Q14" s="94">
        <v>0</v>
      </c>
      <c r="R14" s="101">
        <v>0</v>
      </c>
      <c r="S14" s="96">
        <v>6.8300860000000005</v>
      </c>
      <c r="T14" s="94">
        <v>2.7E-2</v>
      </c>
      <c r="U14" s="94">
        <v>0</v>
      </c>
      <c r="V14" s="94">
        <v>2.7E-2</v>
      </c>
      <c r="W14" s="94">
        <v>6.8030860000000004</v>
      </c>
      <c r="X14" s="94">
        <v>4.9007899999999998</v>
      </c>
      <c r="Y14" s="94">
        <v>6.0999999999999995E-3</v>
      </c>
      <c r="Z14" s="94">
        <v>1.9022960000000004</v>
      </c>
      <c r="AA14" s="94">
        <v>3.8859999999999997E-3</v>
      </c>
      <c r="AB14" s="94">
        <v>0.42565200000000036</v>
      </c>
      <c r="AC14" s="94">
        <v>6.377434</v>
      </c>
      <c r="AD14" s="94">
        <v>6.285158</v>
      </c>
      <c r="AE14" s="94">
        <v>9.2276000000000025E-2</v>
      </c>
      <c r="AF14" s="94">
        <v>0</v>
      </c>
      <c r="AG14" s="96">
        <v>6.8818580000000003</v>
      </c>
      <c r="AH14" s="94">
        <v>0.11927600000000002</v>
      </c>
      <c r="AI14" s="94">
        <v>6.8818580000000003</v>
      </c>
      <c r="AJ14" s="94">
        <v>0</v>
      </c>
      <c r="AK14" s="94">
        <f t="shared" si="0"/>
        <v>14.133186</v>
      </c>
      <c r="AL14" s="94">
        <f t="shared" si="1"/>
        <v>0.34718976554868131</v>
      </c>
      <c r="AM14" s="94">
        <f>SUM(AM15:AM17)</f>
        <v>0</v>
      </c>
      <c r="AN14" s="94">
        <f>SUM(AN15:AN17)</f>
        <v>0.34718976554868131</v>
      </c>
      <c r="AO14" s="94">
        <f t="shared" si="2"/>
        <v>13.78599623445132</v>
      </c>
    </row>
    <row r="15" spans="2:41" s="91" customFormat="1" ht="27" hidden="1" customHeight="1">
      <c r="B15" s="102">
        <v>0</v>
      </c>
      <c r="C15" s="103" t="s">
        <v>80</v>
      </c>
      <c r="D15" s="104">
        <v>8.6235859999999995</v>
      </c>
      <c r="E15" s="105">
        <v>0</v>
      </c>
      <c r="F15" s="104">
        <v>0</v>
      </c>
      <c r="G15" s="104">
        <v>8.6235859999999995</v>
      </c>
      <c r="H15" s="105">
        <v>0</v>
      </c>
      <c r="I15" s="105">
        <v>0</v>
      </c>
      <c r="J15" s="105">
        <v>0</v>
      </c>
      <c r="K15" s="105">
        <v>6.7140000000000004</v>
      </c>
      <c r="L15" s="105">
        <v>0</v>
      </c>
      <c r="M15" s="105">
        <v>6.6554000000000002</v>
      </c>
      <c r="N15" s="105">
        <v>0</v>
      </c>
      <c r="O15" s="105">
        <v>5.8599999999999999E-2</v>
      </c>
      <c r="P15" s="104">
        <v>0</v>
      </c>
      <c r="Q15" s="104">
        <v>0</v>
      </c>
      <c r="R15" s="106">
        <v>0</v>
      </c>
      <c r="S15" s="107">
        <v>1.9681860000000002</v>
      </c>
      <c r="T15" s="104">
        <v>0</v>
      </c>
      <c r="U15" s="104">
        <v>0</v>
      </c>
      <c r="V15" s="104">
        <v>0</v>
      </c>
      <c r="W15" s="104">
        <v>1.9681860000000002</v>
      </c>
      <c r="X15" s="104">
        <v>0.63173999999999997</v>
      </c>
      <c r="Y15" s="104">
        <v>0</v>
      </c>
      <c r="Z15" s="104">
        <v>1.3364460000000002</v>
      </c>
      <c r="AA15" s="104">
        <v>6.0000000000000002E-6</v>
      </c>
      <c r="AB15" s="104">
        <v>0</v>
      </c>
      <c r="AC15" s="104">
        <v>1.9681860000000002</v>
      </c>
      <c r="AD15" s="104">
        <v>1.9679620000000002</v>
      </c>
      <c r="AE15" s="104">
        <v>2.24E-4</v>
      </c>
      <c r="AF15" s="106">
        <v>0</v>
      </c>
      <c r="AG15" s="107">
        <v>1.9679620000000002</v>
      </c>
      <c r="AH15" s="104">
        <v>2.24E-4</v>
      </c>
      <c r="AI15" s="104">
        <v>1.9679620000000002</v>
      </c>
      <c r="AJ15" s="105">
        <v>0</v>
      </c>
      <c r="AK15" s="105">
        <f t="shared" si="0"/>
        <v>8.6235859999999995</v>
      </c>
      <c r="AL15" s="105">
        <f t="shared" si="1"/>
        <v>2.24E-4</v>
      </c>
      <c r="AM15" s="105">
        <v>0</v>
      </c>
      <c r="AN15" s="105">
        <v>2.24E-4</v>
      </c>
      <c r="AO15" s="105">
        <f t="shared" si="2"/>
        <v>8.6233620000000002</v>
      </c>
    </row>
    <row r="16" spans="2:41" s="91" customFormat="1" ht="27" hidden="1" customHeight="1">
      <c r="B16" s="102">
        <v>0</v>
      </c>
      <c r="C16" s="108" t="s">
        <v>81</v>
      </c>
      <c r="D16" s="109">
        <v>5.5096000000000007</v>
      </c>
      <c r="E16" s="109">
        <v>0</v>
      </c>
      <c r="F16" s="109">
        <v>0</v>
      </c>
      <c r="G16" s="109">
        <v>5.5096000000000007</v>
      </c>
      <c r="H16" s="109">
        <v>0.59670000000000001</v>
      </c>
      <c r="I16" s="109">
        <v>0</v>
      </c>
      <c r="J16" s="109">
        <v>0</v>
      </c>
      <c r="K16" s="109">
        <v>0.25800000000000001</v>
      </c>
      <c r="L16" s="109">
        <v>0</v>
      </c>
      <c r="M16" s="109">
        <v>5.1000000000000018E-2</v>
      </c>
      <c r="N16" s="109">
        <v>0</v>
      </c>
      <c r="O16" s="109">
        <v>0.20699999999999999</v>
      </c>
      <c r="P16" s="109">
        <v>0</v>
      </c>
      <c r="Q16" s="109">
        <v>0</v>
      </c>
      <c r="R16" s="110">
        <v>0</v>
      </c>
      <c r="S16" s="111">
        <v>4.8619000000000003</v>
      </c>
      <c r="T16" s="109">
        <v>2.7E-2</v>
      </c>
      <c r="U16" s="109">
        <v>0</v>
      </c>
      <c r="V16" s="109">
        <v>2.7E-2</v>
      </c>
      <c r="W16" s="109">
        <v>4.8349000000000002</v>
      </c>
      <c r="X16" s="109">
        <v>4.26905</v>
      </c>
      <c r="Y16" s="109">
        <v>6.0999999999999995E-3</v>
      </c>
      <c r="Z16" s="109">
        <v>0.56585000000000019</v>
      </c>
      <c r="AA16" s="109">
        <v>3.8799999999999998E-3</v>
      </c>
      <c r="AB16" s="109">
        <v>0.42565200000000036</v>
      </c>
      <c r="AC16" s="109">
        <v>4.4092479999999998</v>
      </c>
      <c r="AD16" s="109">
        <v>4.317196</v>
      </c>
      <c r="AE16" s="109">
        <v>9.2052000000000023E-2</v>
      </c>
      <c r="AF16" s="110">
        <v>0</v>
      </c>
      <c r="AG16" s="111">
        <v>4.9138960000000003</v>
      </c>
      <c r="AH16" s="109">
        <v>0.11905200000000002</v>
      </c>
      <c r="AI16" s="109">
        <v>4.9138960000000003</v>
      </c>
      <c r="AJ16" s="109">
        <v>0</v>
      </c>
      <c r="AK16" s="109">
        <f t="shared" si="0"/>
        <v>5.5096000000000007</v>
      </c>
      <c r="AL16" s="109">
        <f t="shared" si="1"/>
        <v>0.3469657655486813</v>
      </c>
      <c r="AM16" s="109">
        <v>0</v>
      </c>
      <c r="AN16" s="109">
        <v>0.3469657655486813</v>
      </c>
      <c r="AO16" s="109">
        <f t="shared" si="2"/>
        <v>5.1626342344513194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0.52291200000000004</v>
      </c>
      <c r="E18" s="94">
        <v>0</v>
      </c>
      <c r="F18" s="94">
        <v>0</v>
      </c>
      <c r="G18" s="94">
        <v>0.52291200000000004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0.52291200000000004</v>
      </c>
      <c r="T18" s="94">
        <v>0</v>
      </c>
      <c r="U18" s="94">
        <v>0</v>
      </c>
      <c r="V18" s="94">
        <v>0</v>
      </c>
      <c r="W18" s="94">
        <v>0.52291200000000004</v>
      </c>
      <c r="X18" s="94">
        <v>0.174016</v>
      </c>
      <c r="Y18" s="94">
        <v>0</v>
      </c>
      <c r="Z18" s="94">
        <v>0.34889600000000009</v>
      </c>
      <c r="AA18" s="94">
        <v>8.6129999999999998E-2</v>
      </c>
      <c r="AB18" s="94">
        <v>0.14725600000000011</v>
      </c>
      <c r="AC18" s="94">
        <v>0.37565599999999993</v>
      </c>
      <c r="AD18" s="94">
        <v>0.37565599999999993</v>
      </c>
      <c r="AE18" s="97">
        <v>0</v>
      </c>
      <c r="AF18" s="94">
        <v>0</v>
      </c>
      <c r="AG18" s="96">
        <v>0.37565599999999993</v>
      </c>
      <c r="AH18" s="94">
        <v>0</v>
      </c>
      <c r="AI18" s="94">
        <v>0.37565599999999993</v>
      </c>
      <c r="AJ18" s="94">
        <v>0</v>
      </c>
      <c r="AK18" s="94">
        <f t="shared" si="0"/>
        <v>0.52291200000000004</v>
      </c>
      <c r="AL18" s="94">
        <f t="shared" si="1"/>
        <v>9.6079999999999999E-2</v>
      </c>
      <c r="AM18" s="94">
        <v>0</v>
      </c>
      <c r="AN18" s="94">
        <v>9.6079999999999999E-2</v>
      </c>
      <c r="AO18" s="94">
        <f t="shared" si="2"/>
        <v>0.42683200000000004</v>
      </c>
    </row>
    <row r="19" spans="2:41" s="91" customFormat="1" ht="27" customHeight="1">
      <c r="B19" s="100" t="s">
        <v>84</v>
      </c>
      <c r="C19" s="93"/>
      <c r="D19" s="94">
        <v>2.0599999999999998E-3</v>
      </c>
      <c r="E19" s="94">
        <v>0</v>
      </c>
      <c r="F19" s="94">
        <v>0</v>
      </c>
      <c r="G19" s="94">
        <v>2.0599999999999998E-3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2.0599999999999998E-3</v>
      </c>
      <c r="T19" s="94">
        <v>0</v>
      </c>
      <c r="U19" s="94">
        <v>0</v>
      </c>
      <c r="V19" s="94">
        <v>0</v>
      </c>
      <c r="W19" s="94">
        <v>2.0599999999999998E-3</v>
      </c>
      <c r="X19" s="94">
        <v>1.01E-3</v>
      </c>
      <c r="Y19" s="94">
        <v>7.7000000000000007E-4</v>
      </c>
      <c r="Z19" s="94">
        <v>1.0499999999999997E-3</v>
      </c>
      <c r="AA19" s="94">
        <v>7.000000000000001E-4</v>
      </c>
      <c r="AB19" s="94">
        <v>1.6659999999999997E-3</v>
      </c>
      <c r="AC19" s="94">
        <v>3.9399999999999998E-4</v>
      </c>
      <c r="AD19" s="94">
        <v>3.9399999999999998E-4</v>
      </c>
      <c r="AE19" s="97">
        <v>0</v>
      </c>
      <c r="AF19" s="94">
        <v>0</v>
      </c>
      <c r="AG19" s="96">
        <v>3.9399999999999998E-4</v>
      </c>
      <c r="AH19" s="94">
        <v>0</v>
      </c>
      <c r="AI19" s="94">
        <v>3.9399999999999998E-4</v>
      </c>
      <c r="AJ19" s="94">
        <v>0</v>
      </c>
      <c r="AK19" s="94">
        <f t="shared" si="0"/>
        <v>2.0599999999999998E-3</v>
      </c>
      <c r="AL19" s="94">
        <f t="shared" si="1"/>
        <v>1.2600000000000001E-3</v>
      </c>
      <c r="AM19" s="94">
        <v>0</v>
      </c>
      <c r="AN19" s="94">
        <v>1.2600000000000001E-3</v>
      </c>
      <c r="AO19" s="94">
        <f t="shared" si="2"/>
        <v>7.9999999999999971E-4</v>
      </c>
    </row>
    <row r="20" spans="2:41" s="91" customFormat="1" ht="27" customHeight="1">
      <c r="B20" s="100" t="s">
        <v>85</v>
      </c>
      <c r="C20" s="93"/>
      <c r="D20" s="94">
        <v>0.22338999999999995</v>
      </c>
      <c r="E20" s="94">
        <v>0</v>
      </c>
      <c r="F20" s="94">
        <v>0</v>
      </c>
      <c r="G20" s="94">
        <v>0.22338999999999995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0.22338999999999995</v>
      </c>
      <c r="T20" s="94">
        <v>0</v>
      </c>
      <c r="U20" s="94">
        <v>0</v>
      </c>
      <c r="V20" s="94">
        <v>0</v>
      </c>
      <c r="W20" s="94">
        <v>0.22338999999999995</v>
      </c>
      <c r="X20" s="94">
        <v>1.9E-2</v>
      </c>
      <c r="Y20" s="94">
        <v>7.7999999999999999E-4</v>
      </c>
      <c r="Z20" s="94">
        <v>0.20438999999999996</v>
      </c>
      <c r="AA20" s="94">
        <v>8.8000000000000003E-4</v>
      </c>
      <c r="AB20" s="94">
        <v>0.20561799999999994</v>
      </c>
      <c r="AC20" s="94">
        <v>1.7772E-2</v>
      </c>
      <c r="AD20" s="94">
        <v>1.7772E-2</v>
      </c>
      <c r="AE20" s="97">
        <v>0</v>
      </c>
      <c r="AF20" s="94">
        <v>0</v>
      </c>
      <c r="AG20" s="96">
        <v>1.7772E-2</v>
      </c>
      <c r="AH20" s="94">
        <v>0</v>
      </c>
      <c r="AI20" s="94">
        <v>1.7772E-2</v>
      </c>
      <c r="AJ20" s="94">
        <v>0</v>
      </c>
      <c r="AK20" s="94">
        <f t="shared" si="0"/>
        <v>0.22338999999999995</v>
      </c>
      <c r="AL20" s="94">
        <f t="shared" si="1"/>
        <v>0.20539999999999994</v>
      </c>
      <c r="AM20" s="94">
        <v>0</v>
      </c>
      <c r="AN20" s="94">
        <v>0.20539999999999994</v>
      </c>
      <c r="AO20" s="94">
        <f t="shared" si="2"/>
        <v>1.7990000000000006E-2</v>
      </c>
    </row>
    <row r="21" spans="2:41" s="91" customFormat="1" ht="27" customHeight="1">
      <c r="B21" s="100" t="s">
        <v>86</v>
      </c>
      <c r="C21" s="93"/>
      <c r="D21" s="94">
        <v>2.2517089999999995</v>
      </c>
      <c r="E21" s="94">
        <v>0</v>
      </c>
      <c r="F21" s="94">
        <v>0</v>
      </c>
      <c r="G21" s="94">
        <v>2.2517089999999995</v>
      </c>
      <c r="H21" s="94">
        <v>0</v>
      </c>
      <c r="I21" s="94">
        <v>0</v>
      </c>
      <c r="J21" s="94">
        <v>0</v>
      </c>
      <c r="K21" s="94">
        <v>1.0659999999999999E-2</v>
      </c>
      <c r="L21" s="94">
        <v>0</v>
      </c>
      <c r="M21" s="94">
        <v>0</v>
      </c>
      <c r="N21" s="94">
        <v>0</v>
      </c>
      <c r="O21" s="94">
        <v>1.0659999999999999E-2</v>
      </c>
      <c r="P21" s="94">
        <v>4.0559999999999997E-3</v>
      </c>
      <c r="Q21" s="94">
        <v>0</v>
      </c>
      <c r="R21" s="94">
        <v>0</v>
      </c>
      <c r="S21" s="96">
        <v>2.2476529999999997</v>
      </c>
      <c r="T21" s="94">
        <v>0.13538</v>
      </c>
      <c r="U21" s="94">
        <v>0</v>
      </c>
      <c r="V21" s="94">
        <v>0.13538</v>
      </c>
      <c r="W21" s="94">
        <v>2.1122729999999996</v>
      </c>
      <c r="X21" s="94">
        <v>1.6038429999999997</v>
      </c>
      <c r="Y21" s="94">
        <v>0.18816999999999998</v>
      </c>
      <c r="Z21" s="94">
        <v>0.50843000000000005</v>
      </c>
      <c r="AA21" s="94">
        <v>0.100786</v>
      </c>
      <c r="AB21" s="94">
        <v>0.30103400000000002</v>
      </c>
      <c r="AC21" s="94">
        <v>1.8112389999999996</v>
      </c>
      <c r="AD21" s="94">
        <v>1.3546999999999996</v>
      </c>
      <c r="AE21" s="97">
        <v>0.45653900000000008</v>
      </c>
      <c r="AF21" s="94">
        <v>0</v>
      </c>
      <c r="AG21" s="96">
        <v>1.3587559999999996</v>
      </c>
      <c r="AH21" s="94">
        <v>0.59191900000000008</v>
      </c>
      <c r="AI21" s="94">
        <v>1.3587559999999996</v>
      </c>
      <c r="AJ21" s="94">
        <v>0</v>
      </c>
      <c r="AK21" s="94">
        <f t="shared" si="0"/>
        <v>2.2517089999999995</v>
      </c>
      <c r="AL21" s="94">
        <f t="shared" si="1"/>
        <v>0.89295299999999966</v>
      </c>
      <c r="AM21" s="94">
        <v>0</v>
      </c>
      <c r="AN21" s="94">
        <v>0.89295299999999966</v>
      </c>
      <c r="AO21" s="94">
        <f t="shared" si="2"/>
        <v>1.3587559999999999</v>
      </c>
    </row>
    <row r="22" spans="2:41" s="91" customFormat="1" ht="27" customHeight="1">
      <c r="B22" s="100" t="s">
        <v>87</v>
      </c>
      <c r="C22" s="93"/>
      <c r="D22" s="94">
        <v>5.7079999999999995E-3</v>
      </c>
      <c r="E22" s="94">
        <v>0</v>
      </c>
      <c r="F22" s="94">
        <v>0</v>
      </c>
      <c r="G22" s="94">
        <v>5.7079999999999995E-3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5.7079999999999995E-3</v>
      </c>
      <c r="T22" s="94">
        <v>0</v>
      </c>
      <c r="U22" s="94">
        <v>0</v>
      </c>
      <c r="V22" s="94">
        <v>0</v>
      </c>
      <c r="W22" s="94">
        <v>5.7079999999999995E-3</v>
      </c>
      <c r="X22" s="94">
        <v>4.2079999999999999E-3</v>
      </c>
      <c r="Y22" s="94">
        <v>0</v>
      </c>
      <c r="Z22" s="94">
        <v>1.5E-3</v>
      </c>
      <c r="AA22" s="94">
        <v>0</v>
      </c>
      <c r="AB22" s="94">
        <v>2.9999999999999992E-4</v>
      </c>
      <c r="AC22" s="94">
        <v>5.4079999999999996E-3</v>
      </c>
      <c r="AD22" s="94">
        <v>2.4919999999999999E-3</v>
      </c>
      <c r="AE22" s="97">
        <v>2.9159999999999993E-3</v>
      </c>
      <c r="AF22" s="94">
        <v>0</v>
      </c>
      <c r="AG22" s="96">
        <v>2.4919999999999999E-3</v>
      </c>
      <c r="AH22" s="94">
        <v>2.9159999999999993E-3</v>
      </c>
      <c r="AI22" s="94">
        <v>2.4919999999999999E-3</v>
      </c>
      <c r="AJ22" s="94">
        <v>0</v>
      </c>
      <c r="AK22" s="94">
        <f t="shared" si="0"/>
        <v>5.7079999999999995E-3</v>
      </c>
      <c r="AL22" s="94">
        <f t="shared" si="1"/>
        <v>2.9759999999999995E-3</v>
      </c>
      <c r="AM22" s="94">
        <v>0</v>
      </c>
      <c r="AN22" s="94">
        <v>2.9759999999999995E-3</v>
      </c>
      <c r="AO22" s="94">
        <f t="shared" si="2"/>
        <v>2.7320000000000001E-3</v>
      </c>
    </row>
    <row r="23" spans="2:41" s="91" customFormat="1" ht="27" customHeight="1">
      <c r="B23" s="100" t="s">
        <v>88</v>
      </c>
      <c r="C23" s="93"/>
      <c r="D23" s="94">
        <v>5.4993490000000005</v>
      </c>
      <c r="E23" s="94">
        <v>0</v>
      </c>
      <c r="F23" s="94">
        <v>0</v>
      </c>
      <c r="G23" s="94">
        <v>5.4993490000000005</v>
      </c>
      <c r="H23" s="94">
        <v>0</v>
      </c>
      <c r="I23" s="94">
        <v>0</v>
      </c>
      <c r="J23" s="94">
        <v>0</v>
      </c>
      <c r="K23" s="94">
        <v>3.4199999999999999E-3</v>
      </c>
      <c r="L23" s="94">
        <v>0</v>
      </c>
      <c r="M23" s="94">
        <v>0</v>
      </c>
      <c r="N23" s="94">
        <v>0</v>
      </c>
      <c r="O23" s="94">
        <v>3.4199999999999999E-3</v>
      </c>
      <c r="P23" s="94">
        <v>3.4199999999999999E-3</v>
      </c>
      <c r="Q23" s="94">
        <v>0</v>
      </c>
      <c r="R23" s="94">
        <v>0</v>
      </c>
      <c r="S23" s="96">
        <v>5.4959290000000003</v>
      </c>
      <c r="T23" s="94">
        <v>0</v>
      </c>
      <c r="U23" s="94">
        <v>0</v>
      </c>
      <c r="V23" s="94">
        <v>0</v>
      </c>
      <c r="W23" s="94">
        <v>5.4959290000000003</v>
      </c>
      <c r="X23" s="94">
        <v>3.8027070000000007</v>
      </c>
      <c r="Y23" s="94">
        <v>0</v>
      </c>
      <c r="Z23" s="94">
        <v>1.693222</v>
      </c>
      <c r="AA23" s="94">
        <v>2.9999999999999997E-5</v>
      </c>
      <c r="AB23" s="94">
        <v>8.2700000000013318E-4</v>
      </c>
      <c r="AC23" s="94">
        <v>5.4951020000000002</v>
      </c>
      <c r="AD23" s="94">
        <v>5.3233630000000005</v>
      </c>
      <c r="AE23" s="97">
        <v>0.171739</v>
      </c>
      <c r="AF23" s="94">
        <v>0</v>
      </c>
      <c r="AG23" s="96">
        <v>5.3267830000000007</v>
      </c>
      <c r="AH23" s="94">
        <v>0.171739</v>
      </c>
      <c r="AI23" s="94">
        <v>5.3267830000000007</v>
      </c>
      <c r="AJ23" s="94">
        <v>0</v>
      </c>
      <c r="AK23" s="94">
        <f t="shared" si="0"/>
        <v>5.4993490000000005</v>
      </c>
      <c r="AL23" s="94">
        <f t="shared" si="1"/>
        <v>0.17218600000000001</v>
      </c>
      <c r="AM23" s="94">
        <v>0</v>
      </c>
      <c r="AN23" s="94">
        <v>0.17218600000000001</v>
      </c>
      <c r="AO23" s="94">
        <f t="shared" si="2"/>
        <v>5.3271630000000005</v>
      </c>
    </row>
    <row r="24" spans="2:41" s="91" customFormat="1" ht="27" customHeight="1">
      <c r="B24" s="100" t="s">
        <v>89</v>
      </c>
      <c r="C24" s="93"/>
      <c r="D24" s="94">
        <v>4.9540000000000001E-3</v>
      </c>
      <c r="E24" s="94">
        <v>0</v>
      </c>
      <c r="F24" s="94">
        <v>0</v>
      </c>
      <c r="G24" s="94">
        <v>4.9540000000000001E-3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4.9540000000000001E-3</v>
      </c>
      <c r="T24" s="94">
        <v>0</v>
      </c>
      <c r="U24" s="94">
        <v>0</v>
      </c>
      <c r="V24" s="94">
        <v>0</v>
      </c>
      <c r="W24" s="94">
        <v>4.9540000000000001E-3</v>
      </c>
      <c r="X24" s="94">
        <v>3.954E-3</v>
      </c>
      <c r="Y24" s="94">
        <v>0</v>
      </c>
      <c r="Z24" s="94">
        <v>1E-3</v>
      </c>
      <c r="AA24" s="94">
        <v>0</v>
      </c>
      <c r="AB24" s="94">
        <v>0</v>
      </c>
      <c r="AC24" s="94">
        <v>4.9540000000000001E-3</v>
      </c>
      <c r="AD24" s="94">
        <v>3.79E-3</v>
      </c>
      <c r="AE24" s="97">
        <v>1.1639999999999999E-3</v>
      </c>
      <c r="AF24" s="94">
        <v>0</v>
      </c>
      <c r="AG24" s="96">
        <v>3.79E-3</v>
      </c>
      <c r="AH24" s="94">
        <v>1.1639999999999999E-3</v>
      </c>
      <c r="AI24" s="94">
        <v>3.79E-3</v>
      </c>
      <c r="AJ24" s="94">
        <v>0</v>
      </c>
      <c r="AK24" s="94">
        <f t="shared" si="0"/>
        <v>4.9540000000000001E-3</v>
      </c>
      <c r="AL24" s="94">
        <f t="shared" si="1"/>
        <v>1.1639999999999999E-3</v>
      </c>
      <c r="AM24" s="94">
        <v>0</v>
      </c>
      <c r="AN24" s="94">
        <v>1.1639999999999999E-3</v>
      </c>
      <c r="AO24" s="94">
        <f t="shared" si="2"/>
        <v>3.79E-3</v>
      </c>
    </row>
    <row r="25" spans="2:41" s="91" customFormat="1" ht="27" customHeight="1">
      <c r="B25" s="100" t="s">
        <v>90</v>
      </c>
      <c r="C25" s="93"/>
      <c r="D25" s="94">
        <v>2.7020499999999998</v>
      </c>
      <c r="E25" s="94">
        <v>0</v>
      </c>
      <c r="F25" s="94">
        <v>0</v>
      </c>
      <c r="G25" s="94">
        <v>2.7020499999999998</v>
      </c>
      <c r="H25" s="94">
        <v>0</v>
      </c>
      <c r="I25" s="94">
        <v>0</v>
      </c>
      <c r="J25" s="94">
        <v>0</v>
      </c>
      <c r="K25" s="94">
        <v>1.25</v>
      </c>
      <c r="L25" s="94">
        <v>0</v>
      </c>
      <c r="M25" s="94">
        <v>1.25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1.4520500000000001</v>
      </c>
      <c r="T25" s="94">
        <v>0</v>
      </c>
      <c r="U25" s="94">
        <v>0</v>
      </c>
      <c r="V25" s="94">
        <v>0</v>
      </c>
      <c r="W25" s="94">
        <v>1.4520500000000001</v>
      </c>
      <c r="X25" s="94">
        <v>3.619E-2</v>
      </c>
      <c r="Y25" s="94">
        <v>0</v>
      </c>
      <c r="Z25" s="94">
        <v>1.4158600000000001</v>
      </c>
      <c r="AA25" s="94">
        <v>2.0099999999999996E-3</v>
      </c>
      <c r="AB25" s="94">
        <v>2.0099999999998452E-3</v>
      </c>
      <c r="AC25" s="94">
        <v>1.4500400000000002</v>
      </c>
      <c r="AD25" s="94">
        <v>1.4500400000000002</v>
      </c>
      <c r="AE25" s="97">
        <v>0</v>
      </c>
      <c r="AF25" s="94">
        <v>0</v>
      </c>
      <c r="AG25" s="96">
        <v>1.4500400000000002</v>
      </c>
      <c r="AH25" s="94">
        <v>0</v>
      </c>
      <c r="AI25" s="94">
        <v>1.4500400000000002</v>
      </c>
      <c r="AJ25" s="94">
        <v>0</v>
      </c>
      <c r="AK25" s="94">
        <f t="shared" si="0"/>
        <v>2.7020499999999998</v>
      </c>
      <c r="AL25" s="94">
        <f t="shared" si="1"/>
        <v>2.0099999999999996E-3</v>
      </c>
      <c r="AM25" s="94">
        <v>0</v>
      </c>
      <c r="AN25" s="94">
        <v>2.0099999999999996E-3</v>
      </c>
      <c r="AO25" s="94">
        <f t="shared" si="2"/>
        <v>2.70004</v>
      </c>
    </row>
    <row r="26" spans="2:41" s="91" customFormat="1" ht="27" customHeight="1">
      <c r="B26" s="100" t="s">
        <v>91</v>
      </c>
      <c r="C26" s="93"/>
      <c r="D26" s="94">
        <v>2.3399999999999997E-2</v>
      </c>
      <c r="E26" s="94">
        <v>0</v>
      </c>
      <c r="F26" s="94">
        <v>0</v>
      </c>
      <c r="G26" s="94">
        <v>2.3399999999999997E-2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2.3399999999999997E-2</v>
      </c>
      <c r="T26" s="94">
        <v>0</v>
      </c>
      <c r="U26" s="94">
        <v>0</v>
      </c>
      <c r="V26" s="94">
        <v>0</v>
      </c>
      <c r="W26" s="94">
        <v>2.3399999999999997E-2</v>
      </c>
      <c r="X26" s="94">
        <v>0</v>
      </c>
      <c r="Y26" s="94">
        <v>0</v>
      </c>
      <c r="Z26" s="94">
        <v>2.3399999999999997E-2</v>
      </c>
      <c r="AA26" s="94">
        <v>0</v>
      </c>
      <c r="AB26" s="94">
        <v>0</v>
      </c>
      <c r="AC26" s="94">
        <v>2.3399999999999997E-2</v>
      </c>
      <c r="AD26" s="94">
        <v>2.3399999999999997E-2</v>
      </c>
      <c r="AE26" s="97">
        <v>0</v>
      </c>
      <c r="AF26" s="94">
        <v>0</v>
      </c>
      <c r="AG26" s="96">
        <v>2.3399999999999997E-2</v>
      </c>
      <c r="AH26" s="94">
        <v>0</v>
      </c>
      <c r="AI26" s="94">
        <v>2.3399999999999997E-2</v>
      </c>
      <c r="AJ26" s="94">
        <v>0</v>
      </c>
      <c r="AK26" s="94">
        <f t="shared" si="0"/>
        <v>2.3399999999999997E-2</v>
      </c>
      <c r="AL26" s="94">
        <f t="shared" si="1"/>
        <v>0</v>
      </c>
      <c r="AM26" s="94">
        <v>0</v>
      </c>
      <c r="AN26" s="94">
        <v>0</v>
      </c>
      <c r="AO26" s="94">
        <f t="shared" si="2"/>
        <v>2.3399999999999997E-2</v>
      </c>
    </row>
    <row r="27" spans="2:41" s="91" customFormat="1" ht="27" customHeight="1">
      <c r="B27" s="100" t="s">
        <v>92</v>
      </c>
      <c r="C27" s="93"/>
      <c r="D27" s="94">
        <v>0.18752099999999999</v>
      </c>
      <c r="E27" s="94">
        <v>0</v>
      </c>
      <c r="F27" s="94">
        <v>0</v>
      </c>
      <c r="G27" s="94">
        <v>0.18752099999999999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0.18752099999999999</v>
      </c>
      <c r="T27" s="94">
        <v>0</v>
      </c>
      <c r="U27" s="94">
        <v>0</v>
      </c>
      <c r="V27" s="94">
        <v>0</v>
      </c>
      <c r="W27" s="94">
        <v>0.18752099999999999</v>
      </c>
      <c r="X27" s="94">
        <v>0.18752099999999999</v>
      </c>
      <c r="Y27" s="94">
        <v>0</v>
      </c>
      <c r="Z27" s="94">
        <v>0</v>
      </c>
      <c r="AA27" s="94">
        <v>0</v>
      </c>
      <c r="AB27" s="94">
        <v>0</v>
      </c>
      <c r="AC27" s="94">
        <v>0.18752099999999999</v>
      </c>
      <c r="AD27" s="94">
        <v>0.18740199999999999</v>
      </c>
      <c r="AE27" s="97">
        <v>1.1899999999999999E-4</v>
      </c>
      <c r="AF27" s="94">
        <v>0</v>
      </c>
      <c r="AG27" s="96">
        <v>0.18740199999999999</v>
      </c>
      <c r="AH27" s="94">
        <v>1.1899999999999999E-4</v>
      </c>
      <c r="AI27" s="94">
        <v>0.18740199999999999</v>
      </c>
      <c r="AJ27" s="94">
        <v>0</v>
      </c>
      <c r="AK27" s="94">
        <f t="shared" si="0"/>
        <v>0.18752099999999999</v>
      </c>
      <c r="AL27" s="94">
        <f t="shared" si="1"/>
        <v>1.1899999999999999E-4</v>
      </c>
      <c r="AM27" s="94">
        <v>0</v>
      </c>
      <c r="AN27" s="94">
        <v>1.1899999999999999E-4</v>
      </c>
      <c r="AO27" s="94">
        <f t="shared" si="2"/>
        <v>0.18740199999999999</v>
      </c>
    </row>
    <row r="28" spans="2:41" s="91" customFormat="1" ht="27" customHeight="1">
      <c r="B28" s="100" t="s">
        <v>93</v>
      </c>
      <c r="C28" s="93"/>
      <c r="D28" s="94">
        <v>1.240588</v>
      </c>
      <c r="E28" s="94">
        <v>0</v>
      </c>
      <c r="F28" s="94">
        <v>0</v>
      </c>
      <c r="G28" s="94">
        <v>1.240588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1.240588</v>
      </c>
      <c r="T28" s="94">
        <v>0</v>
      </c>
      <c r="U28" s="94">
        <v>0</v>
      </c>
      <c r="V28" s="94">
        <v>0</v>
      </c>
      <c r="W28" s="94">
        <v>1.240588</v>
      </c>
      <c r="X28" s="94">
        <v>1.181236</v>
      </c>
      <c r="Y28" s="94">
        <v>0</v>
      </c>
      <c r="Z28" s="94">
        <v>5.9352000000000002E-2</v>
      </c>
      <c r="AA28" s="94">
        <v>0</v>
      </c>
      <c r="AB28" s="94">
        <v>9.0870000000000672E-3</v>
      </c>
      <c r="AC28" s="94">
        <v>1.231501</v>
      </c>
      <c r="AD28" s="94">
        <v>1.1842779999999999</v>
      </c>
      <c r="AE28" s="97">
        <v>4.7223000000000001E-2</v>
      </c>
      <c r="AF28" s="94">
        <v>0</v>
      </c>
      <c r="AG28" s="96">
        <v>1.1842779999999999</v>
      </c>
      <c r="AH28" s="94">
        <v>4.7223000000000001E-2</v>
      </c>
      <c r="AI28" s="94">
        <v>1.1842779999999999</v>
      </c>
      <c r="AJ28" s="94">
        <v>0</v>
      </c>
      <c r="AK28" s="94">
        <f t="shared" si="0"/>
        <v>1.240588</v>
      </c>
      <c r="AL28" s="94">
        <f t="shared" si="1"/>
        <v>5.6309999999999985E-2</v>
      </c>
      <c r="AM28" s="94">
        <v>0</v>
      </c>
      <c r="AN28" s="94">
        <v>5.6309999999999985E-2</v>
      </c>
      <c r="AO28" s="94">
        <f t="shared" si="2"/>
        <v>1.1842779999999999</v>
      </c>
    </row>
    <row r="29" spans="2:41" s="91" customFormat="1" ht="27" customHeight="1">
      <c r="B29" s="100" t="s">
        <v>94</v>
      </c>
      <c r="C29" s="93"/>
      <c r="D29" s="94">
        <v>9.6621449999999971</v>
      </c>
      <c r="E29" s="94">
        <v>0</v>
      </c>
      <c r="F29" s="94">
        <v>0</v>
      </c>
      <c r="G29" s="94">
        <v>9.6621449999999971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9.6621449999999971</v>
      </c>
      <c r="T29" s="94">
        <v>0.24015</v>
      </c>
      <c r="U29" s="94">
        <v>0.24013999999999999</v>
      </c>
      <c r="V29" s="94">
        <v>1.0000000000000001E-5</v>
      </c>
      <c r="W29" s="94">
        <v>9.4219949999999972</v>
      </c>
      <c r="X29" s="94">
        <v>9.3144319999999965</v>
      </c>
      <c r="Y29" s="94">
        <v>6.0999999999999997E-4</v>
      </c>
      <c r="Z29" s="94">
        <v>0.10756300000000002</v>
      </c>
      <c r="AA29" s="94">
        <v>0</v>
      </c>
      <c r="AB29" s="94">
        <v>1.0963000000000278E-2</v>
      </c>
      <c r="AC29" s="94">
        <v>9.411031999999997</v>
      </c>
      <c r="AD29" s="94">
        <v>9.3221649999999965</v>
      </c>
      <c r="AE29" s="97">
        <v>8.8867000000000002E-2</v>
      </c>
      <c r="AF29" s="94">
        <v>0</v>
      </c>
      <c r="AG29" s="96">
        <v>9.3221649999999965</v>
      </c>
      <c r="AH29" s="94">
        <v>0.329017</v>
      </c>
      <c r="AI29" s="94">
        <v>9.3221649999999965</v>
      </c>
      <c r="AJ29" s="94">
        <v>0</v>
      </c>
      <c r="AK29" s="94">
        <f t="shared" si="0"/>
        <v>9.6621449999999971</v>
      </c>
      <c r="AL29" s="94">
        <f t="shared" si="1"/>
        <v>0.33997999999999989</v>
      </c>
      <c r="AM29" s="94">
        <v>0</v>
      </c>
      <c r="AN29" s="94">
        <v>0.33997999999999989</v>
      </c>
      <c r="AO29" s="94">
        <f t="shared" si="2"/>
        <v>9.3221649999999965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103.835733</v>
      </c>
      <c r="E31" s="94">
        <v>0</v>
      </c>
      <c r="F31" s="94">
        <v>0</v>
      </c>
      <c r="G31" s="94">
        <v>103.835733</v>
      </c>
      <c r="H31" s="94">
        <v>0</v>
      </c>
      <c r="I31" s="94">
        <v>0</v>
      </c>
      <c r="J31" s="94">
        <v>0</v>
      </c>
      <c r="K31" s="94">
        <v>2.0847330000000004</v>
      </c>
      <c r="L31" s="94">
        <v>0</v>
      </c>
      <c r="M31" s="94">
        <v>0</v>
      </c>
      <c r="N31" s="94">
        <v>0</v>
      </c>
      <c r="O31" s="94">
        <v>2.0847330000000004</v>
      </c>
      <c r="P31" s="94">
        <v>2.0847330000000004</v>
      </c>
      <c r="Q31" s="94">
        <v>0</v>
      </c>
      <c r="R31" s="94">
        <v>0</v>
      </c>
      <c r="S31" s="96">
        <v>101.751</v>
      </c>
      <c r="T31" s="94">
        <v>1.69214</v>
      </c>
      <c r="U31" s="94">
        <v>1.6811700000000001</v>
      </c>
      <c r="V31" s="94">
        <v>1.0970000000000001E-2</v>
      </c>
      <c r="W31" s="94">
        <v>100.05886000000001</v>
      </c>
      <c r="X31" s="94">
        <v>99.975220000000007</v>
      </c>
      <c r="Y31" s="94">
        <v>0</v>
      </c>
      <c r="Z31" s="94">
        <v>8.3640000000000006E-2</v>
      </c>
      <c r="AA31" s="94">
        <v>0</v>
      </c>
      <c r="AB31" s="94">
        <v>0</v>
      </c>
      <c r="AC31" s="94">
        <v>100.05886</v>
      </c>
      <c r="AD31" s="94">
        <v>99.630449999999996</v>
      </c>
      <c r="AE31" s="97">
        <v>0.42841000000000001</v>
      </c>
      <c r="AF31" s="94">
        <v>0</v>
      </c>
      <c r="AG31" s="96">
        <v>101.715183</v>
      </c>
      <c r="AH31" s="94">
        <v>2.1205500000000002</v>
      </c>
      <c r="AI31" s="94">
        <v>101.715183</v>
      </c>
      <c r="AJ31" s="94">
        <v>0</v>
      </c>
      <c r="AK31" s="94">
        <f t="shared" si="0"/>
        <v>103.835733</v>
      </c>
      <c r="AL31" s="94">
        <f t="shared" si="1"/>
        <v>2.1205500000000002</v>
      </c>
      <c r="AM31" s="94">
        <v>0</v>
      </c>
      <c r="AN31" s="94">
        <v>2.1205500000000002</v>
      </c>
      <c r="AO31" s="94">
        <f t="shared" si="2"/>
        <v>101.71518300000001</v>
      </c>
    </row>
    <row r="32" spans="2:41" s="91" customFormat="1" ht="27" customHeight="1">
      <c r="B32" s="100" t="s">
        <v>97</v>
      </c>
      <c r="C32" s="93"/>
      <c r="D32" s="94">
        <v>1.7600000000000001E-3</v>
      </c>
      <c r="E32" s="94">
        <v>0</v>
      </c>
      <c r="F32" s="94">
        <v>0</v>
      </c>
      <c r="G32" s="94">
        <v>1.7600000000000001E-3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1.7600000000000001E-3</v>
      </c>
      <c r="T32" s="94">
        <v>0</v>
      </c>
      <c r="U32" s="94">
        <v>0</v>
      </c>
      <c r="V32" s="94">
        <v>0</v>
      </c>
      <c r="W32" s="94">
        <v>1.7600000000000001E-3</v>
      </c>
      <c r="X32" s="94">
        <v>0</v>
      </c>
      <c r="Y32" s="94">
        <v>0</v>
      </c>
      <c r="Z32" s="94">
        <v>1.7600000000000001E-3</v>
      </c>
      <c r="AA32" s="94">
        <v>1.7600000000000001E-3</v>
      </c>
      <c r="AB32" s="94">
        <v>0</v>
      </c>
      <c r="AC32" s="94">
        <v>1.7600000000000001E-3</v>
      </c>
      <c r="AD32" s="94">
        <v>1.7600000000000001E-3</v>
      </c>
      <c r="AE32" s="97">
        <v>0</v>
      </c>
      <c r="AF32" s="94">
        <v>0</v>
      </c>
      <c r="AG32" s="96">
        <v>1.7600000000000001E-3</v>
      </c>
      <c r="AH32" s="94">
        <v>0</v>
      </c>
      <c r="AI32" s="94">
        <v>1.7600000000000001E-3</v>
      </c>
      <c r="AJ32" s="94">
        <v>0</v>
      </c>
      <c r="AK32" s="94">
        <f t="shared" si="0"/>
        <v>1.7600000000000001E-3</v>
      </c>
      <c r="AL32" s="94">
        <f t="shared" si="1"/>
        <v>0</v>
      </c>
      <c r="AM32" s="94">
        <v>0</v>
      </c>
      <c r="AN32" s="94">
        <v>0</v>
      </c>
      <c r="AO32" s="94">
        <f t="shared" si="2"/>
        <v>1.7600000000000001E-3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-5.8110000000000002E-3</v>
      </c>
      <c r="AC33" s="94">
        <v>5.8110000000000002E-3</v>
      </c>
      <c r="AD33" s="94">
        <v>0</v>
      </c>
      <c r="AE33" s="97">
        <v>5.8110000000000002E-3</v>
      </c>
      <c r="AF33" s="94">
        <v>0</v>
      </c>
      <c r="AG33" s="96">
        <v>0</v>
      </c>
      <c r="AH33" s="94">
        <v>5.8110000000000002E-3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4.1680000000000001</v>
      </c>
      <c r="E34" s="94">
        <v>0</v>
      </c>
      <c r="F34" s="94">
        <v>0</v>
      </c>
      <c r="G34" s="94">
        <v>4.1680000000000001</v>
      </c>
      <c r="H34" s="94">
        <v>4.1680000000000001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4.1680000000000001</v>
      </c>
      <c r="AH34" s="94">
        <v>0</v>
      </c>
      <c r="AI34" s="94">
        <v>4.1680000000000001</v>
      </c>
      <c r="AJ34" s="94">
        <v>0</v>
      </c>
      <c r="AK34" s="94">
        <f t="shared" si="0"/>
        <v>4.1680000000000001</v>
      </c>
      <c r="AL34" s="94">
        <f t="shared" si="1"/>
        <v>0</v>
      </c>
      <c r="AM34" s="94">
        <v>0</v>
      </c>
      <c r="AN34" s="94">
        <v>0</v>
      </c>
      <c r="AO34" s="94">
        <f t="shared" si="2"/>
        <v>4.1680000000000001</v>
      </c>
    </row>
    <row r="35" spans="2:41" s="91" customFormat="1" ht="27" customHeight="1">
      <c r="B35" s="100" t="s">
        <v>100</v>
      </c>
      <c r="C35" s="93"/>
      <c r="D35" s="94">
        <v>5.9999999999999995E-4</v>
      </c>
      <c r="E35" s="94">
        <v>0</v>
      </c>
      <c r="F35" s="94">
        <v>0</v>
      </c>
      <c r="G35" s="94">
        <v>5.9999999999999995E-4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5.9999999999999995E-4</v>
      </c>
      <c r="T35" s="94">
        <v>0</v>
      </c>
      <c r="U35" s="94">
        <v>0</v>
      </c>
      <c r="V35" s="94">
        <v>0</v>
      </c>
      <c r="W35" s="94">
        <v>5.9999999999999995E-4</v>
      </c>
      <c r="X35" s="94">
        <v>0</v>
      </c>
      <c r="Y35" s="94">
        <v>0</v>
      </c>
      <c r="Z35" s="94">
        <v>5.9999999999999995E-4</v>
      </c>
      <c r="AA35" s="94">
        <v>0</v>
      </c>
      <c r="AB35" s="94">
        <v>0</v>
      </c>
      <c r="AC35" s="94">
        <v>5.9999999999999995E-4</v>
      </c>
      <c r="AD35" s="94">
        <v>5.9999999999999995E-4</v>
      </c>
      <c r="AE35" s="97">
        <v>0</v>
      </c>
      <c r="AF35" s="94">
        <v>0</v>
      </c>
      <c r="AG35" s="96">
        <v>5.9999999999999995E-4</v>
      </c>
      <c r="AH35" s="94">
        <v>0</v>
      </c>
      <c r="AI35" s="94">
        <v>5.9999999999999995E-4</v>
      </c>
      <c r="AJ35" s="94">
        <v>0</v>
      </c>
      <c r="AK35" s="94">
        <f t="shared" si="0"/>
        <v>5.9999999999999995E-4</v>
      </c>
      <c r="AL35" s="94">
        <f t="shared" si="1"/>
        <v>0</v>
      </c>
      <c r="AM35" s="94">
        <v>0</v>
      </c>
      <c r="AN35" s="94">
        <v>0</v>
      </c>
      <c r="AO35" s="94">
        <f t="shared" si="2"/>
        <v>5.9999999999999995E-4</v>
      </c>
    </row>
    <row r="36" spans="2:41" s="91" customFormat="1" ht="27" customHeight="1">
      <c r="B36" s="100" t="s">
        <v>101</v>
      </c>
      <c r="C36" s="93"/>
      <c r="D36" s="94">
        <v>2.5493490000000003</v>
      </c>
      <c r="E36" s="94">
        <v>0</v>
      </c>
      <c r="F36" s="94">
        <v>0</v>
      </c>
      <c r="G36" s="94">
        <v>2.5493490000000003</v>
      </c>
      <c r="H36" s="94">
        <v>0</v>
      </c>
      <c r="I36" s="94">
        <v>0</v>
      </c>
      <c r="J36" s="94">
        <v>0</v>
      </c>
      <c r="K36" s="94">
        <v>1.2999999999999999E-3</v>
      </c>
      <c r="L36" s="94">
        <v>0</v>
      </c>
      <c r="M36" s="94">
        <v>0</v>
      </c>
      <c r="N36" s="94">
        <v>0</v>
      </c>
      <c r="O36" s="94">
        <v>1.2999999999999999E-3</v>
      </c>
      <c r="P36" s="94">
        <v>1.2999999999999999E-3</v>
      </c>
      <c r="Q36" s="94">
        <v>0</v>
      </c>
      <c r="R36" s="101">
        <v>0</v>
      </c>
      <c r="S36" s="96">
        <v>2.5480489999999998</v>
      </c>
      <c r="T36" s="94">
        <v>0</v>
      </c>
      <c r="U36" s="94">
        <v>0</v>
      </c>
      <c r="V36" s="94">
        <v>0</v>
      </c>
      <c r="W36" s="94">
        <v>2.5480489999999998</v>
      </c>
      <c r="X36" s="94">
        <v>2.2292199999999998</v>
      </c>
      <c r="Y36" s="94">
        <v>0.27733800000000003</v>
      </c>
      <c r="Z36" s="94">
        <v>0.31882900000000003</v>
      </c>
      <c r="AA36" s="94">
        <v>0.23141900000000001</v>
      </c>
      <c r="AB36" s="94">
        <v>0.50875700000000001</v>
      </c>
      <c r="AC36" s="94">
        <v>2.0392920000000001</v>
      </c>
      <c r="AD36" s="94">
        <v>0.79512500000000008</v>
      </c>
      <c r="AE36" s="94">
        <v>1.2441669999999998</v>
      </c>
      <c r="AF36" s="94">
        <v>0</v>
      </c>
      <c r="AG36" s="96">
        <v>0.79642500000000005</v>
      </c>
      <c r="AH36" s="94">
        <v>1.2441669999999998</v>
      </c>
      <c r="AI36" s="94">
        <v>0.79642500000000005</v>
      </c>
      <c r="AJ36" s="94">
        <v>0</v>
      </c>
      <c r="AK36" s="94">
        <f t="shared" si="0"/>
        <v>2.5493490000000003</v>
      </c>
      <c r="AL36" s="94">
        <f t="shared" si="1"/>
        <v>1.7529239999999999</v>
      </c>
      <c r="AM36" s="94">
        <f>SUM(AM37:AM39)</f>
        <v>0</v>
      </c>
      <c r="AN36" s="94">
        <f>SUM(AN37:AN39)</f>
        <v>1.7529239999999999</v>
      </c>
      <c r="AO36" s="94">
        <f t="shared" si="2"/>
        <v>0.79642500000000038</v>
      </c>
    </row>
    <row r="37" spans="2:41" s="91" customFormat="1" ht="27" customHeight="1">
      <c r="B37" s="102">
        <v>0</v>
      </c>
      <c r="C37" s="103" t="s">
        <v>102</v>
      </c>
      <c r="D37" s="104">
        <v>0.50843700000000003</v>
      </c>
      <c r="E37" s="105">
        <v>0</v>
      </c>
      <c r="F37" s="104">
        <v>0</v>
      </c>
      <c r="G37" s="104">
        <v>0.50843700000000003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0.50843700000000003</v>
      </c>
      <c r="T37" s="104">
        <v>0</v>
      </c>
      <c r="U37" s="104">
        <v>0</v>
      </c>
      <c r="V37" s="104">
        <v>0</v>
      </c>
      <c r="W37" s="104">
        <v>0.50843700000000003</v>
      </c>
      <c r="X37" s="104">
        <v>0.27733800000000003</v>
      </c>
      <c r="Y37" s="104">
        <v>0.27733800000000003</v>
      </c>
      <c r="Z37" s="104">
        <v>0.23109900000000003</v>
      </c>
      <c r="AA37" s="104">
        <v>0.23109900000000003</v>
      </c>
      <c r="AB37" s="104">
        <v>0.50843700000000003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0.50843700000000003</v>
      </c>
      <c r="AL37" s="105">
        <f t="shared" si="1"/>
        <v>0.50843700000000003</v>
      </c>
      <c r="AM37" s="105">
        <v>0</v>
      </c>
      <c r="AN37" s="105">
        <v>0.50843700000000003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2.032143</v>
      </c>
      <c r="E38" s="109">
        <v>0</v>
      </c>
      <c r="F38" s="109">
        <v>0</v>
      </c>
      <c r="G38" s="109">
        <v>2.032143</v>
      </c>
      <c r="H38" s="109">
        <v>0</v>
      </c>
      <c r="I38" s="109">
        <v>0</v>
      </c>
      <c r="J38" s="109">
        <v>0</v>
      </c>
      <c r="K38" s="109">
        <v>1.2999999999999999E-3</v>
      </c>
      <c r="L38" s="109">
        <v>0</v>
      </c>
      <c r="M38" s="109">
        <v>0</v>
      </c>
      <c r="N38" s="109">
        <v>0</v>
      </c>
      <c r="O38" s="109">
        <v>1.2999999999999999E-3</v>
      </c>
      <c r="P38" s="109">
        <v>1.2999999999999999E-3</v>
      </c>
      <c r="Q38" s="109">
        <v>0</v>
      </c>
      <c r="R38" s="110">
        <v>0</v>
      </c>
      <c r="S38" s="111">
        <v>2.030843</v>
      </c>
      <c r="T38" s="109">
        <v>0</v>
      </c>
      <c r="U38" s="109">
        <v>0</v>
      </c>
      <c r="V38" s="109">
        <v>0</v>
      </c>
      <c r="W38" s="109">
        <v>2.030843</v>
      </c>
      <c r="X38" s="109">
        <v>1.9440529999999998</v>
      </c>
      <c r="Y38" s="109">
        <v>0</v>
      </c>
      <c r="Z38" s="109">
        <v>8.6790000000000006E-2</v>
      </c>
      <c r="AA38" s="109">
        <v>0</v>
      </c>
      <c r="AB38" s="109">
        <v>0</v>
      </c>
      <c r="AC38" s="109">
        <v>2.030843</v>
      </c>
      <c r="AD38" s="109">
        <v>0.78882200000000013</v>
      </c>
      <c r="AE38" s="109">
        <v>1.2420209999999998</v>
      </c>
      <c r="AF38" s="110">
        <v>0</v>
      </c>
      <c r="AG38" s="111">
        <v>0.7901220000000001</v>
      </c>
      <c r="AH38" s="109">
        <v>1.2420209999999998</v>
      </c>
      <c r="AI38" s="109">
        <v>0.7901220000000001</v>
      </c>
      <c r="AJ38" s="109">
        <v>0</v>
      </c>
      <c r="AK38" s="109">
        <f t="shared" si="0"/>
        <v>2.032143</v>
      </c>
      <c r="AL38" s="109">
        <f t="shared" si="1"/>
        <v>1.2420209999999998</v>
      </c>
      <c r="AM38" s="109">
        <v>0</v>
      </c>
      <c r="AN38" s="109">
        <v>1.2420209999999998</v>
      </c>
      <c r="AO38" s="109">
        <f t="shared" si="2"/>
        <v>0.79012200000000021</v>
      </c>
    </row>
    <row r="39" spans="2:41" ht="27" customHeight="1">
      <c r="B39" s="112">
        <v>0</v>
      </c>
      <c r="C39" s="119" t="s">
        <v>101</v>
      </c>
      <c r="D39" s="114">
        <v>8.768999999999999E-3</v>
      </c>
      <c r="E39" s="95">
        <v>0</v>
      </c>
      <c r="F39" s="114">
        <v>0</v>
      </c>
      <c r="G39" s="114">
        <v>8.768999999999999E-3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8.768999999999999E-3</v>
      </c>
      <c r="T39" s="114">
        <v>0</v>
      </c>
      <c r="U39" s="114">
        <v>0</v>
      </c>
      <c r="V39" s="114">
        <v>0</v>
      </c>
      <c r="W39" s="114">
        <v>8.768999999999999E-3</v>
      </c>
      <c r="X39" s="114">
        <v>7.8289999999999992E-3</v>
      </c>
      <c r="Y39" s="114">
        <v>0</v>
      </c>
      <c r="Z39" s="114">
        <v>9.3999999999999997E-4</v>
      </c>
      <c r="AA39" s="114">
        <v>3.2000000000000003E-4</v>
      </c>
      <c r="AB39" s="114">
        <v>3.199999999999991E-4</v>
      </c>
      <c r="AC39" s="114">
        <v>8.4489999999999999E-3</v>
      </c>
      <c r="AD39" s="114">
        <v>6.3029999999999996E-3</v>
      </c>
      <c r="AE39" s="114">
        <v>2.1459999999999999E-3</v>
      </c>
      <c r="AF39" s="115">
        <v>0</v>
      </c>
      <c r="AG39" s="116">
        <v>6.3029999999999996E-3</v>
      </c>
      <c r="AH39" s="114">
        <v>2.1459999999999999E-3</v>
      </c>
      <c r="AI39" s="114">
        <v>6.3029999999999996E-3</v>
      </c>
      <c r="AJ39" s="95">
        <v>0</v>
      </c>
      <c r="AK39" s="95">
        <f t="shared" si="0"/>
        <v>8.768999999999999E-3</v>
      </c>
      <c r="AL39" s="95">
        <f t="shared" si="1"/>
        <v>2.4660000000000003E-3</v>
      </c>
      <c r="AM39" s="95">
        <v>0</v>
      </c>
      <c r="AN39" s="95">
        <v>2.4660000000000003E-3</v>
      </c>
      <c r="AO39" s="95">
        <f t="shared" si="2"/>
        <v>6.3029999999999987E-3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2018-03-26T05:48:00Z</dcterms:created>
  <dcterms:modified xsi:type="dcterms:W3CDTF">2018-03-26T05:48:00Z</dcterms:modified>
</cp:coreProperties>
</file>