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20" windowWidth="17235" windowHeight="1120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L61"/>
  <c r="AK61"/>
  <c r="AL60"/>
  <c r="AK60"/>
  <c r="AL59"/>
  <c r="AK59"/>
  <c r="AO59" s="1"/>
  <c r="AL58"/>
  <c r="AK58"/>
  <c r="AL57"/>
  <c r="AK57"/>
  <c r="AO57" s="1"/>
  <c r="AL56"/>
  <c r="AK56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L49"/>
  <c r="AK49"/>
  <c r="AL48"/>
  <c r="AK48"/>
  <c r="AO48" s="1"/>
  <c r="AL47"/>
  <c r="AK47"/>
  <c r="AO47" s="1"/>
  <c r="AL46"/>
  <c r="AK46"/>
  <c r="AL45"/>
  <c r="AK45"/>
  <c r="AN44"/>
  <c r="AM44"/>
  <c r="AL44" s="1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L34"/>
  <c r="AK34"/>
  <c r="AL33"/>
  <c r="AK33"/>
  <c r="AO33" s="1"/>
  <c r="AL32"/>
  <c r="AK32"/>
  <c r="AO32" s="1"/>
  <c r="AL31"/>
  <c r="AK31"/>
  <c r="AL30"/>
  <c r="AK30"/>
  <c r="AL29"/>
  <c r="AK29"/>
  <c r="AO29" s="1"/>
  <c r="AL28"/>
  <c r="AK28"/>
  <c r="AO28" s="1"/>
  <c r="AL27"/>
  <c r="AK27"/>
  <c r="AL26"/>
  <c r="AK26"/>
  <c r="AL25"/>
  <c r="AK25"/>
  <c r="AO25" s="1"/>
  <c r="AL24"/>
  <c r="AK24"/>
  <c r="AO24" s="1"/>
  <c r="AL23"/>
  <c r="AK23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L16"/>
  <c r="AK16"/>
  <c r="AO16" s="1"/>
  <c r="AL15"/>
  <c r="AK15"/>
  <c r="AO15" s="1"/>
  <c r="AL14"/>
  <c r="AK14"/>
  <c r="AO14" s="1"/>
  <c r="AN13"/>
  <c r="AN12" s="1"/>
  <c r="AM13"/>
  <c r="AM12" s="1"/>
  <c r="AK13"/>
  <c r="AK12"/>
  <c r="Z8"/>
  <c r="X8"/>
  <c r="AO17" l="1"/>
  <c r="AO19"/>
  <c r="AO23"/>
  <c r="AO27"/>
  <c r="AO31"/>
  <c r="AO35"/>
  <c r="AO46"/>
  <c r="AO50"/>
  <c r="AO60"/>
  <c r="AO61"/>
  <c r="AO22"/>
  <c r="AO26"/>
  <c r="AO30"/>
  <c r="AO34"/>
  <c r="AO45"/>
  <c r="AO49"/>
  <c r="AO56"/>
  <c r="AO58"/>
  <c r="AL12"/>
  <c r="AO12" s="1"/>
  <c r="AO62"/>
  <c r="AL13"/>
  <c r="AO13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<sst xmlns="http://schemas.openxmlformats.org/spreadsheetml/2006/main" count="137" uniqueCount="132">
  <si>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</si>
  <si>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</si>
  <si>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</si>
  <si>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</si>
  <si>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</si>
  <si>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</si>
  <si>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</si>
  <si>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</si>
  <si>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</si>
  <si>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</si>
  <si>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</si>
  <si>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</si>
  <si>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</si>
  <si>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</si>
  <si>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</si>
  <si>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</si>
  <si>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</si>
  <si>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</si>
  <si>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</si>
  <si>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</si>
  <si>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</si>
  <si>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</si>
  <si>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</si>
  <si>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</si>
  <si>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</si>
  <si>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</si>
  <si>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</si>
  <si>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</si>
  <si>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</si>
  <si>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</si>
  <si>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</si>
  <si>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</si>
  <si>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</si>
  <si>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</si>
  <si>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</si>
  <si>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</si>
  <si>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</si>
  <si>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</si>
  <si>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</si>
  <si>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</si>
  <si>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</si>
  <si>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</si>
  <si>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</si>
  <si>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</si>
  <si>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</si>
  <si>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</si>
  <si>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</si>
  <si>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</si>
  <si>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</si>
  <si>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</si>
  <si>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</si>
  <si>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</si>
  <si>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</si>
  <si>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</si>
  <si>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</si>
  <si>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</si>
  <si>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</si>
  <si>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</si>
  <si>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</si>
  <si>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</si>
  <si>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</si>
  <si>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</si>
  <si>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</si>
  <si>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</si>
  <si>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</si>
  <si>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</si>
  <si>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</si>
  <si>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</si>
  <si>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</si>
  <si>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</si>
  <si>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</si>
  <si>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</si>
  <si>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</si>
  <si>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</si>
  <si>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</si>
  <si>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</si>
  <si>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</si>
  <si>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</si>
  <si>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</si>
  <si>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</si>
  <si>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</si>
  <si>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</si>
  <si>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</si>
  <si>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</si>
  <si>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</si>
  <si>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</si>
  <si>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</si>
  <si>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</si>
  <si>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</si>
  <si>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</si>
  <si>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</si>
  <si>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</si>
  <si>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</si>
  <si>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</si>
  <si>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</si>
  <si>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</si>
  <si>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</si>
  <si>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</si>
  <si>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</si>
  <si>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</si>
  <si>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</si>
  <si>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</si>
  <si>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</si>
  <si>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</si>
  <si>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</si>
  <si>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</si>
  <si>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</si>
  <si>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</si>
  <si>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</si>
  <si>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</si>
  <si>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</si>
  <si>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</si>
  <si>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</si>
  <si>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</si>
  <si>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</si>
  <si>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</si>
  <si>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</si>
  <si>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</si>
  <si>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</si>
  <si>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</si>
  <si>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</si>
  <si>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</si>
  <si>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</si>
  <si>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</si>
  <si>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</si>
  <si>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</si>
  <si>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</si>
  <si>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</si>
  <si>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</si>
  <si>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</si>
  <si>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</si>
  <si>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表7-04　発生量及び処理・処分量（業種別）〔多量排出事業所を除く〕〔平成28年度〕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</si>
</sst>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77" t="s">
        <v>0</v>
      </c>
      <c r="C5" s="78"/>
      <c r="D5" s="7" t="s">
        <v>127</v>
      </c>
      <c r="E5" s="8" t="s">
        <v>1</v>
      </c>
      <c r="F5" s="8" t="s">
        <v>2</v>
      </c>
      <c r="G5" s="7" t="s">
        <v>128</v>
      </c>
      <c r="H5" s="83" t="s">
        <v>3</v>
      </c>
      <c r="I5" s="84"/>
      <c r="J5" s="85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4" t="s">
        <v>11</v>
      </c>
      <c r="AM5" s="15"/>
      <c r="AN5" s="16"/>
      <c r="AO5" s="93" t="s">
        <v>12</v>
      </c>
    </row>
    <row r="6" spans="2:41" ht="13.5" customHeight="1">
      <c r="B6" s="79"/>
      <c r="C6" s="80"/>
      <c r="D6" s="17"/>
      <c r="E6" s="17"/>
      <c r="F6" s="17"/>
      <c r="G6" s="17"/>
      <c r="H6" s="95" t="s">
        <v>13</v>
      </c>
      <c r="I6" s="95" t="s">
        <v>14</v>
      </c>
      <c r="J6" s="9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87"/>
      <c r="AH6" s="89"/>
      <c r="AI6" s="89"/>
      <c r="AJ6" s="110"/>
      <c r="AK6" s="94"/>
      <c r="AL6" s="24"/>
      <c r="AM6" s="25" t="s">
        <v>20</v>
      </c>
      <c r="AN6" s="25" t="s">
        <v>21</v>
      </c>
      <c r="AO6" s="94"/>
    </row>
    <row r="7" spans="2:41" ht="13.5" customHeight="1">
      <c r="B7" s="79"/>
      <c r="C7" s="80"/>
      <c r="D7" s="17"/>
      <c r="E7" s="17"/>
      <c r="F7" s="17"/>
      <c r="G7" s="17"/>
      <c r="H7" s="96"/>
      <c r="I7" s="96"/>
      <c r="J7" s="96"/>
      <c r="K7" s="18"/>
      <c r="L7" s="19"/>
      <c r="M7" s="17"/>
      <c r="N7" s="98" t="s">
        <v>22</v>
      </c>
      <c r="O7" s="17"/>
      <c r="P7" s="100" t="s">
        <v>23</v>
      </c>
      <c r="Q7" s="103" t="s">
        <v>24</v>
      </c>
      <c r="R7" s="10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98" t="s">
        <v>16</v>
      </c>
      <c r="AC7" s="90" t="s">
        <v>17</v>
      </c>
      <c r="AD7" s="11"/>
      <c r="AE7" s="11"/>
      <c r="AF7" s="12"/>
      <c r="AG7" s="87"/>
      <c r="AH7" s="89"/>
      <c r="AI7" s="89"/>
      <c r="AJ7" s="110"/>
      <c r="AK7" s="94"/>
      <c r="AL7" s="24"/>
      <c r="AM7" s="24"/>
      <c r="AN7" s="24"/>
      <c r="AO7" s="94"/>
    </row>
    <row r="8" spans="2:41" ht="13.5" customHeight="1">
      <c r="B8" s="79"/>
      <c r="C8" s="80"/>
      <c r="D8" s="17"/>
      <c r="E8" s="17"/>
      <c r="F8" s="17"/>
      <c r="G8" s="17"/>
      <c r="H8" s="96"/>
      <c r="I8" s="96"/>
      <c r="J8" s="96"/>
      <c r="K8" s="18"/>
      <c r="L8" s="19"/>
      <c r="M8" s="17"/>
      <c r="N8" s="99"/>
      <c r="O8" s="17"/>
      <c r="P8" s="101"/>
      <c r="Q8" s="104"/>
      <c r="R8" s="10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109"/>
      <c r="AC8" s="91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79"/>
      <c r="C9" s="80"/>
      <c r="D9" s="33"/>
      <c r="E9" s="33"/>
      <c r="F9" s="33"/>
      <c r="G9" s="34"/>
      <c r="H9" s="34"/>
      <c r="I9" s="34"/>
      <c r="J9" s="34"/>
      <c r="K9" s="34"/>
      <c r="L9" s="88" t="s">
        <v>28</v>
      </c>
      <c r="M9" s="34"/>
      <c r="N9" s="99"/>
      <c r="O9" s="34"/>
      <c r="P9" s="102"/>
      <c r="Q9" s="105"/>
      <c r="R9" s="108"/>
      <c r="S9" s="35"/>
      <c r="T9" s="34"/>
      <c r="U9" s="34"/>
      <c r="V9" s="34"/>
      <c r="W9" s="34"/>
      <c r="X9" s="34"/>
      <c r="Y9" s="88" t="s">
        <v>28</v>
      </c>
      <c r="Z9" s="34"/>
      <c r="AA9" s="88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79"/>
      <c r="C10" s="80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92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92"/>
      <c r="Z10" s="33" t="s">
        <v>49</v>
      </c>
      <c r="AA10" s="92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81"/>
      <c r="C11" s="82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960.68322399999988</v>
      </c>
      <c r="E12" s="50">
        <v>0</v>
      </c>
      <c r="F12" s="50">
        <v>0</v>
      </c>
      <c r="G12" s="50">
        <v>960.68322399999943</v>
      </c>
      <c r="H12" s="50">
        <v>85.751700000000014</v>
      </c>
      <c r="I12" s="50">
        <v>0</v>
      </c>
      <c r="J12" s="50">
        <v>0</v>
      </c>
      <c r="K12" s="50">
        <v>243.53869400000053</v>
      </c>
      <c r="L12" s="50">
        <v>0.13768</v>
      </c>
      <c r="M12" s="50">
        <v>227.45769999999993</v>
      </c>
      <c r="N12" s="50">
        <v>0</v>
      </c>
      <c r="O12" s="50">
        <v>16.080993999999919</v>
      </c>
      <c r="P12" s="50">
        <v>10.755563999999595</v>
      </c>
      <c r="Q12" s="51">
        <v>0</v>
      </c>
      <c r="R12" s="50">
        <v>0</v>
      </c>
      <c r="S12" s="52">
        <v>636.71825999999919</v>
      </c>
      <c r="T12" s="50">
        <v>50.606357999999972</v>
      </c>
      <c r="U12" s="50">
        <v>25.199380000000001</v>
      </c>
      <c r="V12" s="50">
        <v>25.406977999999967</v>
      </c>
      <c r="W12" s="50">
        <v>586.11190199999942</v>
      </c>
      <c r="X12" s="50">
        <v>539.78063099999872</v>
      </c>
      <c r="Y12" s="50">
        <v>11.879863999999998</v>
      </c>
      <c r="Z12" s="50">
        <v>46.331271000000044</v>
      </c>
      <c r="AA12" s="50">
        <v>4.2926199999999923</v>
      </c>
      <c r="AB12" s="50">
        <v>19.214230999999657</v>
      </c>
      <c r="AC12" s="50">
        <v>566.89767099999926</v>
      </c>
      <c r="AD12" s="50">
        <v>554.16906099999949</v>
      </c>
      <c r="AE12" s="50">
        <v>12.728609999999998</v>
      </c>
      <c r="AF12" s="53">
        <v>0</v>
      </c>
      <c r="AG12" s="52">
        <v>650.67632499999991</v>
      </c>
      <c r="AH12" s="50">
        <v>63.334967999999975</v>
      </c>
      <c r="AI12" s="50">
        <v>650.67632500000036</v>
      </c>
      <c r="AJ12" s="50">
        <v>0</v>
      </c>
      <c r="AK12" s="50">
        <f>G12-N12</f>
        <v>960.68322399999943</v>
      </c>
      <c r="AL12" s="50">
        <f>AM12+AN12</f>
        <v>181.67109602574027</v>
      </c>
      <c r="AM12" s="50">
        <f>AM13+SUM(AM16:AM19)+AM44+SUM(AM51:AM64)</f>
        <v>0</v>
      </c>
      <c r="AN12" s="50">
        <f>AN13+SUM(AN16:AN19)+AN44+SUM(AN51:AN64)</f>
        <v>181.67109602574027</v>
      </c>
      <c r="AO12" s="50">
        <f>AK12-AL12</f>
        <v>779.0121279742591</v>
      </c>
    </row>
    <row r="13" spans="2:41" s="54" customFormat="1" ht="17.25" customHeight="1" thickTop="1">
      <c r="B13" s="113" t="s">
        <v>75</v>
      </c>
      <c r="C13" s="114"/>
      <c r="D13" s="55">
        <v>85.272847999999996</v>
      </c>
      <c r="E13" s="55">
        <v>0</v>
      </c>
      <c r="F13" s="55">
        <v>0</v>
      </c>
      <c r="G13" s="55">
        <v>85.272847999999996</v>
      </c>
      <c r="H13" s="55">
        <v>84.292000000000002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0.98084800000000005</v>
      </c>
      <c r="T13" s="55">
        <v>0</v>
      </c>
      <c r="U13" s="55">
        <v>0</v>
      </c>
      <c r="V13" s="55">
        <v>0</v>
      </c>
      <c r="W13" s="55">
        <v>0.98084800000000005</v>
      </c>
      <c r="X13" s="55">
        <v>0.64645400000000008</v>
      </c>
      <c r="Y13" s="55">
        <v>0</v>
      </c>
      <c r="Z13" s="55">
        <v>0.33439399999999997</v>
      </c>
      <c r="AA13" s="55">
        <v>3.6200000000000003E-2</v>
      </c>
      <c r="AB13" s="55">
        <v>4.7864000000000018E-2</v>
      </c>
      <c r="AC13" s="55">
        <v>0.93298400000000004</v>
      </c>
      <c r="AD13" s="55">
        <v>0.80954800000000005</v>
      </c>
      <c r="AE13" s="55">
        <v>0.123436</v>
      </c>
      <c r="AF13" s="57">
        <v>0</v>
      </c>
      <c r="AG13" s="56">
        <v>85.101547999999994</v>
      </c>
      <c r="AH13" s="55">
        <v>0.123436</v>
      </c>
      <c r="AI13" s="55">
        <v>85.101547999999994</v>
      </c>
      <c r="AJ13" s="55">
        <v>0</v>
      </c>
      <c r="AK13" s="55">
        <f t="shared" ref="AK13:AK64" si="0">G13-N13</f>
        <v>85.272847999999996</v>
      </c>
      <c r="AL13" s="55">
        <f t="shared" ref="AL13:AL64" si="1">AM13+AN13</f>
        <v>0.14683800000000002</v>
      </c>
      <c r="AM13" s="55">
        <f>SUM(AM14:AM15)</f>
        <v>0</v>
      </c>
      <c r="AN13" s="55">
        <f>SUM(AN14:AN15)</f>
        <v>0.14683800000000002</v>
      </c>
      <c r="AO13" s="55">
        <f t="shared" ref="AO13:AO64" si="2">AK13-AL13</f>
        <v>85.126009999999994</v>
      </c>
    </row>
    <row r="14" spans="2:41" s="54" customFormat="1" ht="17.25" customHeight="1">
      <c r="B14" s="58">
        <v>0</v>
      </c>
      <c r="C14" s="59" t="s">
        <v>76</v>
      </c>
      <c r="D14" s="60">
        <v>85.270178000000001</v>
      </c>
      <c r="E14" s="60">
        <v>0</v>
      </c>
      <c r="F14" s="60">
        <v>0</v>
      </c>
      <c r="G14" s="60">
        <v>85.270178000000001</v>
      </c>
      <c r="H14" s="60">
        <v>84.292000000000002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0.9781780000000001</v>
      </c>
      <c r="T14" s="60">
        <v>0</v>
      </c>
      <c r="U14" s="60">
        <v>0</v>
      </c>
      <c r="V14" s="60">
        <v>0</v>
      </c>
      <c r="W14" s="60">
        <v>0.9781780000000001</v>
      </c>
      <c r="X14" s="60">
        <v>0.64378400000000013</v>
      </c>
      <c r="Y14" s="60">
        <v>0</v>
      </c>
      <c r="Z14" s="60">
        <v>0.33439399999999997</v>
      </c>
      <c r="AA14" s="60">
        <v>3.6200000000000003E-2</v>
      </c>
      <c r="AB14" s="60">
        <v>4.7864000000000018E-2</v>
      </c>
      <c r="AC14" s="60">
        <v>0.93031400000000009</v>
      </c>
      <c r="AD14" s="60">
        <v>0.8068780000000001</v>
      </c>
      <c r="AE14" s="60">
        <v>0.123436</v>
      </c>
      <c r="AF14" s="63">
        <v>0</v>
      </c>
      <c r="AG14" s="62">
        <v>85.098877999999999</v>
      </c>
      <c r="AH14" s="60">
        <v>0.123436</v>
      </c>
      <c r="AI14" s="60">
        <v>85.098877999999999</v>
      </c>
      <c r="AJ14" s="60">
        <v>0</v>
      </c>
      <c r="AK14" s="60">
        <f t="shared" si="0"/>
        <v>85.270178000000001</v>
      </c>
      <c r="AL14" s="60">
        <f t="shared" si="1"/>
        <v>0.14683800000000002</v>
      </c>
      <c r="AM14" s="60">
        <v>0</v>
      </c>
      <c r="AN14" s="60">
        <v>0.14683800000000002</v>
      </c>
      <c r="AO14" s="60">
        <f t="shared" si="2"/>
        <v>85.123339999999999</v>
      </c>
    </row>
    <row r="15" spans="2:41" s="54" customFormat="1" ht="17.25" customHeight="1">
      <c r="B15" s="64">
        <v>0</v>
      </c>
      <c r="C15" s="65" t="s">
        <v>77</v>
      </c>
      <c r="D15" s="66">
        <v>2.6700000000000001E-3</v>
      </c>
      <c r="E15" s="66">
        <v>0</v>
      </c>
      <c r="F15" s="66">
        <v>0</v>
      </c>
      <c r="G15" s="66">
        <v>2.6700000000000001E-3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2.6700000000000001E-3</v>
      </c>
      <c r="T15" s="66">
        <v>0</v>
      </c>
      <c r="U15" s="66">
        <v>0</v>
      </c>
      <c r="V15" s="66">
        <v>0</v>
      </c>
      <c r="W15" s="66">
        <v>2.6700000000000001E-3</v>
      </c>
      <c r="X15" s="66">
        <v>2.6700000000000001E-3</v>
      </c>
      <c r="Y15" s="66">
        <v>0</v>
      </c>
      <c r="Z15" s="66">
        <v>0</v>
      </c>
      <c r="AA15" s="66">
        <v>0</v>
      </c>
      <c r="AB15" s="66">
        <v>0</v>
      </c>
      <c r="AC15" s="66">
        <v>2.6700000000000001E-3</v>
      </c>
      <c r="AD15" s="66">
        <v>2.6700000000000001E-3</v>
      </c>
      <c r="AE15" s="66">
        <v>0</v>
      </c>
      <c r="AF15" s="69">
        <v>0</v>
      </c>
      <c r="AG15" s="68">
        <v>2.6700000000000001E-3</v>
      </c>
      <c r="AH15" s="66">
        <v>0</v>
      </c>
      <c r="AI15" s="66">
        <v>2.6700000000000001E-3</v>
      </c>
      <c r="AJ15" s="66">
        <v>0</v>
      </c>
      <c r="AK15" s="66">
        <f t="shared" si="0"/>
        <v>2.6700000000000001E-3</v>
      </c>
      <c r="AL15" s="66">
        <f t="shared" si="1"/>
        <v>0</v>
      </c>
      <c r="AM15" s="66">
        <v>0</v>
      </c>
      <c r="AN15" s="66">
        <v>0</v>
      </c>
      <c r="AO15" s="66">
        <f t="shared" si="2"/>
        <v>2.6700000000000001E-3</v>
      </c>
    </row>
    <row r="16" spans="2:41" s="54" customFormat="1" ht="17.25" customHeight="1">
      <c r="B16" s="111" t="s">
        <v>78</v>
      </c>
      <c r="C16" s="112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2.14E-3</v>
      </c>
      <c r="AM16" s="55">
        <v>0</v>
      </c>
      <c r="AN16" s="55">
        <v>2.14E-3</v>
      </c>
      <c r="AO16" s="55">
        <f t="shared" si="2"/>
        <v>-2.14E-3</v>
      </c>
    </row>
    <row r="17" spans="2:41" s="54" customFormat="1" ht="17.25" customHeight="1">
      <c r="B17" s="111" t="s">
        <v>79</v>
      </c>
      <c r="C17" s="112"/>
      <c r="D17" s="55">
        <v>4.4400000000000004E-3</v>
      </c>
      <c r="E17" s="55">
        <v>0</v>
      </c>
      <c r="F17" s="55">
        <v>0</v>
      </c>
      <c r="G17" s="55">
        <v>4.4400000000000004E-3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4.4400000000000004E-3</v>
      </c>
      <c r="T17" s="55">
        <v>0</v>
      </c>
      <c r="U17" s="55">
        <v>0</v>
      </c>
      <c r="V17" s="55">
        <v>0</v>
      </c>
      <c r="W17" s="55">
        <v>4.4400000000000004E-3</v>
      </c>
      <c r="X17" s="55">
        <v>4.4400000000000004E-3</v>
      </c>
      <c r="Y17" s="55">
        <v>0</v>
      </c>
      <c r="Z17" s="55">
        <v>0</v>
      </c>
      <c r="AA17" s="55">
        <v>0</v>
      </c>
      <c r="AB17" s="55">
        <v>0</v>
      </c>
      <c r="AC17" s="60">
        <v>4.4400000000000004E-3</v>
      </c>
      <c r="AD17" s="55">
        <v>4.4400000000000004E-3</v>
      </c>
      <c r="AE17" s="55">
        <v>0</v>
      </c>
      <c r="AF17" s="57">
        <v>0</v>
      </c>
      <c r="AG17" s="56">
        <v>4.4400000000000004E-3</v>
      </c>
      <c r="AH17" s="55">
        <v>0</v>
      </c>
      <c r="AI17" s="55">
        <v>4.4400000000000004E-3</v>
      </c>
      <c r="AJ17" s="55">
        <v>0</v>
      </c>
      <c r="AK17" s="55">
        <f t="shared" si="0"/>
        <v>4.4400000000000004E-3</v>
      </c>
      <c r="AL17" s="55">
        <f t="shared" si="1"/>
        <v>0</v>
      </c>
      <c r="AM17" s="55">
        <v>0</v>
      </c>
      <c r="AN17" s="55">
        <v>0</v>
      </c>
      <c r="AO17" s="55">
        <f t="shared" si="2"/>
        <v>4.4400000000000004E-3</v>
      </c>
    </row>
    <row r="18" spans="2:41" s="54" customFormat="1" ht="17.25" customHeight="1">
      <c r="B18" s="111" t="s">
        <v>80</v>
      </c>
      <c r="C18" s="112"/>
      <c r="D18" s="55">
        <v>510.75845599999911</v>
      </c>
      <c r="E18" s="55">
        <v>0</v>
      </c>
      <c r="F18" s="55">
        <v>0</v>
      </c>
      <c r="G18" s="55">
        <v>510.75845599999911</v>
      </c>
      <c r="H18" s="55">
        <v>0</v>
      </c>
      <c r="I18" s="55">
        <v>0</v>
      </c>
      <c r="J18" s="55">
        <v>0</v>
      </c>
      <c r="K18" s="55">
        <v>8.1436439999999983</v>
      </c>
      <c r="L18" s="55">
        <v>0.13768</v>
      </c>
      <c r="M18" s="55"/>
      <c r="N18" s="55">
        <v>0</v>
      </c>
      <c r="O18" s="55">
        <v>8.1436439999999983</v>
      </c>
      <c r="P18" s="55">
        <v>8.1407770000000017</v>
      </c>
      <c r="Q18" s="70">
        <v>0</v>
      </c>
      <c r="R18" s="55">
        <v>0</v>
      </c>
      <c r="S18" s="56">
        <v>502.6176789999991</v>
      </c>
      <c r="T18" s="55">
        <v>26.809362999999998</v>
      </c>
      <c r="U18" s="55">
        <v>24.477</v>
      </c>
      <c r="V18" s="55">
        <v>2.332363</v>
      </c>
      <c r="W18" s="55">
        <v>475.80831599999908</v>
      </c>
      <c r="X18" s="55">
        <v>469.48902599999906</v>
      </c>
      <c r="Y18" s="55">
        <v>0.10706200000000021</v>
      </c>
      <c r="Z18" s="55">
        <v>6.3192900000000023</v>
      </c>
      <c r="AA18" s="55">
        <v>0.36748249999999993</v>
      </c>
      <c r="AB18" s="55">
        <v>2.7203529999996476</v>
      </c>
      <c r="AC18" s="60">
        <v>473.08796299999943</v>
      </c>
      <c r="AD18" s="55">
        <v>468.56705099999942</v>
      </c>
      <c r="AE18" s="55">
        <v>4.520911999999992</v>
      </c>
      <c r="AF18" s="57">
        <v>0</v>
      </c>
      <c r="AG18" s="56">
        <v>476.70782799999938</v>
      </c>
      <c r="AH18" s="55">
        <v>31.330274999999993</v>
      </c>
      <c r="AI18" s="55">
        <v>476.70782799999938</v>
      </c>
      <c r="AJ18" s="55">
        <v>0</v>
      </c>
      <c r="AK18" s="55">
        <f t="shared" si="0"/>
        <v>510.75845599999911</v>
      </c>
      <c r="AL18" s="55">
        <f t="shared" si="1"/>
        <v>32.614691376683389</v>
      </c>
      <c r="AM18" s="55">
        <v>0</v>
      </c>
      <c r="AN18" s="55">
        <v>32.614691376683389</v>
      </c>
      <c r="AO18" s="55">
        <f t="shared" si="2"/>
        <v>478.14376462331575</v>
      </c>
    </row>
    <row r="19" spans="2:41" s="54" customFormat="1" ht="17.25" customHeight="1">
      <c r="B19" s="115" t="s">
        <v>81</v>
      </c>
      <c r="C19" s="116"/>
      <c r="D19" s="55">
        <v>79.123589999999695</v>
      </c>
      <c r="E19" s="55">
        <v>0</v>
      </c>
      <c r="F19" s="55">
        <v>0</v>
      </c>
      <c r="G19" s="55">
        <v>79.123589999999922</v>
      </c>
      <c r="H19" s="55">
        <v>0</v>
      </c>
      <c r="I19" s="55">
        <v>0</v>
      </c>
      <c r="J19" s="55">
        <v>0</v>
      </c>
      <c r="K19" s="55">
        <v>4.6039499999999407</v>
      </c>
      <c r="L19" s="55">
        <v>0</v>
      </c>
      <c r="M19" s="55">
        <v>2.0299999999999727</v>
      </c>
      <c r="N19" s="55">
        <v>0</v>
      </c>
      <c r="O19" s="55">
        <v>2.573949999999968</v>
      </c>
      <c r="P19" s="55">
        <v>2.573949999999968</v>
      </c>
      <c r="Q19" s="70">
        <v>0</v>
      </c>
      <c r="R19" s="55">
        <v>0</v>
      </c>
      <c r="S19" s="56">
        <v>74.51964000000001</v>
      </c>
      <c r="T19" s="55">
        <v>19.684489999999983</v>
      </c>
      <c r="U19" s="55">
        <v>0.47353999999999996</v>
      </c>
      <c r="V19" s="55">
        <v>19.210949999999983</v>
      </c>
      <c r="W19" s="55">
        <v>54.835150000000027</v>
      </c>
      <c r="X19" s="55">
        <v>36.918447</v>
      </c>
      <c r="Y19" s="55">
        <v>8.4137199999999979</v>
      </c>
      <c r="Z19" s="55">
        <v>17.916703000000034</v>
      </c>
      <c r="AA19" s="55">
        <v>1.2290799999999962</v>
      </c>
      <c r="AB19" s="55">
        <v>3.549439000000028</v>
      </c>
      <c r="AC19" s="55">
        <v>51.285710999999992</v>
      </c>
      <c r="AD19" s="55">
        <v>49.946692999999968</v>
      </c>
      <c r="AE19" s="55">
        <v>1.3390179999999994</v>
      </c>
      <c r="AF19" s="57">
        <v>0</v>
      </c>
      <c r="AG19" s="56">
        <v>52.520643000000746</v>
      </c>
      <c r="AH19" s="55">
        <v>21.023507999999978</v>
      </c>
      <c r="AI19" s="55">
        <v>52.520643000000291</v>
      </c>
      <c r="AJ19" s="55">
        <v>0</v>
      </c>
      <c r="AK19" s="55">
        <f t="shared" si="0"/>
        <v>79.123589999999922</v>
      </c>
      <c r="AL19" s="55">
        <f t="shared" si="1"/>
        <v>123.28781650684408</v>
      </c>
      <c r="AM19" s="55">
        <f>SUM(AM20:AM43)</f>
        <v>0</v>
      </c>
      <c r="AN19" s="55">
        <f>SUM(AN20:AN43)</f>
        <v>123.28781650684408</v>
      </c>
      <c r="AO19" s="55">
        <f t="shared" si="2"/>
        <v>-44.164226506844159</v>
      </c>
    </row>
    <row r="20" spans="2:41" s="54" customFormat="1" ht="17.25" customHeight="1">
      <c r="B20" s="58">
        <v>0</v>
      </c>
      <c r="C20" s="59" t="s">
        <v>82</v>
      </c>
      <c r="D20" s="60">
        <v>13.386137000000005</v>
      </c>
      <c r="E20" s="60">
        <v>0</v>
      </c>
      <c r="F20" s="60">
        <v>0</v>
      </c>
      <c r="G20" s="60">
        <v>13.386137000000005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1">
        <v>0</v>
      </c>
      <c r="R20" s="60">
        <v>0</v>
      </c>
      <c r="S20" s="62">
        <v>13.386137000000005</v>
      </c>
      <c r="T20" s="60">
        <v>0</v>
      </c>
      <c r="U20" s="60">
        <v>0</v>
      </c>
      <c r="V20" s="60">
        <v>0</v>
      </c>
      <c r="W20" s="60">
        <v>13.386137000000005</v>
      </c>
      <c r="X20" s="60">
        <v>2.0426839999999995</v>
      </c>
      <c r="Y20" s="60">
        <v>0</v>
      </c>
      <c r="Z20" s="60">
        <v>11.343453000000007</v>
      </c>
      <c r="AA20" s="60">
        <v>0.37529199999999985</v>
      </c>
      <c r="AB20" s="60">
        <v>1.6865980000000045</v>
      </c>
      <c r="AC20" s="60">
        <v>11.699539000000001</v>
      </c>
      <c r="AD20" s="60">
        <v>11.600260000000002</v>
      </c>
      <c r="AE20" s="60">
        <v>9.9279000000000006E-2</v>
      </c>
      <c r="AF20" s="63">
        <v>0</v>
      </c>
      <c r="AG20" s="62">
        <v>11.600260000000002</v>
      </c>
      <c r="AH20" s="60">
        <v>9.9279000000000006E-2</v>
      </c>
      <c r="AI20" s="60">
        <v>11.600260000000002</v>
      </c>
      <c r="AJ20" s="60">
        <v>0</v>
      </c>
      <c r="AK20" s="60">
        <f t="shared" si="0"/>
        <v>13.386137000000005</v>
      </c>
      <c r="AL20" s="60">
        <f t="shared" si="1"/>
        <v>1.1738724776914378</v>
      </c>
      <c r="AM20" s="60">
        <v>0</v>
      </c>
      <c r="AN20" s="60">
        <v>1.1738724776914378</v>
      </c>
      <c r="AO20" s="60">
        <f t="shared" si="2"/>
        <v>12.212264522308567</v>
      </c>
    </row>
    <row r="21" spans="2:41" s="54" customFormat="1" ht="17.25" customHeight="1">
      <c r="B21" s="58">
        <v>0</v>
      </c>
      <c r="C21" s="71" t="s">
        <v>83</v>
      </c>
      <c r="D21" s="72">
        <v>0.19351300000000027</v>
      </c>
      <c r="E21" s="72">
        <v>0</v>
      </c>
      <c r="F21" s="72">
        <v>0</v>
      </c>
      <c r="G21" s="72">
        <v>0.19351300000000027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0.19351300000000005</v>
      </c>
      <c r="T21" s="72">
        <v>0</v>
      </c>
      <c r="U21" s="72">
        <v>0</v>
      </c>
      <c r="V21" s="72">
        <v>0</v>
      </c>
      <c r="W21" s="72">
        <v>0.19351300000000005</v>
      </c>
      <c r="X21" s="72">
        <v>0.19197299999999995</v>
      </c>
      <c r="Y21" s="72">
        <v>0</v>
      </c>
      <c r="Z21" s="72">
        <v>1.5399999999999858E-3</v>
      </c>
      <c r="AA21" s="72">
        <v>3.8999999999999999E-5</v>
      </c>
      <c r="AB21" s="72">
        <v>1.4240000000000919E-3</v>
      </c>
      <c r="AC21" s="72">
        <v>0.19208899999999995</v>
      </c>
      <c r="AD21" s="72">
        <v>0.19197299999999995</v>
      </c>
      <c r="AE21" s="72">
        <v>1.1599999999999111E-4</v>
      </c>
      <c r="AF21" s="75">
        <v>0</v>
      </c>
      <c r="AG21" s="74">
        <v>0.19197299999999995</v>
      </c>
      <c r="AH21" s="72">
        <v>1.1599999999999111E-4</v>
      </c>
      <c r="AI21" s="72">
        <v>0.19197299999999995</v>
      </c>
      <c r="AJ21" s="72">
        <v>0</v>
      </c>
      <c r="AK21" s="72">
        <f t="shared" si="0"/>
        <v>0.19351300000000027</v>
      </c>
      <c r="AL21" s="72">
        <f t="shared" si="1"/>
        <v>0.10581300000000002</v>
      </c>
      <c r="AM21" s="72">
        <v>0</v>
      </c>
      <c r="AN21" s="72">
        <v>0.10581300000000002</v>
      </c>
      <c r="AO21" s="72">
        <f t="shared" si="2"/>
        <v>8.770000000000025E-2</v>
      </c>
    </row>
    <row r="22" spans="2:41" s="54" customFormat="1" ht="17.25" customHeight="1">
      <c r="B22" s="58">
        <v>0</v>
      </c>
      <c r="C22" s="71" t="s">
        <v>84</v>
      </c>
      <c r="D22" s="72">
        <v>0.30508900000000061</v>
      </c>
      <c r="E22" s="72">
        <v>0</v>
      </c>
      <c r="F22" s="72">
        <v>0</v>
      </c>
      <c r="G22" s="72">
        <v>0.30508900000000061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3">
        <v>0</v>
      </c>
      <c r="R22" s="72">
        <v>0</v>
      </c>
      <c r="S22" s="74">
        <v>0.30508900000000017</v>
      </c>
      <c r="T22" s="72">
        <v>0.13850000000000001</v>
      </c>
      <c r="U22" s="72">
        <v>0.13850000000000001</v>
      </c>
      <c r="V22" s="72">
        <v>0</v>
      </c>
      <c r="W22" s="72">
        <v>0.1665890000000001</v>
      </c>
      <c r="X22" s="72">
        <v>0.13434300000000002</v>
      </c>
      <c r="Y22" s="72">
        <v>0</v>
      </c>
      <c r="Z22" s="72">
        <v>3.2245999999999997E-2</v>
      </c>
      <c r="AA22" s="72">
        <v>2.6880000000000001E-2</v>
      </c>
      <c r="AB22" s="72">
        <v>2.5319000000000202E-2</v>
      </c>
      <c r="AC22" s="72">
        <v>0.1412699999999999</v>
      </c>
      <c r="AD22" s="72">
        <v>0.1316139999999999</v>
      </c>
      <c r="AE22" s="72">
        <v>9.6560000000000014E-3</v>
      </c>
      <c r="AF22" s="75">
        <v>0</v>
      </c>
      <c r="AG22" s="74">
        <v>0.1316139999999999</v>
      </c>
      <c r="AH22" s="72">
        <v>0.14815600000000001</v>
      </c>
      <c r="AI22" s="72">
        <v>0.1316139999999999</v>
      </c>
      <c r="AJ22" s="72">
        <v>0</v>
      </c>
      <c r="AK22" s="72">
        <f t="shared" si="0"/>
        <v>0.30508900000000061</v>
      </c>
      <c r="AL22" s="72">
        <f t="shared" si="1"/>
        <v>1.2184E-2</v>
      </c>
      <c r="AM22" s="72">
        <v>0</v>
      </c>
      <c r="AN22" s="72">
        <v>1.2184E-2</v>
      </c>
      <c r="AO22" s="72">
        <f t="shared" si="2"/>
        <v>0.29290500000000064</v>
      </c>
    </row>
    <row r="23" spans="2:41" s="54" customFormat="1" ht="17.25" customHeight="1">
      <c r="B23" s="58">
        <v>0</v>
      </c>
      <c r="C23" s="71" t="s">
        <v>85</v>
      </c>
      <c r="D23" s="72">
        <v>1.1822059999999999</v>
      </c>
      <c r="E23" s="72">
        <v>0</v>
      </c>
      <c r="F23" s="72">
        <v>0</v>
      </c>
      <c r="G23" s="72">
        <v>1.1822059999999999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1.1822059999999999</v>
      </c>
      <c r="T23" s="72">
        <v>0</v>
      </c>
      <c r="U23" s="72">
        <v>0</v>
      </c>
      <c r="V23" s="72">
        <v>0</v>
      </c>
      <c r="W23" s="72">
        <v>1.1822059999999999</v>
      </c>
      <c r="X23" s="72">
        <v>1.1471509999999998</v>
      </c>
      <c r="Y23" s="72">
        <v>0</v>
      </c>
      <c r="Z23" s="72">
        <v>3.5055000000000003E-2</v>
      </c>
      <c r="AA23" s="72">
        <v>7.3999999999999996E-5</v>
      </c>
      <c r="AB23" s="72">
        <v>1.2539999999998663E-3</v>
      </c>
      <c r="AC23" s="72">
        <v>1.180952</v>
      </c>
      <c r="AD23" s="72">
        <v>1.0949340000000001</v>
      </c>
      <c r="AE23" s="72">
        <v>8.6017999999999997E-2</v>
      </c>
      <c r="AF23" s="75">
        <v>0</v>
      </c>
      <c r="AG23" s="74">
        <v>1.0949340000000001</v>
      </c>
      <c r="AH23" s="72">
        <v>8.6017999999999997E-2</v>
      </c>
      <c r="AI23" s="72">
        <v>1.0949340000000001</v>
      </c>
      <c r="AJ23" s="72">
        <v>0</v>
      </c>
      <c r="AK23" s="72">
        <f t="shared" si="0"/>
        <v>1.1822059999999999</v>
      </c>
      <c r="AL23" s="72">
        <f t="shared" si="1"/>
        <v>6.1123999999999998E-2</v>
      </c>
      <c r="AM23" s="72">
        <v>0</v>
      </c>
      <c r="AN23" s="72">
        <v>6.1123999999999998E-2</v>
      </c>
      <c r="AO23" s="72">
        <f t="shared" si="2"/>
        <v>1.1210819999999999</v>
      </c>
    </row>
    <row r="24" spans="2:41" s="54" customFormat="1" ht="17.25" customHeight="1">
      <c r="B24" s="58">
        <v>0</v>
      </c>
      <c r="C24" s="71" t="s">
        <v>86</v>
      </c>
      <c r="D24" s="72">
        <v>0.12193799999999999</v>
      </c>
      <c r="E24" s="72">
        <v>0</v>
      </c>
      <c r="F24" s="72">
        <v>0</v>
      </c>
      <c r="G24" s="72">
        <v>0.12193799999999999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0.12193799999999999</v>
      </c>
      <c r="T24" s="72">
        <v>0</v>
      </c>
      <c r="U24" s="72">
        <v>0</v>
      </c>
      <c r="V24" s="72">
        <v>0</v>
      </c>
      <c r="W24" s="72">
        <v>0.12193799999999999</v>
      </c>
      <c r="X24" s="72">
        <v>0.11720799999999999</v>
      </c>
      <c r="Y24" s="72">
        <v>0</v>
      </c>
      <c r="Z24" s="72">
        <v>4.7299999999999998E-3</v>
      </c>
      <c r="AA24" s="72">
        <v>4.0000000000000002E-4</v>
      </c>
      <c r="AB24" s="72">
        <v>3.959999999999797E-4</v>
      </c>
      <c r="AC24" s="72">
        <v>0.12154200000000001</v>
      </c>
      <c r="AD24" s="72">
        <v>0.114583</v>
      </c>
      <c r="AE24" s="72">
        <v>6.9589999999999999E-3</v>
      </c>
      <c r="AF24" s="75">
        <v>0</v>
      </c>
      <c r="AG24" s="74">
        <v>0.114583</v>
      </c>
      <c r="AH24" s="72">
        <v>6.9589999999999999E-3</v>
      </c>
      <c r="AI24" s="72">
        <v>0.114583</v>
      </c>
      <c r="AJ24" s="72">
        <v>0</v>
      </c>
      <c r="AK24" s="72">
        <f t="shared" si="0"/>
        <v>0.12193799999999999</v>
      </c>
      <c r="AL24" s="72">
        <f t="shared" si="1"/>
        <v>9.1200000000000005E-4</v>
      </c>
      <c r="AM24" s="72">
        <v>0</v>
      </c>
      <c r="AN24" s="72">
        <v>9.1200000000000005E-4</v>
      </c>
      <c r="AO24" s="72">
        <f t="shared" si="2"/>
        <v>0.12102599999999999</v>
      </c>
    </row>
    <row r="25" spans="2:41" s="54" customFormat="1" ht="17.25" customHeight="1">
      <c r="B25" s="58">
        <v>0</v>
      </c>
      <c r="C25" s="71" t="s">
        <v>87</v>
      </c>
      <c r="D25" s="72">
        <v>0.52646700000000002</v>
      </c>
      <c r="E25" s="72">
        <v>0</v>
      </c>
      <c r="F25" s="72">
        <v>0</v>
      </c>
      <c r="G25" s="72">
        <v>0.52646700000000002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0.52646700000000002</v>
      </c>
      <c r="T25" s="72">
        <v>0</v>
      </c>
      <c r="U25" s="72">
        <v>0</v>
      </c>
      <c r="V25" s="72">
        <v>0</v>
      </c>
      <c r="W25" s="72">
        <v>0.52646700000000002</v>
      </c>
      <c r="X25" s="72">
        <v>0.42794700000000002</v>
      </c>
      <c r="Y25" s="72">
        <v>0</v>
      </c>
      <c r="Z25" s="72">
        <v>9.852000000000001E-2</v>
      </c>
      <c r="AA25" s="72">
        <v>3.5999999999999997E-4</v>
      </c>
      <c r="AB25" s="72">
        <v>1.5697000000000072E-2</v>
      </c>
      <c r="AC25" s="72">
        <v>0.51076999999999995</v>
      </c>
      <c r="AD25" s="72">
        <v>0.49682199999999993</v>
      </c>
      <c r="AE25" s="72">
        <v>1.3948E-2</v>
      </c>
      <c r="AF25" s="75">
        <v>0</v>
      </c>
      <c r="AG25" s="74">
        <v>0.49682199999999993</v>
      </c>
      <c r="AH25" s="72">
        <v>1.3948E-2</v>
      </c>
      <c r="AI25" s="72">
        <v>0.49682199999999993</v>
      </c>
      <c r="AJ25" s="72">
        <v>0</v>
      </c>
      <c r="AK25" s="72">
        <f t="shared" si="0"/>
        <v>0.52646700000000002</v>
      </c>
      <c r="AL25" s="72">
        <f t="shared" si="1"/>
        <v>5.681399999999999E-2</v>
      </c>
      <c r="AM25" s="72">
        <v>0</v>
      </c>
      <c r="AN25" s="72">
        <v>5.681399999999999E-2</v>
      </c>
      <c r="AO25" s="72">
        <f t="shared" si="2"/>
        <v>0.46965300000000004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4.4990850000000222</v>
      </c>
      <c r="E27" s="72">
        <v>0</v>
      </c>
      <c r="F27" s="72">
        <v>0</v>
      </c>
      <c r="G27" s="72">
        <v>4.4990850000000222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3">
        <v>0</v>
      </c>
      <c r="R27" s="72">
        <v>0</v>
      </c>
      <c r="S27" s="74">
        <v>4.4990850000000222</v>
      </c>
      <c r="T27" s="72">
        <v>5.9999999999999831E-2</v>
      </c>
      <c r="U27" s="72">
        <v>0.06</v>
      </c>
      <c r="V27" s="72"/>
      <c r="W27" s="72">
        <v>4.4390850000000235</v>
      </c>
      <c r="X27" s="72">
        <v>2.8957490000000004</v>
      </c>
      <c r="Y27" s="72">
        <v>0.49111000000000005</v>
      </c>
      <c r="Z27" s="72">
        <v>1.5433360000000249</v>
      </c>
      <c r="AA27" s="72">
        <v>0.35239999999999672</v>
      </c>
      <c r="AB27" s="72">
        <v>0.99792000000001657</v>
      </c>
      <c r="AC27" s="72">
        <v>3.4411650000000069</v>
      </c>
      <c r="AD27" s="72">
        <v>3.140358000000008</v>
      </c>
      <c r="AE27" s="72">
        <v>0.30080699999999938</v>
      </c>
      <c r="AF27" s="75">
        <v>0</v>
      </c>
      <c r="AG27" s="74">
        <v>3.1403580000000098</v>
      </c>
      <c r="AH27" s="72">
        <v>0.36080699999999921</v>
      </c>
      <c r="AI27" s="72">
        <v>3.1403580000000098</v>
      </c>
      <c r="AJ27" s="72">
        <v>0</v>
      </c>
      <c r="AK27" s="72">
        <f t="shared" si="0"/>
        <v>4.4990850000000222</v>
      </c>
      <c r="AL27" s="72">
        <f t="shared" si="1"/>
        <v>11.175594495883377</v>
      </c>
      <c r="AM27" s="72">
        <v>0</v>
      </c>
      <c r="AN27" s="72">
        <v>11.175594495883377</v>
      </c>
      <c r="AO27" s="72">
        <f t="shared" si="2"/>
        <v>-6.6765094958833551</v>
      </c>
    </row>
    <row r="28" spans="2:41" s="54" customFormat="1" ht="17.25" customHeight="1">
      <c r="B28" s="58">
        <v>0</v>
      </c>
      <c r="C28" s="71" t="s">
        <v>90</v>
      </c>
      <c r="D28" s="72">
        <v>9.577999999997644E-3</v>
      </c>
      <c r="E28" s="72">
        <v>0</v>
      </c>
      <c r="F28" s="72">
        <v>0</v>
      </c>
      <c r="G28" s="72">
        <v>9.577999999997644E-3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9.577999999997644E-3</v>
      </c>
      <c r="T28" s="72">
        <v>0</v>
      </c>
      <c r="U28" s="72">
        <v>0</v>
      </c>
      <c r="V28" s="72">
        <v>0</v>
      </c>
      <c r="W28" s="72">
        <v>9.577999999997644E-3</v>
      </c>
      <c r="X28" s="72"/>
      <c r="Y28" s="72">
        <v>-1.7763568394002505E-15</v>
      </c>
      <c r="Z28" s="72">
        <v>9.5779999999994203E-3</v>
      </c>
      <c r="AA28" s="72">
        <v>9.1999999999998749E-3</v>
      </c>
      <c r="AB28" s="72">
        <v>8.6539999999963868E-3</v>
      </c>
      <c r="AC28" s="72">
        <v>9.2399999999992488E-4</v>
      </c>
      <c r="AD28" s="72">
        <v>9.9999999991773336E-7</v>
      </c>
      <c r="AE28" s="72">
        <v>9.2300000000000715E-4</v>
      </c>
      <c r="AF28" s="75">
        <v>0</v>
      </c>
      <c r="AG28" s="74">
        <v>9.9999999991773336E-7</v>
      </c>
      <c r="AH28" s="72">
        <v>9.2300000000000715E-4</v>
      </c>
      <c r="AI28" s="72">
        <v>9.9999999991773336E-7</v>
      </c>
      <c r="AJ28" s="72">
        <v>0</v>
      </c>
      <c r="AK28" s="72">
        <f t="shared" si="0"/>
        <v>9.577999999997644E-3</v>
      </c>
      <c r="AL28" s="72">
        <f t="shared" si="1"/>
        <v>0.84169017346938801</v>
      </c>
      <c r="AM28" s="72">
        <v>0</v>
      </c>
      <c r="AN28" s="72">
        <v>0.84169017346938801</v>
      </c>
      <c r="AO28" s="72">
        <f t="shared" si="2"/>
        <v>-0.83211217346939037</v>
      </c>
    </row>
    <row r="29" spans="2:41" s="54" customFormat="1" ht="17.25" customHeight="1">
      <c r="B29" s="58">
        <v>0</v>
      </c>
      <c r="C29" s="71" t="s">
        <v>91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5">
        <v>0</v>
      </c>
      <c r="AG29" s="74">
        <v>0</v>
      </c>
      <c r="AH29" s="72">
        <v>0</v>
      </c>
      <c r="AI29" s="72">
        <v>0</v>
      </c>
      <c r="AJ29" s="72">
        <v>0</v>
      </c>
      <c r="AK29" s="72">
        <f t="shared" si="0"/>
        <v>0</v>
      </c>
      <c r="AL29" s="72">
        <f t="shared" si="1"/>
        <v>0.115216</v>
      </c>
      <c r="AM29" s="72">
        <v>0</v>
      </c>
      <c r="AN29" s="72">
        <v>0.115216</v>
      </c>
      <c r="AO29" s="72">
        <f t="shared" si="2"/>
        <v>-0.115216</v>
      </c>
    </row>
    <row r="30" spans="2:41" s="54" customFormat="1" ht="17.25" customHeight="1">
      <c r="B30" s="58">
        <v>0</v>
      </c>
      <c r="C30" s="71" t="s">
        <v>92</v>
      </c>
      <c r="D30" s="72">
        <v>0.61660000000000004</v>
      </c>
      <c r="E30" s="72">
        <v>0</v>
      </c>
      <c r="F30" s="72">
        <v>0</v>
      </c>
      <c r="G30" s="72">
        <v>0.61660000000000004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0.61660000000000004</v>
      </c>
      <c r="T30" s="72">
        <v>1.1E-4</v>
      </c>
      <c r="U30" s="72">
        <v>0</v>
      </c>
      <c r="V30" s="72">
        <v>1.1E-4</v>
      </c>
      <c r="W30" s="72">
        <v>0.61648999999999998</v>
      </c>
      <c r="X30" s="72">
        <v>0.16969000000000001</v>
      </c>
      <c r="Y30" s="72">
        <v>0.16010999999999997</v>
      </c>
      <c r="Z30" s="72">
        <v>0.44680000000000003</v>
      </c>
      <c r="AA30" s="72">
        <v>0.15429999999999999</v>
      </c>
      <c r="AB30" s="72">
        <v>0.14995199999999997</v>
      </c>
      <c r="AC30" s="72">
        <v>0.46653800000000001</v>
      </c>
      <c r="AD30" s="72">
        <v>0.36417300000000002</v>
      </c>
      <c r="AE30" s="72">
        <v>0.10236500000000001</v>
      </c>
      <c r="AF30" s="75">
        <v>0</v>
      </c>
      <c r="AG30" s="74">
        <v>0.36417300000000002</v>
      </c>
      <c r="AH30" s="72">
        <v>0.10247500000000001</v>
      </c>
      <c r="AI30" s="72">
        <v>0.36417300000000002</v>
      </c>
      <c r="AJ30" s="72">
        <v>0</v>
      </c>
      <c r="AK30" s="72">
        <f t="shared" si="0"/>
        <v>0.61660000000000004</v>
      </c>
      <c r="AL30" s="72">
        <f t="shared" si="1"/>
        <v>0.23047700000000002</v>
      </c>
      <c r="AM30" s="72">
        <v>0</v>
      </c>
      <c r="AN30" s="72">
        <v>0.23047700000000002</v>
      </c>
      <c r="AO30" s="72">
        <f t="shared" si="2"/>
        <v>0.38612299999999999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13.720679000000001</v>
      </c>
      <c r="E32" s="72">
        <v>0</v>
      </c>
      <c r="F32" s="72">
        <v>0</v>
      </c>
      <c r="G32" s="72">
        <v>13.720679000000001</v>
      </c>
      <c r="H32" s="72">
        <v>0</v>
      </c>
      <c r="I32" s="72">
        <v>0</v>
      </c>
      <c r="J32" s="72">
        <v>0</v>
      </c>
      <c r="K32" s="72">
        <v>4.6039500000000002</v>
      </c>
      <c r="L32" s="72">
        <v>0</v>
      </c>
      <c r="M32" s="72">
        <v>2.0300000000000002</v>
      </c>
      <c r="N32" s="72">
        <v>0</v>
      </c>
      <c r="O32" s="72">
        <v>2.57395</v>
      </c>
      <c r="P32" s="72">
        <v>2.57395</v>
      </c>
      <c r="Q32" s="73">
        <v>0</v>
      </c>
      <c r="R32" s="72">
        <v>0</v>
      </c>
      <c r="S32" s="74">
        <v>9.116729000000003</v>
      </c>
      <c r="T32" s="72">
        <v>2.63E-2</v>
      </c>
      <c r="U32" s="72">
        <v>2.63E-2</v>
      </c>
      <c r="V32" s="72">
        <v>0</v>
      </c>
      <c r="W32" s="72">
        <v>9.0904290000000021</v>
      </c>
      <c r="X32" s="72">
        <v>9.0835430000000006</v>
      </c>
      <c r="Y32" s="72">
        <v>1.1999999999999999E-3</v>
      </c>
      <c r="Z32" s="72">
        <v>6.8860000000001698E-3</v>
      </c>
      <c r="AA32" s="72">
        <v>6.0000000000000022E-5</v>
      </c>
      <c r="AB32" s="72">
        <v>1.7191000000002177E-2</v>
      </c>
      <c r="AC32" s="72">
        <v>9.0732379999999999</v>
      </c>
      <c r="AD32" s="72">
        <v>9.0252440000000007</v>
      </c>
      <c r="AE32" s="72">
        <v>4.7994000000000002E-2</v>
      </c>
      <c r="AF32" s="75">
        <v>0</v>
      </c>
      <c r="AG32" s="74">
        <v>11.599194000000001</v>
      </c>
      <c r="AH32" s="72">
        <v>7.4294000000000013E-2</v>
      </c>
      <c r="AI32" s="72">
        <v>11.599194000000001</v>
      </c>
      <c r="AJ32" s="72">
        <v>0</v>
      </c>
      <c r="AK32" s="72">
        <f t="shared" si="0"/>
        <v>13.720679000000001</v>
      </c>
      <c r="AL32" s="72">
        <f t="shared" si="1"/>
        <v>8.7922000000000014E-2</v>
      </c>
      <c r="AM32" s="72">
        <v>0</v>
      </c>
      <c r="AN32" s="72">
        <v>8.7922000000000014E-2</v>
      </c>
      <c r="AO32" s="72">
        <f t="shared" si="2"/>
        <v>13.632757</v>
      </c>
    </row>
    <row r="33" spans="2:41" s="54" customFormat="1" ht="17.25" customHeight="1">
      <c r="B33" s="58">
        <v>0</v>
      </c>
      <c r="C33" s="71" t="s">
        <v>95</v>
      </c>
      <c r="D33" s="72">
        <v>32.555619999999635</v>
      </c>
      <c r="E33" s="72">
        <v>0</v>
      </c>
      <c r="F33" s="72">
        <v>0</v>
      </c>
      <c r="G33" s="72">
        <v>32.555619999999863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3">
        <v>0</v>
      </c>
      <c r="R33" s="72">
        <v>0</v>
      </c>
      <c r="S33" s="74">
        <v>32.555619999999976</v>
      </c>
      <c r="T33" s="72">
        <v>18.796019999999992</v>
      </c>
      <c r="U33" s="72">
        <v>1.839E-2</v>
      </c>
      <c r="V33" s="72">
        <v>18.777629999999995</v>
      </c>
      <c r="W33" s="72">
        <v>13.759599999999992</v>
      </c>
      <c r="X33" s="72">
        <v>13.170918999999991</v>
      </c>
      <c r="Y33" s="72">
        <v>7.7608000000000006</v>
      </c>
      <c r="Z33" s="72">
        <v>0.58868100000000023</v>
      </c>
      <c r="AA33" s="72">
        <v>0.172681</v>
      </c>
      <c r="AB33" s="72">
        <v>0.21337600000001089</v>
      </c>
      <c r="AC33" s="72">
        <v>13.546223999999981</v>
      </c>
      <c r="AD33" s="72">
        <v>13.473979999999983</v>
      </c>
      <c r="AE33" s="72">
        <v>7.2244000000000017E-2</v>
      </c>
      <c r="AF33" s="75">
        <v>0</v>
      </c>
      <c r="AG33" s="74">
        <v>13.473979999999983</v>
      </c>
      <c r="AH33" s="72">
        <v>18.868263999999989</v>
      </c>
      <c r="AI33" s="72">
        <v>13.473980000000211</v>
      </c>
      <c r="AJ33" s="72">
        <v>0</v>
      </c>
      <c r="AK33" s="72">
        <f t="shared" si="0"/>
        <v>32.555619999999863</v>
      </c>
      <c r="AL33" s="72">
        <f t="shared" si="1"/>
        <v>102.6804699821718</v>
      </c>
      <c r="AM33" s="72">
        <v>0</v>
      </c>
      <c r="AN33" s="72">
        <v>102.6804699821718</v>
      </c>
      <c r="AO33" s="72">
        <f t="shared" si="2"/>
        <v>-70.124849982171938</v>
      </c>
    </row>
    <row r="34" spans="2:41" s="54" customFormat="1" ht="17.25" customHeight="1">
      <c r="B34" s="58">
        <v>0</v>
      </c>
      <c r="C34" s="71" t="s">
        <v>96</v>
      </c>
      <c r="D34" s="72">
        <v>3.7399999999999996E-2</v>
      </c>
      <c r="E34" s="72">
        <v>0</v>
      </c>
      <c r="F34" s="72">
        <v>0</v>
      </c>
      <c r="G34" s="72">
        <v>3.7399999999999996E-2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3.7399999999999996E-2</v>
      </c>
      <c r="T34" s="72">
        <v>0</v>
      </c>
      <c r="U34" s="72">
        <v>0</v>
      </c>
      <c r="V34" s="72">
        <v>0</v>
      </c>
      <c r="W34" s="72">
        <v>3.7399999999999996E-2</v>
      </c>
      <c r="X34" s="72">
        <v>0</v>
      </c>
      <c r="Y34" s="72">
        <v>0</v>
      </c>
      <c r="Z34" s="72">
        <v>3.7399999999999996E-2</v>
      </c>
      <c r="AA34" s="72">
        <v>2.1999999999999999E-2</v>
      </c>
      <c r="AB34" s="72">
        <v>1.6829999999999998E-2</v>
      </c>
      <c r="AC34" s="72">
        <v>2.0569999999999998E-2</v>
      </c>
      <c r="AD34" s="72">
        <v>2.0399999999999998E-2</v>
      </c>
      <c r="AE34" s="72">
        <v>1.7000000000000001E-4</v>
      </c>
      <c r="AF34" s="75">
        <v>0</v>
      </c>
      <c r="AG34" s="74">
        <v>2.0399999999999998E-2</v>
      </c>
      <c r="AH34" s="72">
        <v>1.7000000000000001E-4</v>
      </c>
      <c r="AI34" s="72">
        <v>2.0399999999999998E-2</v>
      </c>
      <c r="AJ34" s="72">
        <v>0</v>
      </c>
      <c r="AK34" s="72">
        <f t="shared" si="0"/>
        <v>3.7399999999999996E-2</v>
      </c>
      <c r="AL34" s="72">
        <f t="shared" si="1"/>
        <v>0</v>
      </c>
      <c r="AM34" s="72">
        <v>0</v>
      </c>
      <c r="AN34" s="72">
        <v>0</v>
      </c>
      <c r="AO34" s="72">
        <f t="shared" si="2"/>
        <v>3.7399999999999996E-2</v>
      </c>
    </row>
    <row r="35" spans="2:41" s="54" customFormat="1" ht="17.25" customHeight="1">
      <c r="B35" s="58">
        <v>0</v>
      </c>
      <c r="C35" s="71" t="s">
        <v>97</v>
      </c>
      <c r="D35" s="72">
        <v>0.24045100000000005</v>
      </c>
      <c r="E35" s="72">
        <v>0</v>
      </c>
      <c r="F35" s="72">
        <v>0</v>
      </c>
      <c r="G35" s="72">
        <v>0.24045100000000005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0.24045100000000005</v>
      </c>
      <c r="T35" s="72">
        <v>0</v>
      </c>
      <c r="U35" s="72">
        <v>0</v>
      </c>
      <c r="V35" s="72">
        <v>0</v>
      </c>
      <c r="W35" s="72">
        <v>0.24045100000000005</v>
      </c>
      <c r="X35" s="72">
        <v>7.3010999999999993E-2</v>
      </c>
      <c r="Y35" s="72">
        <v>0</v>
      </c>
      <c r="Z35" s="72">
        <v>0.16744000000000006</v>
      </c>
      <c r="AA35" s="72">
        <v>1.264E-2</v>
      </c>
      <c r="AB35" s="72">
        <v>5.7225999999999999E-2</v>
      </c>
      <c r="AC35" s="72">
        <v>0.18322500000000008</v>
      </c>
      <c r="AD35" s="72">
        <v>0.17888600000000004</v>
      </c>
      <c r="AE35" s="72">
        <v>4.3389999999999991E-3</v>
      </c>
      <c r="AF35" s="75">
        <v>0</v>
      </c>
      <c r="AG35" s="74">
        <v>0.17888600000000004</v>
      </c>
      <c r="AH35" s="72">
        <v>4.3389999999999991E-3</v>
      </c>
      <c r="AI35" s="72">
        <v>0.17888600000000004</v>
      </c>
      <c r="AJ35" s="72">
        <v>0</v>
      </c>
      <c r="AK35" s="72">
        <f t="shared" si="0"/>
        <v>0.24045100000000005</v>
      </c>
      <c r="AL35" s="72">
        <f t="shared" si="1"/>
        <v>1.2286600000000001</v>
      </c>
      <c r="AM35" s="72">
        <v>0</v>
      </c>
      <c r="AN35" s="72">
        <v>1.2286600000000001</v>
      </c>
      <c r="AO35" s="72">
        <f t="shared" si="2"/>
        <v>-0.988209</v>
      </c>
    </row>
    <row r="36" spans="2:41" ht="17.25" customHeight="1">
      <c r="B36" s="58">
        <v>0</v>
      </c>
      <c r="C36" s="71" t="s">
        <v>98</v>
      </c>
      <c r="D36" s="72">
        <v>1.9416239999999998</v>
      </c>
      <c r="E36" s="72">
        <v>0</v>
      </c>
      <c r="F36" s="72">
        <v>0</v>
      </c>
      <c r="G36" s="72">
        <v>1.9416239999999998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1.9416239999999998</v>
      </c>
      <c r="T36" s="72">
        <v>1.44E-2</v>
      </c>
      <c r="U36" s="72">
        <v>0</v>
      </c>
      <c r="V36" s="72">
        <v>1.44E-2</v>
      </c>
      <c r="W36" s="72">
        <v>1.9272239999999998</v>
      </c>
      <c r="X36" s="72">
        <v>0.21653</v>
      </c>
      <c r="Y36" s="72">
        <v>0</v>
      </c>
      <c r="Z36" s="72">
        <v>1.7106939999999999</v>
      </c>
      <c r="AA36" s="72">
        <v>0</v>
      </c>
      <c r="AB36" s="72">
        <v>2.4049000000000209E-2</v>
      </c>
      <c r="AC36" s="72">
        <v>1.9031749999999996</v>
      </c>
      <c r="AD36" s="72">
        <v>1.8891709999999997</v>
      </c>
      <c r="AE36" s="72">
        <v>1.4003999999999999E-2</v>
      </c>
      <c r="AF36" s="75">
        <v>0</v>
      </c>
      <c r="AG36" s="74">
        <v>1.8891709999999997</v>
      </c>
      <c r="AH36" s="72">
        <v>2.8403999999999999E-2</v>
      </c>
      <c r="AI36" s="72">
        <v>1.8891709999999997</v>
      </c>
      <c r="AJ36" s="72">
        <v>0</v>
      </c>
      <c r="AK36" s="72">
        <f t="shared" si="0"/>
        <v>1.9416239999999998</v>
      </c>
      <c r="AL36" s="72">
        <f t="shared" si="1"/>
        <v>3.9572681975900498E-2</v>
      </c>
      <c r="AM36" s="72">
        <v>0</v>
      </c>
      <c r="AN36" s="72">
        <v>3.9572681975900498E-2</v>
      </c>
      <c r="AO36" s="72">
        <f t="shared" si="2"/>
        <v>1.9020513180240992</v>
      </c>
    </row>
    <row r="37" spans="2:41" ht="17.25" customHeight="1">
      <c r="B37" s="58">
        <v>0</v>
      </c>
      <c r="C37" s="71" t="s">
        <v>99</v>
      </c>
      <c r="D37" s="72">
        <v>0.234375</v>
      </c>
      <c r="E37" s="72">
        <v>0</v>
      </c>
      <c r="F37" s="72">
        <v>0</v>
      </c>
      <c r="G37" s="72">
        <v>0.234375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0.234375</v>
      </c>
      <c r="T37" s="72">
        <v>0</v>
      </c>
      <c r="U37" s="72">
        <v>0</v>
      </c>
      <c r="V37" s="72">
        <v>0</v>
      </c>
      <c r="W37" s="72">
        <v>0.234375</v>
      </c>
      <c r="X37" s="72">
        <v>6.3265000000000002E-2</v>
      </c>
      <c r="Y37" s="72">
        <v>0</v>
      </c>
      <c r="Z37" s="72">
        <v>0.17111000000000001</v>
      </c>
      <c r="AA37" s="72">
        <v>1.08E-3</v>
      </c>
      <c r="AB37" s="72">
        <v>1.0689999999999866E-3</v>
      </c>
      <c r="AC37" s="72">
        <v>0.23330600000000001</v>
      </c>
      <c r="AD37" s="72">
        <v>0.19156500000000001</v>
      </c>
      <c r="AE37" s="72">
        <v>4.1741E-2</v>
      </c>
      <c r="AF37" s="75">
        <v>0</v>
      </c>
      <c r="AG37" s="74">
        <v>0.19156500000000001</v>
      </c>
      <c r="AH37" s="72">
        <v>4.1741E-2</v>
      </c>
      <c r="AI37" s="72">
        <v>0.19156500000000001</v>
      </c>
      <c r="AJ37" s="72">
        <v>0</v>
      </c>
      <c r="AK37" s="72">
        <f t="shared" si="0"/>
        <v>0.234375</v>
      </c>
      <c r="AL37" s="72">
        <f t="shared" si="1"/>
        <v>6.5300000000000004E-4</v>
      </c>
      <c r="AM37" s="72">
        <v>0</v>
      </c>
      <c r="AN37" s="72">
        <v>6.5300000000000004E-4</v>
      </c>
      <c r="AO37" s="72">
        <f t="shared" si="2"/>
        <v>0.23372200000000001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2.6814999999999999E-2</v>
      </c>
      <c r="E39" s="72">
        <v>0</v>
      </c>
      <c r="F39" s="72">
        <v>0</v>
      </c>
      <c r="G39" s="72">
        <v>2.6814999999999999E-2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2.6814999999999999E-2</v>
      </c>
      <c r="T39" s="72">
        <v>0</v>
      </c>
      <c r="U39" s="72">
        <v>0</v>
      </c>
      <c r="V39" s="72">
        <v>0</v>
      </c>
      <c r="W39" s="72">
        <v>2.6814999999999999E-2</v>
      </c>
      <c r="X39" s="72">
        <v>2.0884999999999997E-2</v>
      </c>
      <c r="Y39" s="72">
        <v>0</v>
      </c>
      <c r="Z39" s="72">
        <v>5.9299999999999995E-3</v>
      </c>
      <c r="AA39" s="72">
        <v>0</v>
      </c>
      <c r="AB39" s="72">
        <v>5.1099999999999757E-4</v>
      </c>
      <c r="AC39" s="72">
        <v>2.6304000000000001E-2</v>
      </c>
      <c r="AD39" s="72">
        <v>1.2271000000000001E-2</v>
      </c>
      <c r="AE39" s="72">
        <v>1.4033000000000002E-2</v>
      </c>
      <c r="AF39" s="75">
        <v>0</v>
      </c>
      <c r="AG39" s="74">
        <v>1.2271000000000001E-2</v>
      </c>
      <c r="AH39" s="72">
        <v>1.4033000000000002E-2</v>
      </c>
      <c r="AI39" s="72">
        <v>1.2271000000000001E-2</v>
      </c>
      <c r="AJ39" s="72">
        <v>0</v>
      </c>
      <c r="AK39" s="72">
        <f t="shared" si="0"/>
        <v>2.6814999999999999E-2</v>
      </c>
      <c r="AL39" s="72">
        <f t="shared" si="1"/>
        <v>8.1900000000000011E-3</v>
      </c>
      <c r="AM39" s="72">
        <v>0</v>
      </c>
      <c r="AN39" s="72">
        <v>8.1900000000000011E-3</v>
      </c>
      <c r="AO39" s="72">
        <f t="shared" si="2"/>
        <v>1.8624999999999996E-2</v>
      </c>
    </row>
    <row r="40" spans="2:41" ht="17.25" customHeight="1">
      <c r="B40" s="58">
        <v>0</v>
      </c>
      <c r="C40" s="71" t="s">
        <v>102</v>
      </c>
      <c r="D40" s="72">
        <v>1.5084259999999998</v>
      </c>
      <c r="E40" s="72">
        <v>0</v>
      </c>
      <c r="F40" s="72">
        <v>0</v>
      </c>
      <c r="G40" s="72">
        <v>1.5084259999999998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1.5084259999999998</v>
      </c>
      <c r="T40" s="72">
        <v>6.427999999999999E-2</v>
      </c>
      <c r="U40" s="72">
        <v>6.4239999999999992E-2</v>
      </c>
      <c r="V40" s="72">
        <v>4.0000000000000003E-5</v>
      </c>
      <c r="W40" s="72">
        <v>1.4441459999999999</v>
      </c>
      <c r="X40" s="72">
        <v>1.425716</v>
      </c>
      <c r="Y40" s="72">
        <v>5.0000000000000001E-4</v>
      </c>
      <c r="Z40" s="72">
        <v>1.8429999999999998E-2</v>
      </c>
      <c r="AA40" s="72">
        <v>0</v>
      </c>
      <c r="AB40" s="72">
        <v>0</v>
      </c>
      <c r="AC40" s="72">
        <v>1.4441459999999997</v>
      </c>
      <c r="AD40" s="72">
        <v>1.4302559999999997</v>
      </c>
      <c r="AE40" s="72">
        <v>1.3890000000000001E-2</v>
      </c>
      <c r="AF40" s="75">
        <v>0</v>
      </c>
      <c r="AG40" s="74">
        <v>1.4302559999999997</v>
      </c>
      <c r="AH40" s="72">
        <v>7.8169999999999989E-2</v>
      </c>
      <c r="AI40" s="72">
        <v>1.4302559999999997</v>
      </c>
      <c r="AJ40" s="72">
        <v>0</v>
      </c>
      <c r="AK40" s="72">
        <f t="shared" si="0"/>
        <v>1.5084259999999998</v>
      </c>
      <c r="AL40" s="72">
        <f t="shared" si="1"/>
        <v>0.28771099999999999</v>
      </c>
      <c r="AM40" s="72">
        <v>0</v>
      </c>
      <c r="AN40" s="72">
        <v>0.28771099999999999</v>
      </c>
      <c r="AO40" s="72">
        <f t="shared" si="2"/>
        <v>1.2207149999999998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2.4390000000000002E-2</v>
      </c>
      <c r="E42" s="72">
        <v>0</v>
      </c>
      <c r="F42" s="72">
        <v>0</v>
      </c>
      <c r="G42" s="72">
        <v>2.4390000000000002E-2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2.4390000000000002E-2</v>
      </c>
      <c r="T42" s="72">
        <v>0</v>
      </c>
      <c r="U42" s="72">
        <v>0</v>
      </c>
      <c r="V42" s="72">
        <v>0</v>
      </c>
      <c r="W42" s="72">
        <v>2.4390000000000002E-2</v>
      </c>
      <c r="X42" s="72">
        <v>1.6E-2</v>
      </c>
      <c r="Y42" s="72">
        <v>0</v>
      </c>
      <c r="Z42" s="72">
        <v>8.3899999999999999E-3</v>
      </c>
      <c r="AA42" s="72">
        <v>4.9400000000000008E-3</v>
      </c>
      <c r="AB42" s="72">
        <v>8.3060000000000009E-3</v>
      </c>
      <c r="AC42" s="72">
        <v>1.6084000000000001E-2</v>
      </c>
      <c r="AD42" s="72">
        <v>1.6E-2</v>
      </c>
      <c r="AE42" s="72">
        <v>8.4000000000000009E-5</v>
      </c>
      <c r="AF42" s="75">
        <v>0</v>
      </c>
      <c r="AG42" s="74">
        <v>1.6E-2</v>
      </c>
      <c r="AH42" s="72">
        <v>8.4000000000000009E-5</v>
      </c>
      <c r="AI42" s="72">
        <v>1.6E-2</v>
      </c>
      <c r="AJ42" s="72">
        <v>0</v>
      </c>
      <c r="AK42" s="72">
        <f t="shared" si="0"/>
        <v>2.4390000000000002E-2</v>
      </c>
      <c r="AL42" s="72">
        <f t="shared" si="1"/>
        <v>0</v>
      </c>
      <c r="AM42" s="72">
        <v>0</v>
      </c>
      <c r="AN42" s="72">
        <v>0</v>
      </c>
      <c r="AO42" s="72">
        <f t="shared" si="2"/>
        <v>2.4390000000000002E-2</v>
      </c>
    </row>
    <row r="43" spans="2:41" ht="17.25" customHeight="1">
      <c r="B43" s="64">
        <v>0</v>
      </c>
      <c r="C43" s="65" t="s">
        <v>105</v>
      </c>
      <c r="D43" s="66">
        <v>7.993196999999995</v>
      </c>
      <c r="E43" s="66">
        <v>0</v>
      </c>
      <c r="F43" s="66">
        <v>0</v>
      </c>
      <c r="G43" s="66">
        <v>7.993196999999995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7.993196999999995</v>
      </c>
      <c r="T43" s="66">
        <v>0.58487999999999996</v>
      </c>
      <c r="U43" s="66">
        <v>0.16610999999999998</v>
      </c>
      <c r="V43" s="66">
        <v>0.41876999999999998</v>
      </c>
      <c r="W43" s="66">
        <v>7.4083169999999949</v>
      </c>
      <c r="X43" s="66">
        <v>5.7218329999999957</v>
      </c>
      <c r="Y43" s="66">
        <v>0</v>
      </c>
      <c r="Z43" s="66">
        <v>1.6864839999999992</v>
      </c>
      <c r="AA43" s="66">
        <v>9.6733999999999987E-2</v>
      </c>
      <c r="AB43" s="72">
        <v>0.32366699999999415</v>
      </c>
      <c r="AC43" s="72">
        <v>7.0846500000000008</v>
      </c>
      <c r="AD43" s="72">
        <v>6.5742020000000005</v>
      </c>
      <c r="AE43" s="66">
        <v>0.51044800000000001</v>
      </c>
      <c r="AF43" s="69">
        <v>0</v>
      </c>
      <c r="AG43" s="68">
        <v>6.5742020000000005</v>
      </c>
      <c r="AH43" s="66">
        <v>1.0953279999999999</v>
      </c>
      <c r="AI43" s="66">
        <v>6.5742020000000005</v>
      </c>
      <c r="AJ43" s="66">
        <v>0</v>
      </c>
      <c r="AK43" s="66">
        <f t="shared" si="0"/>
        <v>7.993196999999995</v>
      </c>
      <c r="AL43" s="66">
        <f t="shared" si="1"/>
        <v>5.180940695652172</v>
      </c>
      <c r="AM43" s="66">
        <v>0</v>
      </c>
      <c r="AN43" s="66">
        <v>5.180940695652172</v>
      </c>
      <c r="AO43" s="66">
        <f t="shared" si="2"/>
        <v>2.812256304347823</v>
      </c>
    </row>
    <row r="44" spans="2:41" ht="17.25" customHeight="1">
      <c r="B44" s="115" t="s">
        <v>106</v>
      </c>
      <c r="C44" s="116"/>
      <c r="D44" s="55">
        <v>234.89435699999996</v>
      </c>
      <c r="E44" s="55">
        <v>0</v>
      </c>
      <c r="F44" s="55">
        <v>0</v>
      </c>
      <c r="G44" s="55">
        <v>234.89435699999996</v>
      </c>
      <c r="H44" s="55">
        <v>1.4596999999999998</v>
      </c>
      <c r="I44" s="55">
        <v>0</v>
      </c>
      <c r="J44" s="55">
        <v>0</v>
      </c>
      <c r="K44" s="55">
        <v>230.78429999999997</v>
      </c>
      <c r="L44" s="55">
        <v>0</v>
      </c>
      <c r="M44" s="55">
        <v>225.42769999999996</v>
      </c>
      <c r="N44" s="55">
        <v>0</v>
      </c>
      <c r="O44" s="55">
        <v>5.3566000000000003</v>
      </c>
      <c r="P44" s="55">
        <v>3.850000000000009E-2</v>
      </c>
      <c r="Q44" s="70">
        <v>0</v>
      </c>
      <c r="R44" s="55">
        <v>0</v>
      </c>
      <c r="S44" s="56">
        <v>7.9684570000000008</v>
      </c>
      <c r="T44" s="55">
        <v>0.66645999999999983</v>
      </c>
      <c r="U44" s="55">
        <v>7.2999999999999992E-3</v>
      </c>
      <c r="V44" s="55">
        <v>0.65915999999999997</v>
      </c>
      <c r="W44" s="55">
        <v>7.3019970000000001</v>
      </c>
      <c r="X44" s="55">
        <v>3.7290329999999985</v>
      </c>
      <c r="Y44" s="55">
        <v>4.9999999999972289E-4</v>
      </c>
      <c r="Z44" s="55">
        <v>3.5729639999999998</v>
      </c>
      <c r="AA44" s="55">
        <v>7.1446000000000037E-2</v>
      </c>
      <c r="AB44" s="55">
        <v>0.55434600000000045</v>
      </c>
      <c r="AC44" s="55">
        <v>6.7476510000000003</v>
      </c>
      <c r="AD44" s="55">
        <v>6.6454720000000007</v>
      </c>
      <c r="AE44" s="55">
        <v>0.10217899999999999</v>
      </c>
      <c r="AF44" s="57">
        <v>0</v>
      </c>
      <c r="AG44" s="56">
        <v>8.1436720000000005</v>
      </c>
      <c r="AH44" s="55">
        <v>0.76863900000000029</v>
      </c>
      <c r="AI44" s="55">
        <v>8.1436720000000005</v>
      </c>
      <c r="AJ44" s="55">
        <v>0</v>
      </c>
      <c r="AK44" s="55">
        <f t="shared" si="0"/>
        <v>234.89435699999996</v>
      </c>
      <c r="AL44" s="55">
        <f t="shared" si="1"/>
        <v>6.6425230000000006</v>
      </c>
      <c r="AM44" s="55">
        <f>SUM(AM45:AM50)</f>
        <v>0</v>
      </c>
      <c r="AN44" s="55">
        <f>SUM(AN45:AN50)</f>
        <v>6.6425230000000006</v>
      </c>
      <c r="AO44" s="55">
        <f t="shared" si="2"/>
        <v>228.25183399999995</v>
      </c>
    </row>
    <row r="45" spans="2:41" ht="17.25" customHeight="1">
      <c r="B45" s="58">
        <v>0</v>
      </c>
      <c r="C45" s="59" t="s">
        <v>107</v>
      </c>
      <c r="D45" s="60">
        <v>0.49058400000000102</v>
      </c>
      <c r="E45" s="60">
        <v>0</v>
      </c>
      <c r="F45" s="60">
        <v>0</v>
      </c>
      <c r="G45" s="60">
        <v>0.49058400000000102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0.49058400000000102</v>
      </c>
      <c r="T45" s="60">
        <v>4.2599999999999999E-3</v>
      </c>
      <c r="U45" s="60">
        <v>4.0999999999999995E-3</v>
      </c>
      <c r="V45" s="60">
        <v>1.6000000000000042E-4</v>
      </c>
      <c r="W45" s="60">
        <v>0.48632400000000064</v>
      </c>
      <c r="X45" s="60">
        <v>0.14979999999999993</v>
      </c>
      <c r="Y45" s="60">
        <v>4.9999999999972289E-4</v>
      </c>
      <c r="Z45" s="60">
        <v>0.33652400000000005</v>
      </c>
      <c r="AA45" s="60">
        <v>5.7876000000000025E-2</v>
      </c>
      <c r="AB45" s="72">
        <v>5.5533000000000499E-2</v>
      </c>
      <c r="AC45" s="72">
        <v>0.43079100000000015</v>
      </c>
      <c r="AD45" s="72">
        <v>0.42746800000000018</v>
      </c>
      <c r="AE45" s="60">
        <v>3.3229999999999961E-3</v>
      </c>
      <c r="AF45" s="63">
        <v>0</v>
      </c>
      <c r="AG45" s="62">
        <v>0.42746800000000018</v>
      </c>
      <c r="AH45" s="60">
        <v>7.5829999999999925E-3</v>
      </c>
      <c r="AI45" s="60">
        <v>0.42746800000000018</v>
      </c>
      <c r="AJ45" s="60">
        <v>0</v>
      </c>
      <c r="AK45" s="60">
        <f t="shared" si="0"/>
        <v>0.49058400000000102</v>
      </c>
      <c r="AL45" s="60">
        <f t="shared" si="1"/>
        <v>0.35766200000000004</v>
      </c>
      <c r="AM45" s="60">
        <v>0</v>
      </c>
      <c r="AN45" s="60">
        <v>0.35766200000000004</v>
      </c>
      <c r="AO45" s="60">
        <f t="shared" si="2"/>
        <v>0.13292200000000098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7.3912839999999989</v>
      </c>
      <c r="E48" s="72">
        <v>0</v>
      </c>
      <c r="F48" s="72">
        <v>0</v>
      </c>
      <c r="G48" s="72">
        <v>7.3912839999999989</v>
      </c>
      <c r="H48" s="72">
        <v>0.59670000000000001</v>
      </c>
      <c r="I48" s="72">
        <v>0</v>
      </c>
      <c r="J48" s="72">
        <v>0</v>
      </c>
      <c r="K48" s="72">
        <v>7.1629999999999967</v>
      </c>
      <c r="L48" s="72">
        <v>0</v>
      </c>
      <c r="M48" s="72">
        <v>6.3524999999999991</v>
      </c>
      <c r="N48" s="72">
        <v>0</v>
      </c>
      <c r="O48" s="72">
        <v>0.81050000000000022</v>
      </c>
      <c r="P48" s="72">
        <v>3.850000000000009E-2</v>
      </c>
      <c r="Q48" s="73">
        <v>0</v>
      </c>
      <c r="R48" s="72">
        <v>0</v>
      </c>
      <c r="S48" s="74">
        <v>0.40358400000000039</v>
      </c>
      <c r="T48" s="72">
        <v>0.34799999999999986</v>
      </c>
      <c r="U48" s="72">
        <v>0</v>
      </c>
      <c r="V48" s="72">
        <v>0.34799999999999986</v>
      </c>
      <c r="W48" s="72">
        <v>5.5583999999999967E-2</v>
      </c>
      <c r="X48" s="72">
        <v>5.0863999999999965E-2</v>
      </c>
      <c r="Y48" s="72">
        <v>0</v>
      </c>
      <c r="Z48" s="72">
        <v>4.7199999999999994E-3</v>
      </c>
      <c r="AA48" s="72">
        <v>0</v>
      </c>
      <c r="AB48" s="72">
        <v>1.767199999999991E-2</v>
      </c>
      <c r="AC48" s="72">
        <v>3.7912000000000057E-2</v>
      </c>
      <c r="AD48" s="72">
        <v>3.6750000000000005E-2</v>
      </c>
      <c r="AE48" s="72">
        <v>1.1619999999999964E-3</v>
      </c>
      <c r="AF48" s="75">
        <v>0</v>
      </c>
      <c r="AG48" s="74">
        <v>0.67195000000000005</v>
      </c>
      <c r="AH48" s="72">
        <v>0.34916199999999975</v>
      </c>
      <c r="AI48" s="72">
        <v>0.67195000000000005</v>
      </c>
      <c r="AJ48" s="72">
        <v>0</v>
      </c>
      <c r="AK48" s="72">
        <f t="shared" si="0"/>
        <v>7.3912839999999989</v>
      </c>
      <c r="AL48" s="72">
        <f t="shared" si="1"/>
        <v>6.2560799999999999</v>
      </c>
      <c r="AM48" s="72">
        <v>0</v>
      </c>
      <c r="AN48" s="72">
        <v>6.2560799999999999</v>
      </c>
      <c r="AO48" s="72">
        <f t="shared" si="2"/>
        <v>1.135203999999999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227.01248899999996</v>
      </c>
      <c r="E50" s="66">
        <v>0</v>
      </c>
      <c r="F50" s="66">
        <v>0</v>
      </c>
      <c r="G50" s="66">
        <v>227.01248899999996</v>
      </c>
      <c r="H50" s="66">
        <v>0.86299999999999999</v>
      </c>
      <c r="I50" s="66">
        <v>0</v>
      </c>
      <c r="J50" s="66">
        <v>0</v>
      </c>
      <c r="K50" s="66">
        <v>223.62129999999999</v>
      </c>
      <c r="L50" s="66">
        <v>0</v>
      </c>
      <c r="M50" s="66">
        <v>219.07519999999997</v>
      </c>
      <c r="N50" s="66">
        <v>0</v>
      </c>
      <c r="O50" s="66">
        <v>4.5461000000000009</v>
      </c>
      <c r="P50" s="66">
        <v>0</v>
      </c>
      <c r="Q50" s="67">
        <v>0</v>
      </c>
      <c r="R50" s="66">
        <v>0</v>
      </c>
      <c r="S50" s="68">
        <v>7.0742889999999994</v>
      </c>
      <c r="T50" s="66">
        <v>0.31419999999999998</v>
      </c>
      <c r="U50" s="66">
        <v>3.2000000000000002E-3</v>
      </c>
      <c r="V50" s="66">
        <v>0.311</v>
      </c>
      <c r="W50" s="66">
        <v>6.7600889999999998</v>
      </c>
      <c r="X50" s="66">
        <v>3.5283689999999996</v>
      </c>
      <c r="Y50" s="66">
        <v>0</v>
      </c>
      <c r="Z50" s="66">
        <v>3.2317200000000001</v>
      </c>
      <c r="AA50" s="66">
        <v>1.357E-2</v>
      </c>
      <c r="AB50" s="66">
        <v>0.48114100000000004</v>
      </c>
      <c r="AC50" s="66">
        <v>6.2789479999999998</v>
      </c>
      <c r="AD50" s="66">
        <v>6.181254</v>
      </c>
      <c r="AE50" s="66">
        <v>9.7694000000000003E-2</v>
      </c>
      <c r="AF50" s="69">
        <v>0</v>
      </c>
      <c r="AG50" s="68">
        <v>7.0442540000000005</v>
      </c>
      <c r="AH50" s="66">
        <v>0.41189399999999998</v>
      </c>
      <c r="AI50" s="66">
        <v>7.0442540000000005</v>
      </c>
      <c r="AJ50" s="66">
        <v>0</v>
      </c>
      <c r="AK50" s="66">
        <f t="shared" si="0"/>
        <v>227.01248899999996</v>
      </c>
      <c r="AL50" s="66">
        <f t="shared" si="1"/>
        <v>2.8781000000000001E-2</v>
      </c>
      <c r="AM50" s="66">
        <v>0</v>
      </c>
      <c r="AN50" s="66">
        <v>2.8781000000000001E-2</v>
      </c>
      <c r="AO50" s="66">
        <f t="shared" si="2"/>
        <v>226.98370799999995</v>
      </c>
    </row>
    <row r="51" spans="2:41" ht="17.25" customHeight="1">
      <c r="B51" s="111" t="s">
        <v>113</v>
      </c>
      <c r="C51" s="112"/>
      <c r="D51" s="55">
        <v>0.53649799999999992</v>
      </c>
      <c r="E51" s="55">
        <v>0</v>
      </c>
      <c r="F51" s="55">
        <v>0</v>
      </c>
      <c r="G51" s="55">
        <v>0.53649799999999992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0.53649799999999992</v>
      </c>
      <c r="T51" s="55">
        <v>0</v>
      </c>
      <c r="U51" s="55">
        <v>0</v>
      </c>
      <c r="V51" s="55">
        <v>0</v>
      </c>
      <c r="W51" s="55">
        <v>0.53649799999999992</v>
      </c>
      <c r="X51" s="55">
        <v>3.2700000000000003E-3</v>
      </c>
      <c r="Y51" s="55">
        <v>0</v>
      </c>
      <c r="Z51" s="55">
        <v>0.53322799999999992</v>
      </c>
      <c r="AA51" s="55">
        <v>1E-4</v>
      </c>
      <c r="AB51" s="55">
        <v>9.8999999999960231E-5</v>
      </c>
      <c r="AC51" s="55">
        <v>0.53639899999999996</v>
      </c>
      <c r="AD51" s="55">
        <v>0.51124399999999992</v>
      </c>
      <c r="AE51" s="55">
        <v>2.5155E-2</v>
      </c>
      <c r="AF51" s="57">
        <v>0</v>
      </c>
      <c r="AG51" s="56">
        <v>0.51124399999999992</v>
      </c>
      <c r="AH51" s="55">
        <v>2.5155E-2</v>
      </c>
      <c r="AI51" s="55">
        <v>0.51124399999999992</v>
      </c>
      <c r="AJ51" s="55">
        <v>0</v>
      </c>
      <c r="AK51" s="55">
        <f t="shared" si="0"/>
        <v>0.53649799999999992</v>
      </c>
      <c r="AL51" s="55">
        <f t="shared" si="1"/>
        <v>1.6588000000000002E-2</v>
      </c>
      <c r="AM51" s="55">
        <v>0</v>
      </c>
      <c r="AN51" s="55">
        <v>1.6588000000000002E-2</v>
      </c>
      <c r="AO51" s="55">
        <f t="shared" si="2"/>
        <v>0.51990999999999987</v>
      </c>
    </row>
    <row r="52" spans="2:41" ht="17.25" customHeight="1">
      <c r="B52" s="111" t="s">
        <v>114</v>
      </c>
      <c r="C52" s="112"/>
      <c r="D52" s="55">
        <v>2.1244079999999994</v>
      </c>
      <c r="E52" s="55">
        <v>0</v>
      </c>
      <c r="F52" s="55">
        <v>0</v>
      </c>
      <c r="G52" s="55">
        <v>2.1244079999999994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2.1244079999999994</v>
      </c>
      <c r="T52" s="55">
        <v>7.4999999999999997E-3</v>
      </c>
      <c r="U52" s="55">
        <v>7.4999999999999997E-3</v>
      </c>
      <c r="V52" s="55">
        <v>0</v>
      </c>
      <c r="W52" s="55">
        <v>2.1169079999999996</v>
      </c>
      <c r="X52" s="55">
        <v>1.8266569999999995</v>
      </c>
      <c r="Y52" s="55">
        <v>0</v>
      </c>
      <c r="Z52" s="55">
        <v>0.29025099999999998</v>
      </c>
      <c r="AA52" s="55">
        <v>9.3639999999999991E-3</v>
      </c>
      <c r="AB52" s="55">
        <v>1.3803999999999483E-2</v>
      </c>
      <c r="AC52" s="55">
        <v>2.1031040000000001</v>
      </c>
      <c r="AD52" s="55">
        <v>2.0565100000000003</v>
      </c>
      <c r="AE52" s="55">
        <v>4.6594000000000024E-2</v>
      </c>
      <c r="AF52" s="57">
        <v>0</v>
      </c>
      <c r="AG52" s="56">
        <v>2.0565100000000003</v>
      </c>
      <c r="AH52" s="55">
        <v>5.4094000000000024E-2</v>
      </c>
      <c r="AI52" s="55">
        <v>2.0565100000000003</v>
      </c>
      <c r="AJ52" s="55">
        <v>0</v>
      </c>
      <c r="AK52" s="55">
        <f t="shared" si="0"/>
        <v>2.1244079999999994</v>
      </c>
      <c r="AL52" s="55">
        <f t="shared" si="1"/>
        <v>0.17665400000000001</v>
      </c>
      <c r="AM52" s="55">
        <v>0</v>
      </c>
      <c r="AN52" s="55">
        <v>0.17665400000000001</v>
      </c>
      <c r="AO52" s="55">
        <f t="shared" si="2"/>
        <v>1.9477539999999993</v>
      </c>
    </row>
    <row r="53" spans="2:41" ht="17.25" customHeight="1">
      <c r="B53" s="111" t="s">
        <v>115</v>
      </c>
      <c r="C53" s="112"/>
      <c r="D53" s="55">
        <v>7.5452629999999985</v>
      </c>
      <c r="E53" s="55">
        <v>0</v>
      </c>
      <c r="F53" s="55">
        <v>0</v>
      </c>
      <c r="G53" s="55">
        <v>7.5452629999999985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7.5452629999999985</v>
      </c>
      <c r="T53" s="55">
        <v>1.4999999999999999E-4</v>
      </c>
      <c r="U53" s="55">
        <v>0</v>
      </c>
      <c r="V53" s="55">
        <v>1.4999999999999999E-4</v>
      </c>
      <c r="W53" s="55">
        <v>7.5451129999999988</v>
      </c>
      <c r="X53" s="55">
        <v>3.2959469999999991</v>
      </c>
      <c r="Y53" s="55">
        <v>2.8E-5</v>
      </c>
      <c r="Z53" s="55">
        <v>4.2491659999999998</v>
      </c>
      <c r="AA53" s="55">
        <v>8.4072500000000008E-2</v>
      </c>
      <c r="AB53" s="55">
        <v>3.1809090000000007</v>
      </c>
      <c r="AC53" s="55">
        <v>4.3642039999999982</v>
      </c>
      <c r="AD53" s="55">
        <v>4.0637279999999985</v>
      </c>
      <c r="AE53" s="55">
        <v>0.30047599999999985</v>
      </c>
      <c r="AF53" s="57">
        <v>0</v>
      </c>
      <c r="AG53" s="56">
        <v>4.0637279999999985</v>
      </c>
      <c r="AH53" s="55">
        <v>0.30062599999999984</v>
      </c>
      <c r="AI53" s="55">
        <v>4.0637279999999985</v>
      </c>
      <c r="AJ53" s="55">
        <v>0</v>
      </c>
      <c r="AK53" s="55">
        <f t="shared" si="0"/>
        <v>7.5452629999999985</v>
      </c>
      <c r="AL53" s="55">
        <f t="shared" si="1"/>
        <v>0.44585400420924454</v>
      </c>
      <c r="AM53" s="55">
        <v>0</v>
      </c>
      <c r="AN53" s="55">
        <v>0.44585400420924454</v>
      </c>
      <c r="AO53" s="55">
        <f t="shared" si="2"/>
        <v>7.0994089957907542</v>
      </c>
    </row>
    <row r="54" spans="2:41" ht="17.25" customHeight="1">
      <c r="B54" s="111" t="s">
        <v>116</v>
      </c>
      <c r="C54" s="112"/>
      <c r="D54" s="55">
        <v>0.92771000000000003</v>
      </c>
      <c r="E54" s="55">
        <v>0</v>
      </c>
      <c r="F54" s="55">
        <v>0</v>
      </c>
      <c r="G54" s="55">
        <v>0.92771000000000003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0.92771000000000003</v>
      </c>
      <c r="T54" s="55">
        <v>0</v>
      </c>
      <c r="U54" s="55">
        <v>0</v>
      </c>
      <c r="V54" s="55">
        <v>0</v>
      </c>
      <c r="W54" s="55">
        <v>0.92771000000000003</v>
      </c>
      <c r="X54" s="55">
        <v>0.86716800000000005</v>
      </c>
      <c r="Y54" s="55">
        <v>0</v>
      </c>
      <c r="Z54" s="55">
        <v>6.0541999999999999E-2</v>
      </c>
      <c r="AA54" s="55">
        <v>7.1099999999999991E-3</v>
      </c>
      <c r="AB54" s="55">
        <v>7.4800000000000422E-3</v>
      </c>
      <c r="AC54" s="55">
        <v>0.92022999999999999</v>
      </c>
      <c r="AD54" s="55">
        <v>0.90324599999999999</v>
      </c>
      <c r="AE54" s="55">
        <v>1.6983999999999999E-2</v>
      </c>
      <c r="AF54" s="57">
        <v>0</v>
      </c>
      <c r="AG54" s="56">
        <v>0.90324599999999999</v>
      </c>
      <c r="AH54" s="55">
        <v>1.6983999999999999E-2</v>
      </c>
      <c r="AI54" s="55">
        <v>0.90324599999999999</v>
      </c>
      <c r="AJ54" s="55">
        <v>0</v>
      </c>
      <c r="AK54" s="55">
        <f t="shared" si="0"/>
        <v>0.92771000000000003</v>
      </c>
      <c r="AL54" s="55">
        <f t="shared" si="1"/>
        <v>4.6833000000000007E-2</v>
      </c>
      <c r="AM54" s="55">
        <v>0</v>
      </c>
      <c r="AN54" s="55">
        <v>4.6833000000000007E-2</v>
      </c>
      <c r="AO54" s="55">
        <f t="shared" si="2"/>
        <v>0.88087700000000002</v>
      </c>
    </row>
    <row r="55" spans="2:41" ht="17.25" customHeight="1">
      <c r="B55" s="111" t="s">
        <v>117</v>
      </c>
      <c r="C55" s="112"/>
      <c r="D55" s="55">
        <v>0.10979899999999999</v>
      </c>
      <c r="E55" s="55">
        <v>0</v>
      </c>
      <c r="F55" s="55">
        <v>0</v>
      </c>
      <c r="G55" s="55">
        <v>0.10979899999999999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0.10979899999999999</v>
      </c>
      <c r="T55" s="55">
        <v>5.1999999999999998E-3</v>
      </c>
      <c r="U55" s="55">
        <v>5.1999999999999998E-3</v>
      </c>
      <c r="V55" s="55">
        <v>0</v>
      </c>
      <c r="W55" s="55">
        <v>0.104599</v>
      </c>
      <c r="X55" s="55">
        <v>5.0294000000000005E-2</v>
      </c>
      <c r="Y55" s="55">
        <v>0</v>
      </c>
      <c r="Z55" s="55">
        <v>5.4304999999999999E-2</v>
      </c>
      <c r="AA55" s="55">
        <v>1.8429500000000001E-2</v>
      </c>
      <c r="AB55" s="55">
        <v>3.6858999999999989E-2</v>
      </c>
      <c r="AC55" s="55">
        <v>6.7740000000000009E-2</v>
      </c>
      <c r="AD55" s="55">
        <v>3.6483000000000008E-2</v>
      </c>
      <c r="AE55" s="55">
        <v>3.1257E-2</v>
      </c>
      <c r="AF55" s="57">
        <v>0</v>
      </c>
      <c r="AG55" s="56">
        <v>3.6483000000000008E-2</v>
      </c>
      <c r="AH55" s="55">
        <v>3.6457000000000003E-2</v>
      </c>
      <c r="AI55" s="55">
        <v>3.6483000000000008E-2</v>
      </c>
      <c r="AJ55" s="55">
        <v>0</v>
      </c>
      <c r="AK55" s="55">
        <f t="shared" si="0"/>
        <v>0.10979899999999999</v>
      </c>
      <c r="AL55" s="55">
        <f t="shared" si="1"/>
        <v>6.1214000000000005E-2</v>
      </c>
      <c r="AM55" s="55">
        <v>0</v>
      </c>
      <c r="AN55" s="55">
        <v>6.1214000000000005E-2</v>
      </c>
      <c r="AO55" s="55">
        <f t="shared" si="2"/>
        <v>4.8584999999999989E-2</v>
      </c>
    </row>
    <row r="56" spans="2:41" ht="17.25" customHeight="1">
      <c r="B56" s="111" t="s">
        <v>118</v>
      </c>
      <c r="C56" s="112"/>
      <c r="D56" s="55">
        <v>7.0179999999999982E-3</v>
      </c>
      <c r="E56" s="55">
        <v>0</v>
      </c>
      <c r="F56" s="55">
        <v>0</v>
      </c>
      <c r="G56" s="55">
        <v>7.0179999999999982E-3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7.0179999999999982E-3</v>
      </c>
      <c r="T56" s="55">
        <v>4.7999999999999996E-4</v>
      </c>
      <c r="U56" s="55">
        <v>0</v>
      </c>
      <c r="V56" s="55">
        <v>4.7999999999999996E-4</v>
      </c>
      <c r="W56" s="55">
        <v>6.5379999999999987E-3</v>
      </c>
      <c r="X56" s="55">
        <v>2.3879999999999999E-3</v>
      </c>
      <c r="Y56" s="55">
        <v>2.2279999999999999E-3</v>
      </c>
      <c r="Z56" s="55">
        <v>4.1499999999999992E-3</v>
      </c>
      <c r="AA56" s="55">
        <v>1.8500000000000001E-3</v>
      </c>
      <c r="AB56" s="55">
        <v>3.9279999999999983E-3</v>
      </c>
      <c r="AC56" s="55">
        <v>2.6100000000000003E-3</v>
      </c>
      <c r="AD56" s="55">
        <v>1.9170000000000003E-3</v>
      </c>
      <c r="AE56" s="55">
        <v>6.9300000000000004E-4</v>
      </c>
      <c r="AF56" s="57">
        <v>0</v>
      </c>
      <c r="AG56" s="56">
        <v>1.9170000000000003E-3</v>
      </c>
      <c r="AH56" s="55">
        <v>1.173E-3</v>
      </c>
      <c r="AI56" s="55">
        <v>1.9170000000000003E-3</v>
      </c>
      <c r="AJ56" s="55">
        <v>0</v>
      </c>
      <c r="AK56" s="55">
        <f t="shared" si="0"/>
        <v>7.0179999999999982E-3</v>
      </c>
      <c r="AL56" s="55">
        <f t="shared" si="1"/>
        <v>7.2879999999999985E-3</v>
      </c>
      <c r="AM56" s="55">
        <v>0</v>
      </c>
      <c r="AN56" s="55">
        <v>7.2879999999999985E-3</v>
      </c>
      <c r="AO56" s="55">
        <f t="shared" si="2"/>
        <v>-2.7000000000000027E-4</v>
      </c>
    </row>
    <row r="57" spans="2:41" ht="17.25" customHeight="1">
      <c r="B57" s="111" t="s">
        <v>119</v>
      </c>
      <c r="C57" s="112"/>
      <c r="D57" s="55">
        <v>0.52687100000000009</v>
      </c>
      <c r="E57" s="55">
        <v>0</v>
      </c>
      <c r="F57" s="55">
        <v>0</v>
      </c>
      <c r="G57" s="55">
        <v>0.52687100000000009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0.52687100000000009</v>
      </c>
      <c r="T57" s="55">
        <v>0</v>
      </c>
      <c r="U57" s="55">
        <v>0</v>
      </c>
      <c r="V57" s="55">
        <v>0</v>
      </c>
      <c r="W57" s="55">
        <v>0.52687100000000009</v>
      </c>
      <c r="X57" s="55">
        <v>5.9197999999999994E-2</v>
      </c>
      <c r="Y57" s="55">
        <v>0</v>
      </c>
      <c r="Z57" s="55">
        <v>0.46767300000000006</v>
      </c>
      <c r="AA57" s="55">
        <v>1.6390000000000002E-2</v>
      </c>
      <c r="AB57" s="55">
        <v>7.313200000000003E-2</v>
      </c>
      <c r="AC57" s="55">
        <v>0.45373900000000006</v>
      </c>
      <c r="AD57" s="55">
        <v>0.39594700000000005</v>
      </c>
      <c r="AE57" s="55">
        <v>5.7791999999999989E-2</v>
      </c>
      <c r="AF57" s="57">
        <v>0</v>
      </c>
      <c r="AG57" s="56">
        <v>0.39594700000000005</v>
      </c>
      <c r="AH57" s="55">
        <v>5.7791999999999989E-2</v>
      </c>
      <c r="AI57" s="55">
        <v>0.39594700000000005</v>
      </c>
      <c r="AJ57" s="55">
        <v>0</v>
      </c>
      <c r="AK57" s="55">
        <f t="shared" si="0"/>
        <v>0.52687100000000009</v>
      </c>
      <c r="AL57" s="55">
        <f t="shared" si="1"/>
        <v>0.115991</v>
      </c>
      <c r="AM57" s="55">
        <v>0</v>
      </c>
      <c r="AN57" s="55">
        <v>0.115991</v>
      </c>
      <c r="AO57" s="55">
        <f t="shared" si="2"/>
        <v>0.41088000000000008</v>
      </c>
    </row>
    <row r="58" spans="2:41" ht="17.25" customHeight="1">
      <c r="B58" s="111" t="s">
        <v>120</v>
      </c>
      <c r="C58" s="112"/>
      <c r="D58" s="55">
        <v>1.0243999999999998E-2</v>
      </c>
      <c r="E58" s="55">
        <v>0</v>
      </c>
      <c r="F58" s="55">
        <v>0</v>
      </c>
      <c r="G58" s="55">
        <v>1.0243999999999998E-2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1.0243999999999998E-2</v>
      </c>
      <c r="T58" s="55">
        <v>0</v>
      </c>
      <c r="U58" s="55">
        <v>0</v>
      </c>
      <c r="V58" s="55">
        <v>0</v>
      </c>
      <c r="W58" s="55">
        <v>1.0243999999999998E-2</v>
      </c>
      <c r="X58" s="55">
        <v>4.4700000000000002E-4</v>
      </c>
      <c r="Y58" s="55">
        <v>1E-4</v>
      </c>
      <c r="Z58" s="55">
        <v>9.7969999999999984E-3</v>
      </c>
      <c r="AA58" s="55">
        <v>4.7590000000000002E-3</v>
      </c>
      <c r="AB58" s="55">
        <v>7.3949999999999979E-3</v>
      </c>
      <c r="AC58" s="55">
        <v>2.849E-3</v>
      </c>
      <c r="AD58" s="55">
        <v>1.5740000000000001E-3</v>
      </c>
      <c r="AE58" s="55">
        <v>1.2749999999999999E-3</v>
      </c>
      <c r="AF58" s="57">
        <v>0</v>
      </c>
      <c r="AG58" s="56">
        <v>1.5740000000000001E-3</v>
      </c>
      <c r="AH58" s="55">
        <v>1.2749999999999999E-3</v>
      </c>
      <c r="AI58" s="55">
        <v>1.5740000000000001E-3</v>
      </c>
      <c r="AJ58" s="55">
        <v>0</v>
      </c>
      <c r="AK58" s="55">
        <f t="shared" si="0"/>
        <v>1.0243999999999998E-2</v>
      </c>
      <c r="AL58" s="55">
        <f t="shared" si="1"/>
        <v>7.2389000000000009E-2</v>
      </c>
      <c r="AM58" s="55">
        <v>0</v>
      </c>
      <c r="AN58" s="55">
        <v>7.2389000000000009E-2</v>
      </c>
      <c r="AO58" s="55">
        <f t="shared" si="2"/>
        <v>-6.2145000000000013E-2</v>
      </c>
    </row>
    <row r="59" spans="2:41" ht="17.25" customHeight="1">
      <c r="B59" s="111" t="s">
        <v>121</v>
      </c>
      <c r="C59" s="112"/>
      <c r="D59" s="55">
        <v>1.3776910000000002</v>
      </c>
      <c r="E59" s="55">
        <v>0</v>
      </c>
      <c r="F59" s="55">
        <v>0</v>
      </c>
      <c r="G59" s="55">
        <v>1.3776910000000002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1.3776910000000002</v>
      </c>
      <c r="T59" s="55">
        <v>2.5000000000000001E-4</v>
      </c>
      <c r="U59" s="55">
        <v>1.4999999999999999E-4</v>
      </c>
      <c r="V59" s="55">
        <v>1E-4</v>
      </c>
      <c r="W59" s="55">
        <v>1.3774410000000001</v>
      </c>
      <c r="X59" s="55">
        <v>1.2039980000000001</v>
      </c>
      <c r="Y59" s="55">
        <v>1.0747</v>
      </c>
      <c r="Z59" s="55">
        <v>0.17344300000000001</v>
      </c>
      <c r="AA59" s="55">
        <v>2.0000000000000002E-5</v>
      </c>
      <c r="AB59" s="55">
        <v>1.0474560000000002</v>
      </c>
      <c r="AC59" s="55">
        <v>0.32998500000000003</v>
      </c>
      <c r="AD59" s="55">
        <v>0.11028600000000001</v>
      </c>
      <c r="AE59" s="55">
        <v>0.21969900000000001</v>
      </c>
      <c r="AF59" s="57">
        <v>0</v>
      </c>
      <c r="AG59" s="56">
        <v>0.11028600000000001</v>
      </c>
      <c r="AH59" s="55">
        <v>0.21994900000000001</v>
      </c>
      <c r="AI59" s="55">
        <v>0.11028600000000001</v>
      </c>
      <c r="AJ59" s="55">
        <v>0</v>
      </c>
      <c r="AK59" s="55">
        <f t="shared" si="0"/>
        <v>1.3776910000000002</v>
      </c>
      <c r="AL59" s="55">
        <f t="shared" si="1"/>
        <v>1.6582139999999999</v>
      </c>
      <c r="AM59" s="55">
        <v>0</v>
      </c>
      <c r="AN59" s="55">
        <v>1.6582139999999999</v>
      </c>
      <c r="AO59" s="55">
        <f t="shared" si="2"/>
        <v>-0.28052299999999963</v>
      </c>
    </row>
    <row r="60" spans="2:41" ht="17.25" customHeight="1">
      <c r="B60" s="111" t="s">
        <v>122</v>
      </c>
      <c r="C60" s="112"/>
      <c r="D60" s="55">
        <v>3.6264900000000018</v>
      </c>
      <c r="E60" s="55">
        <v>0</v>
      </c>
      <c r="F60" s="55">
        <v>0</v>
      </c>
      <c r="G60" s="55">
        <v>3.6264900000000018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3.6264900000000018</v>
      </c>
      <c r="T60" s="55">
        <v>0.31178999999999996</v>
      </c>
      <c r="U60" s="55">
        <v>1.15E-2</v>
      </c>
      <c r="V60" s="55">
        <v>0.30029</v>
      </c>
      <c r="W60" s="55">
        <v>3.3147000000000015</v>
      </c>
      <c r="X60" s="55">
        <v>2.1198730000000023</v>
      </c>
      <c r="Y60" s="55">
        <v>1.6460170000000014</v>
      </c>
      <c r="Z60" s="55">
        <v>1.1948269999999996</v>
      </c>
      <c r="AA60" s="55">
        <v>1.1677709999999999</v>
      </c>
      <c r="AB60" s="55">
        <v>2.4663210000000015</v>
      </c>
      <c r="AC60" s="55">
        <v>0.84837899999999988</v>
      </c>
      <c r="AD60" s="55">
        <v>0.36904199999999987</v>
      </c>
      <c r="AE60" s="55">
        <v>0.47933700000000007</v>
      </c>
      <c r="AF60" s="57">
        <v>0</v>
      </c>
      <c r="AG60" s="56">
        <v>0.36904199999999987</v>
      </c>
      <c r="AH60" s="55">
        <v>0.79112699999999991</v>
      </c>
      <c r="AI60" s="55">
        <v>0.36904199999999987</v>
      </c>
      <c r="AJ60" s="55">
        <v>0</v>
      </c>
      <c r="AK60" s="55">
        <f t="shared" si="0"/>
        <v>3.6264900000000018</v>
      </c>
      <c r="AL60" s="55">
        <f t="shared" si="1"/>
        <v>6.1678440000000014</v>
      </c>
      <c r="AM60" s="55">
        <v>0</v>
      </c>
      <c r="AN60" s="55">
        <v>6.1678440000000014</v>
      </c>
      <c r="AO60" s="55">
        <f t="shared" si="2"/>
        <v>-2.5413539999999997</v>
      </c>
    </row>
    <row r="61" spans="2:41" ht="17.25" customHeight="1">
      <c r="B61" s="111" t="s">
        <v>123</v>
      </c>
      <c r="C61" s="112"/>
      <c r="D61" s="55">
        <v>5.4869999999999997E-3</v>
      </c>
      <c r="E61" s="55">
        <v>0</v>
      </c>
      <c r="F61" s="55">
        <v>0</v>
      </c>
      <c r="G61" s="55">
        <v>5.4869999999999997E-3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5.4869999999999997E-3</v>
      </c>
      <c r="T61" s="55">
        <v>0</v>
      </c>
      <c r="U61" s="55">
        <v>0</v>
      </c>
      <c r="V61" s="55">
        <v>0</v>
      </c>
      <c r="W61" s="55">
        <v>5.4869999999999997E-3</v>
      </c>
      <c r="X61" s="55">
        <v>0</v>
      </c>
      <c r="Y61" s="55">
        <v>0</v>
      </c>
      <c r="Z61" s="55">
        <v>5.4869999999999997E-3</v>
      </c>
      <c r="AA61" s="55">
        <v>0</v>
      </c>
      <c r="AB61" s="55">
        <v>1.1549999999999998E-3</v>
      </c>
      <c r="AC61" s="55">
        <v>4.3319999999999999E-3</v>
      </c>
      <c r="AD61" s="55">
        <v>1.2E-5</v>
      </c>
      <c r="AE61" s="55">
        <v>4.3200000000000001E-3</v>
      </c>
      <c r="AF61" s="57">
        <v>0</v>
      </c>
      <c r="AG61" s="56">
        <v>1.2E-5</v>
      </c>
      <c r="AH61" s="55">
        <v>4.3200000000000001E-3</v>
      </c>
      <c r="AI61" s="55">
        <v>1.2E-5</v>
      </c>
      <c r="AJ61" s="55">
        <v>0</v>
      </c>
      <c r="AK61" s="55">
        <f t="shared" si="0"/>
        <v>5.4869999999999997E-3</v>
      </c>
      <c r="AL61" s="55">
        <f t="shared" si="1"/>
        <v>0</v>
      </c>
      <c r="AM61" s="55">
        <v>0</v>
      </c>
      <c r="AN61" s="55">
        <v>0</v>
      </c>
      <c r="AO61" s="55">
        <f t="shared" si="2"/>
        <v>5.4869999999999997E-3</v>
      </c>
    </row>
    <row r="62" spans="2:41" ht="17.25" customHeight="1">
      <c r="B62" s="111" t="s">
        <v>124</v>
      </c>
      <c r="C62" s="112"/>
      <c r="D62" s="55">
        <v>32.257265999999987</v>
      </c>
      <c r="E62" s="55">
        <v>0</v>
      </c>
      <c r="F62" s="55">
        <v>0</v>
      </c>
      <c r="G62" s="55">
        <v>32.257265999999987</v>
      </c>
      <c r="H62" s="55">
        <v>0</v>
      </c>
      <c r="I62" s="55">
        <v>0</v>
      </c>
      <c r="J62" s="55">
        <v>0</v>
      </c>
      <c r="K62" s="55">
        <v>6.8000000000000005E-3</v>
      </c>
      <c r="L62" s="55">
        <v>0</v>
      </c>
      <c r="M62" s="55">
        <v>0</v>
      </c>
      <c r="N62" s="55">
        <v>0</v>
      </c>
      <c r="O62" s="55">
        <v>6.8000000000000005E-3</v>
      </c>
      <c r="P62" s="55">
        <v>2.3369999999999997E-3</v>
      </c>
      <c r="Q62" s="70">
        <v>0</v>
      </c>
      <c r="R62" s="55">
        <v>0</v>
      </c>
      <c r="S62" s="56">
        <v>32.25492899999999</v>
      </c>
      <c r="T62" s="55">
        <v>2.470675</v>
      </c>
      <c r="U62" s="55">
        <v>0.21518999999999996</v>
      </c>
      <c r="V62" s="55">
        <v>2.2554850000000002</v>
      </c>
      <c r="W62" s="55">
        <v>29.78425399999999</v>
      </c>
      <c r="X62" s="55">
        <v>18.680307999999993</v>
      </c>
      <c r="Y62" s="55">
        <v>0.63396999999999981</v>
      </c>
      <c r="Z62" s="55">
        <v>11.103945999999999</v>
      </c>
      <c r="AA62" s="55">
        <v>1.2750714999999997</v>
      </c>
      <c r="AB62" s="55">
        <v>5.4951759999999794</v>
      </c>
      <c r="AC62" s="55">
        <v>24.289078000000011</v>
      </c>
      <c r="AD62" s="55">
        <v>18.910840000000007</v>
      </c>
      <c r="AE62" s="55">
        <v>5.3782380000000041</v>
      </c>
      <c r="AF62" s="57">
        <v>0</v>
      </c>
      <c r="AG62" s="56">
        <v>18.913177000000008</v>
      </c>
      <c r="AH62" s="55">
        <v>7.848913000000004</v>
      </c>
      <c r="AI62" s="55">
        <v>18.913177000000008</v>
      </c>
      <c r="AJ62" s="55">
        <v>0</v>
      </c>
      <c r="AK62" s="55">
        <f t="shared" si="0"/>
        <v>32.257265999999987</v>
      </c>
      <c r="AL62" s="55">
        <f t="shared" si="1"/>
        <v>8.9795321380035471</v>
      </c>
      <c r="AM62" s="55">
        <v>0</v>
      </c>
      <c r="AN62" s="55">
        <v>8.9795321380035471</v>
      </c>
      <c r="AO62" s="55">
        <f t="shared" si="2"/>
        <v>23.277733861996438</v>
      </c>
    </row>
    <row r="63" spans="2:41" ht="17.25" customHeight="1">
      <c r="B63" s="111" t="s">
        <v>125</v>
      </c>
      <c r="C63" s="112"/>
      <c r="D63" s="55">
        <v>1.5747879999999999</v>
      </c>
      <c r="E63" s="55">
        <v>0</v>
      </c>
      <c r="F63" s="55">
        <v>0</v>
      </c>
      <c r="G63" s="55">
        <v>1.5747879999999999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1.5747879999999999</v>
      </c>
      <c r="T63" s="55">
        <v>0.65</v>
      </c>
      <c r="U63" s="55">
        <v>2E-3</v>
      </c>
      <c r="V63" s="55">
        <v>0.64800000000000002</v>
      </c>
      <c r="W63" s="55">
        <v>0.92478799999999994</v>
      </c>
      <c r="X63" s="55">
        <v>0.88368299999999989</v>
      </c>
      <c r="Y63" s="55">
        <v>1.5390000000000002E-3</v>
      </c>
      <c r="Z63" s="55">
        <v>4.1105000000000017E-2</v>
      </c>
      <c r="AA63" s="55">
        <v>3.4739999999999997E-3</v>
      </c>
      <c r="AB63" s="55">
        <v>8.5150000000000503E-3</v>
      </c>
      <c r="AC63" s="55">
        <v>0.91627299999999989</v>
      </c>
      <c r="AD63" s="55">
        <v>0.83502799999999988</v>
      </c>
      <c r="AE63" s="55">
        <v>8.1245000000000026E-2</v>
      </c>
      <c r="AF63" s="57">
        <v>0</v>
      </c>
      <c r="AG63" s="56">
        <v>0.83502799999999988</v>
      </c>
      <c r="AH63" s="55">
        <v>0.73124500000000003</v>
      </c>
      <c r="AI63" s="55">
        <v>0.83502799999999988</v>
      </c>
      <c r="AJ63" s="55">
        <v>0</v>
      </c>
      <c r="AK63" s="55">
        <f t="shared" si="0"/>
        <v>1.5747879999999999</v>
      </c>
      <c r="AL63" s="55">
        <f t="shared" si="1"/>
        <v>1.2286859999999999</v>
      </c>
      <c r="AM63" s="55">
        <v>0</v>
      </c>
      <c r="AN63" s="55">
        <v>1.2286859999999999</v>
      </c>
      <c r="AO63" s="55">
        <f t="shared" si="2"/>
        <v>0.34610199999999991</v>
      </c>
    </row>
    <row r="64" spans="2:41" ht="17.25" customHeight="1">
      <c r="B64" s="111" t="s">
        <v>126</v>
      </c>
      <c r="C64" s="112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2018-03-28T04:48:32Z</cp:lastPrinted>
  <dcterms:created xsi:type="dcterms:W3CDTF">2017-03-27T03:16:47Z</dcterms:created>
  <dcterms:modified xsi:type="dcterms:W3CDTF">2018-03-28T04:50:27Z</dcterms:modified>
</cp:coreProperties>
</file>