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L32"/>
  <c r="AK32"/>
  <c r="AO32" s="1"/>
  <c r="AL31"/>
  <c r="AK31"/>
  <c r="AO31" s="1"/>
  <c r="AL30"/>
  <c r="AK30"/>
  <c r="AO30" s="1"/>
  <c r="AL29"/>
  <c r="AK29"/>
  <c r="AL28"/>
  <c r="AK28"/>
  <c r="AO28" s="1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K22"/>
  <c r="AO22" s="1"/>
  <c r="AL21"/>
  <c r="AK21"/>
  <c r="AL20"/>
  <c r="AK20"/>
  <c r="AL19"/>
  <c r="AK19"/>
  <c r="AO19" s="1"/>
  <c r="AL18"/>
  <c r="AK18"/>
  <c r="AO18" s="1"/>
  <c r="AL17"/>
  <c r="AK17"/>
  <c r="AO17" s="1"/>
  <c r="AL16"/>
  <c r="AK16"/>
  <c r="AL15"/>
  <c r="AK15"/>
  <c r="AO15" s="1"/>
  <c r="AN14"/>
  <c r="AM14"/>
  <c r="AL14" s="1"/>
  <c r="AK14"/>
  <c r="AO14" s="1"/>
  <c r="AL13"/>
  <c r="AK13"/>
  <c r="AO13" s="1"/>
  <c r="AN12"/>
  <c r="AM12"/>
  <c r="AL12" s="1"/>
  <c r="AK12"/>
  <c r="Z8"/>
  <c r="X8"/>
  <c r="AO12" l="1"/>
  <c r="AO16"/>
  <c r="AO20"/>
  <c r="AO21"/>
  <c r="AO29"/>
  <c r="AO33"/>
  <c r="AO38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<sst xmlns="http://schemas.openxmlformats.org/spreadsheetml/2006/main" count="111" uniqueCount="105">
  <si>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</si>
  <si>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</si>
  <si>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</si>
  <si>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</si>
  <si>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</si>
  <si>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</si>
  <si>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</si>
  <si>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</si>
  <si>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</si>
  <si>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</si>
  <si>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</si>
  <si>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</si>
  <si>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</si>
  <si>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</si>
  <si>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</si>
  <si>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</si>
  <si>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</si>
  <si>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</si>
  <si>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</si>
  <si>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</si>
  <si>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</si>
  <si>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</si>
  <si>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</si>
  <si>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</si>
  <si>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</si>
  <si>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</si>
  <si>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</si>
  <si>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</si>
  <si>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</si>
  <si>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</si>
  <si>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</si>
  <si>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</si>
  <si>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</si>
  <si>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</si>
  <si>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</si>
  <si>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</si>
  <si>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</si>
  <si>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</si>
  <si>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</si>
  <si>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</si>
  <si>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</si>
  <si>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</si>
  <si>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</si>
  <si>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</si>
  <si>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</si>
  <si>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</si>
  <si>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</si>
  <si>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</si>
  <si>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</si>
  <si>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</si>
  <si>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</si>
  <si>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</si>
  <si>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</si>
  <si>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</si>
  <si>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</si>
  <si>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</si>
  <si>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</si>
  <si>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</si>
  <si>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</si>
  <si>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</si>
  <si>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</si>
  <si>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</si>
  <si>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</si>
  <si>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</si>
  <si>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</si>
  <si>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</si>
  <si>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</si>
  <si>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</si>
  <si>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</si>
  <si>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</si>
  <si>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</si>
  <si>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</si>
  <si>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表4-07  発生量及び処理・処分量（種類別：変換)　〔全業種〕〔田辺・西牟婁地域〕〔平成28年度〕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</si>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</sst>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5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49" fontId="14" fillId="0" borderId="32" applyNumberFormat="0" applyFont="0" applyFill="0" applyBorder="0" applyProtection="0">
      <alignment horizontal="left" vertical="center" indent="2"/>
    </xf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49" fontId="14" fillId="0" borderId="49" applyNumberFormat="0" applyFont="0" applyFill="0" applyBorder="0" applyProtection="0">
      <alignment horizontal="left" vertical="center" indent="5"/>
    </xf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4" fontId="17" fillId="0" borderId="31" applyFill="0" applyBorder="0" applyProtection="0">
      <alignment horizontal="right" vertical="center"/>
    </xf>
    <xf numFmtId="0" fontId="18" fillId="20" borderId="50" applyNumberFormat="0" applyAlignment="0" applyProtection="0"/>
    <xf numFmtId="0" fontId="19" fillId="21" borderId="51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52" applyNumberFormat="0" applyFill="0" applyAlignment="0" applyProtection="0"/>
    <xf numFmtId="0" fontId="23" fillId="0" borderId="53" applyNumberFormat="0" applyFill="0" applyAlignment="0" applyProtection="0"/>
    <xf numFmtId="0" fontId="24" fillId="0" borderId="54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7" borderId="50" applyNumberFormat="0" applyAlignment="0" applyProtection="0"/>
    <xf numFmtId="0" fontId="27" fillId="0" borderId="55" applyNumberFormat="0" applyFill="0" applyAlignment="0" applyProtection="0"/>
    <xf numFmtId="0" fontId="28" fillId="22" borderId="0" applyNumberFormat="0" applyBorder="0" applyAlignment="0" applyProtection="0"/>
    <xf numFmtId="0" fontId="1" fillId="0" borderId="0"/>
    <xf numFmtId="4" fontId="14" fillId="0" borderId="32" applyFill="0" applyBorder="0" applyProtection="0">
      <alignment horizontal="right" vertical="center"/>
    </xf>
    <xf numFmtId="0" fontId="29" fillId="23" borderId="0" applyNumberFormat="0" applyFont="0" applyBorder="0" applyAlignment="0" applyProtection="0"/>
    <xf numFmtId="0" fontId="1" fillId="24" borderId="56" applyNumberFormat="0" applyFont="0" applyAlignment="0" applyProtection="0"/>
    <xf numFmtId="0" fontId="30" fillId="20" borderId="57" applyNumberFormat="0" applyAlignment="0" applyProtection="0"/>
    <xf numFmtId="177" fontId="14" fillId="25" borderId="32" applyNumberFormat="0" applyFont="0" applyBorder="0" applyAlignment="0" applyProtection="0">
      <alignment horizontal="right" vertical="center"/>
    </xf>
    <xf numFmtId="0" fontId="31" fillId="0" borderId="0" applyNumberFormat="0" applyFill="0" applyBorder="0" applyAlignment="0" applyProtection="0"/>
    <xf numFmtId="0" fontId="32" fillId="0" borderId="58" applyNumberFormat="0" applyFill="0" applyAlignment="0" applyProtection="0"/>
    <xf numFmtId="0" fontId="33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3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5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5" fillId="0" borderId="0"/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" fillId="0" borderId="0">
      <alignment vertical="center"/>
    </xf>
    <xf numFmtId="0" fontId="3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34" fillId="0" borderId="0">
      <alignment vertical="center"/>
    </xf>
    <xf numFmtId="0" fontId="1" fillId="0" borderId="0"/>
    <xf numFmtId="0" fontId="34" fillId="0" borderId="0">
      <alignment vertical="center"/>
    </xf>
    <xf numFmtId="0" fontId="12" fillId="0" borderId="0"/>
    <xf numFmtId="0" fontId="34" fillId="0" borderId="0">
      <alignment vertical="center"/>
    </xf>
    <xf numFmtId="0" fontId="12" fillId="0" borderId="0"/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4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103.11983400000001</v>
      </c>
      <c r="E12" s="89">
        <v>0</v>
      </c>
      <c r="F12" s="89">
        <v>0</v>
      </c>
      <c r="G12" s="89">
        <v>103.11983400000001</v>
      </c>
      <c r="H12" s="89">
        <v>19.452000000000002</v>
      </c>
      <c r="I12" s="89">
        <v>0</v>
      </c>
      <c r="J12" s="89">
        <v>0</v>
      </c>
      <c r="K12" s="89">
        <v>14.65888</v>
      </c>
      <c r="L12" s="89">
        <v>0</v>
      </c>
      <c r="M12" s="89">
        <v>12.508099999999999</v>
      </c>
      <c r="N12" s="89">
        <v>0</v>
      </c>
      <c r="O12" s="89">
        <v>2.1507800000000001</v>
      </c>
      <c r="P12" s="89">
        <v>1.5188699999999999</v>
      </c>
      <c r="Q12" s="89">
        <v>0</v>
      </c>
      <c r="R12" s="89">
        <v>0</v>
      </c>
      <c r="S12" s="90">
        <v>69.640863999999993</v>
      </c>
      <c r="T12" s="89">
        <v>1.1657300000000002</v>
      </c>
      <c r="U12" s="89">
        <v>0.68891000000000013</v>
      </c>
      <c r="V12" s="89">
        <v>0.47682000000000002</v>
      </c>
      <c r="W12" s="89">
        <v>68.475133999999997</v>
      </c>
      <c r="X12" s="89">
        <v>61.281116000000011</v>
      </c>
      <c r="Y12" s="89">
        <v>5.4911000000000001E-2</v>
      </c>
      <c r="Z12" s="89">
        <v>7.1940180000000016</v>
      </c>
      <c r="AA12" s="89">
        <v>0.79918500000000003</v>
      </c>
      <c r="AB12" s="89">
        <v>2.106795</v>
      </c>
      <c r="AC12" s="89">
        <v>66.368338999999992</v>
      </c>
      <c r="AD12" s="89">
        <v>65.290571</v>
      </c>
      <c r="AE12" s="89">
        <v>1.0777680000000001</v>
      </c>
      <c r="AF12" s="89">
        <v>0</v>
      </c>
      <c r="AG12" s="90">
        <v>86.261440999999991</v>
      </c>
      <c r="AH12" s="89">
        <v>2.2434979999999998</v>
      </c>
      <c r="AI12" s="89">
        <v>86.261440999999991</v>
      </c>
      <c r="AJ12" s="89">
        <v>0</v>
      </c>
      <c r="AK12" s="89">
        <f>G12-N12</f>
        <v>103.11983400000001</v>
      </c>
      <c r="AL12" s="89">
        <f>AM12+AN12</f>
        <v>3.9569145695090766</v>
      </c>
      <c r="AM12" s="89">
        <f>SUM(AM13:AM14)+SUM(AM18:AM36)</f>
        <v>0</v>
      </c>
      <c r="AN12" s="89">
        <f>SUM(AN13:AN14)+SUM(AN18:AN36)</f>
        <v>3.9569145695090766</v>
      </c>
      <c r="AO12" s="89">
        <f>AK12-AL12</f>
        <v>99.16291943049093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-0.11383700000000001</v>
      </c>
      <c r="AC13" s="94">
        <v>0.11383700000000001</v>
      </c>
      <c r="AD13" s="94">
        <v>0</v>
      </c>
      <c r="AE13" s="97">
        <v>0.11383700000000001</v>
      </c>
      <c r="AF13" s="94">
        <v>0</v>
      </c>
      <c r="AG13" s="98">
        <v>0</v>
      </c>
      <c r="AH13" s="99">
        <v>0.11383700000000001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16.619547999999998</v>
      </c>
      <c r="E14" s="94">
        <v>0</v>
      </c>
      <c r="F14" s="94">
        <v>0</v>
      </c>
      <c r="G14" s="94">
        <v>16.619547999999998</v>
      </c>
      <c r="H14" s="94">
        <v>0</v>
      </c>
      <c r="I14" s="94">
        <v>0</v>
      </c>
      <c r="J14" s="94">
        <v>0</v>
      </c>
      <c r="K14" s="94">
        <v>13.14</v>
      </c>
      <c r="L14" s="94">
        <v>0</v>
      </c>
      <c r="M14" s="94">
        <v>12.508100000000001</v>
      </c>
      <c r="N14" s="94">
        <v>0</v>
      </c>
      <c r="O14" s="94">
        <v>0.63190000000000002</v>
      </c>
      <c r="P14" s="94">
        <v>0</v>
      </c>
      <c r="Q14" s="94">
        <v>0</v>
      </c>
      <c r="R14" s="101">
        <v>0</v>
      </c>
      <c r="S14" s="96">
        <v>4.1114480000000002</v>
      </c>
      <c r="T14" s="94">
        <v>0</v>
      </c>
      <c r="U14" s="94">
        <v>0</v>
      </c>
      <c r="V14" s="94">
        <v>0</v>
      </c>
      <c r="W14" s="94">
        <v>4.1114480000000002</v>
      </c>
      <c r="X14" s="94">
        <v>3.7893600000000003</v>
      </c>
      <c r="Y14" s="94">
        <v>0</v>
      </c>
      <c r="Z14" s="94">
        <v>0.32208799999999999</v>
      </c>
      <c r="AA14" s="94">
        <v>3.0783000000000001E-2</v>
      </c>
      <c r="AB14" s="94">
        <v>0.42604099999999967</v>
      </c>
      <c r="AC14" s="94">
        <v>3.6854070000000001</v>
      </c>
      <c r="AD14" s="94">
        <v>3.5688140000000002</v>
      </c>
      <c r="AE14" s="94">
        <v>0.116593</v>
      </c>
      <c r="AF14" s="94">
        <v>0</v>
      </c>
      <c r="AG14" s="96">
        <v>3.5688140000000002</v>
      </c>
      <c r="AH14" s="94">
        <v>0.116593</v>
      </c>
      <c r="AI14" s="94">
        <v>3.5688140000000002</v>
      </c>
      <c r="AJ14" s="94">
        <v>0</v>
      </c>
      <c r="AK14" s="94">
        <f t="shared" si="0"/>
        <v>16.619547999999998</v>
      </c>
      <c r="AL14" s="94">
        <f t="shared" si="1"/>
        <v>0.33477000000000001</v>
      </c>
      <c r="AM14" s="94">
        <f>SUM(AM15:AM17)</f>
        <v>0</v>
      </c>
      <c r="AN14" s="94">
        <f>SUM(AN15:AN17)</f>
        <v>0.33477000000000001</v>
      </c>
      <c r="AO14" s="94">
        <f t="shared" si="2"/>
        <v>16.284777999999999</v>
      </c>
    </row>
    <row r="15" spans="2:41" s="91" customFormat="1" ht="27" hidden="1" customHeight="1">
      <c r="B15" s="102">
        <v>0</v>
      </c>
      <c r="C15" s="103" t="s">
        <v>80</v>
      </c>
      <c r="D15" s="104">
        <v>15.87069</v>
      </c>
      <c r="E15" s="105">
        <v>0</v>
      </c>
      <c r="F15" s="104">
        <v>0</v>
      </c>
      <c r="G15" s="104">
        <v>15.87069</v>
      </c>
      <c r="H15" s="105">
        <v>0</v>
      </c>
      <c r="I15" s="105">
        <v>0</v>
      </c>
      <c r="J15" s="105">
        <v>0</v>
      </c>
      <c r="K15" s="105">
        <v>13.14</v>
      </c>
      <c r="L15" s="105">
        <v>0</v>
      </c>
      <c r="M15" s="105">
        <v>12.508100000000001</v>
      </c>
      <c r="N15" s="105">
        <v>0</v>
      </c>
      <c r="O15" s="105">
        <v>0.63190000000000002</v>
      </c>
      <c r="P15" s="104">
        <v>0</v>
      </c>
      <c r="Q15" s="104">
        <v>0</v>
      </c>
      <c r="R15" s="106">
        <v>0</v>
      </c>
      <c r="S15" s="107">
        <v>3.36259</v>
      </c>
      <c r="T15" s="104">
        <v>0</v>
      </c>
      <c r="U15" s="104">
        <v>0</v>
      </c>
      <c r="V15" s="104">
        <v>0</v>
      </c>
      <c r="W15" s="104">
        <v>3.36259</v>
      </c>
      <c r="X15" s="104">
        <v>3.2999200000000002</v>
      </c>
      <c r="Y15" s="104">
        <v>0</v>
      </c>
      <c r="Z15" s="104">
        <v>6.2670000000000003E-2</v>
      </c>
      <c r="AA15" s="104">
        <v>0</v>
      </c>
      <c r="AB15" s="104">
        <v>0.20359999999999978</v>
      </c>
      <c r="AC15" s="104">
        <v>3.1589900000000002</v>
      </c>
      <c r="AD15" s="104">
        <v>3.1493700000000002</v>
      </c>
      <c r="AE15" s="104">
        <v>9.6200000000000018E-3</v>
      </c>
      <c r="AF15" s="106">
        <v>0</v>
      </c>
      <c r="AG15" s="107">
        <v>3.1493700000000002</v>
      </c>
      <c r="AH15" s="104">
        <v>9.6200000000000018E-3</v>
      </c>
      <c r="AI15" s="104">
        <v>3.1493700000000002</v>
      </c>
      <c r="AJ15" s="105">
        <v>0</v>
      </c>
      <c r="AK15" s="105">
        <f t="shared" si="0"/>
        <v>15.87069</v>
      </c>
      <c r="AL15" s="105">
        <f t="shared" si="1"/>
        <v>4.8100000000000004E-2</v>
      </c>
      <c r="AM15" s="105">
        <v>0</v>
      </c>
      <c r="AN15" s="105">
        <v>4.8100000000000004E-2</v>
      </c>
      <c r="AO15" s="105">
        <f t="shared" si="2"/>
        <v>15.82259</v>
      </c>
    </row>
    <row r="16" spans="2:41" s="91" customFormat="1" ht="27" hidden="1" customHeight="1">
      <c r="B16" s="102">
        <v>0</v>
      </c>
      <c r="C16" s="108" t="s">
        <v>81</v>
      </c>
      <c r="D16" s="109">
        <v>0.74885799999999991</v>
      </c>
      <c r="E16" s="109">
        <v>0</v>
      </c>
      <c r="F16" s="109">
        <v>0</v>
      </c>
      <c r="G16" s="109">
        <v>0.74885799999999991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0.74885799999999991</v>
      </c>
      <c r="T16" s="109">
        <v>0</v>
      </c>
      <c r="U16" s="109">
        <v>0</v>
      </c>
      <c r="V16" s="109">
        <v>0</v>
      </c>
      <c r="W16" s="109">
        <v>0.74885799999999991</v>
      </c>
      <c r="X16" s="109">
        <v>0.48943999999999993</v>
      </c>
      <c r="Y16" s="109">
        <v>0</v>
      </c>
      <c r="Z16" s="109">
        <v>0.25941799999999998</v>
      </c>
      <c r="AA16" s="109">
        <v>3.0783000000000001E-2</v>
      </c>
      <c r="AB16" s="109">
        <v>0.22244099999999989</v>
      </c>
      <c r="AC16" s="109">
        <v>0.52641700000000002</v>
      </c>
      <c r="AD16" s="109">
        <v>0.41944399999999998</v>
      </c>
      <c r="AE16" s="109">
        <v>0.106973</v>
      </c>
      <c r="AF16" s="110">
        <v>0</v>
      </c>
      <c r="AG16" s="111">
        <v>0.41944399999999998</v>
      </c>
      <c r="AH16" s="109">
        <v>0.106973</v>
      </c>
      <c r="AI16" s="109">
        <v>0.41944399999999998</v>
      </c>
      <c r="AJ16" s="109">
        <v>0</v>
      </c>
      <c r="AK16" s="109">
        <f t="shared" si="0"/>
        <v>0.74885799999999991</v>
      </c>
      <c r="AL16" s="109">
        <f t="shared" si="1"/>
        <v>0.28667000000000004</v>
      </c>
      <c r="AM16" s="109">
        <v>0</v>
      </c>
      <c r="AN16" s="109">
        <v>0.28667000000000004</v>
      </c>
      <c r="AO16" s="109">
        <f t="shared" si="2"/>
        <v>0.46218799999999988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0.64153700000000013</v>
      </c>
      <c r="E18" s="94">
        <v>0</v>
      </c>
      <c r="F18" s="94">
        <v>0</v>
      </c>
      <c r="G18" s="94">
        <v>0.64153700000000013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0.64153700000000013</v>
      </c>
      <c r="T18" s="94">
        <v>0</v>
      </c>
      <c r="U18" s="94">
        <v>0</v>
      </c>
      <c r="V18" s="94">
        <v>0</v>
      </c>
      <c r="W18" s="94">
        <v>0.64153700000000013</v>
      </c>
      <c r="X18" s="94">
        <v>0.51035900000000012</v>
      </c>
      <c r="Y18" s="94">
        <v>0</v>
      </c>
      <c r="Z18" s="94">
        <v>0.13117800000000002</v>
      </c>
      <c r="AA18" s="94">
        <v>6.2160000000000002E-3</v>
      </c>
      <c r="AB18" s="94">
        <v>4.51600000000002E-2</v>
      </c>
      <c r="AC18" s="94">
        <v>0.59637699999999993</v>
      </c>
      <c r="AD18" s="94">
        <v>0.59637699999999993</v>
      </c>
      <c r="AE18" s="97">
        <v>0</v>
      </c>
      <c r="AF18" s="94">
        <v>0</v>
      </c>
      <c r="AG18" s="96">
        <v>0.59637699999999993</v>
      </c>
      <c r="AH18" s="94">
        <v>0</v>
      </c>
      <c r="AI18" s="94">
        <v>0.59637699999999993</v>
      </c>
      <c r="AJ18" s="94">
        <v>0</v>
      </c>
      <c r="AK18" s="94">
        <f t="shared" si="0"/>
        <v>0.64153700000000013</v>
      </c>
      <c r="AL18" s="94">
        <f t="shared" si="1"/>
        <v>3.6955000000000002E-2</v>
      </c>
      <c r="AM18" s="94">
        <v>0</v>
      </c>
      <c r="AN18" s="94">
        <v>3.6955000000000002E-2</v>
      </c>
      <c r="AO18" s="94">
        <f t="shared" si="2"/>
        <v>0.60458200000000017</v>
      </c>
    </row>
    <row r="19" spans="2:41" s="91" customFormat="1" ht="27" customHeight="1">
      <c r="B19" s="100" t="s">
        <v>84</v>
      </c>
      <c r="C19" s="93"/>
      <c r="D19" s="94">
        <v>2.5723399999999996</v>
      </c>
      <c r="E19" s="94">
        <v>0</v>
      </c>
      <c r="F19" s="94">
        <v>0</v>
      </c>
      <c r="G19" s="94">
        <v>2.5723399999999996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2.5723399999999996</v>
      </c>
      <c r="T19" s="94">
        <v>0</v>
      </c>
      <c r="U19" s="94">
        <v>0</v>
      </c>
      <c r="V19" s="94">
        <v>0</v>
      </c>
      <c r="W19" s="94">
        <v>2.5723399999999996</v>
      </c>
      <c r="X19" s="94">
        <v>0.23141</v>
      </c>
      <c r="Y19" s="94">
        <v>1.7999999999999998E-4</v>
      </c>
      <c r="Z19" s="94">
        <v>2.3409299999999997</v>
      </c>
      <c r="AA19" s="94">
        <v>2.1860000000000001E-2</v>
      </c>
      <c r="AB19" s="94">
        <v>0.94697699999999929</v>
      </c>
      <c r="AC19" s="94">
        <v>1.6253630000000003</v>
      </c>
      <c r="AD19" s="94">
        <v>1.6253630000000003</v>
      </c>
      <c r="AE19" s="97">
        <v>0</v>
      </c>
      <c r="AF19" s="94">
        <v>0</v>
      </c>
      <c r="AG19" s="96">
        <v>1.6253630000000003</v>
      </c>
      <c r="AH19" s="94">
        <v>0</v>
      </c>
      <c r="AI19" s="94">
        <v>1.6253630000000003</v>
      </c>
      <c r="AJ19" s="94">
        <v>0</v>
      </c>
      <c r="AK19" s="94">
        <f t="shared" si="0"/>
        <v>2.5723399999999996</v>
      </c>
      <c r="AL19" s="94">
        <f t="shared" si="1"/>
        <v>0.77146999999999999</v>
      </c>
      <c r="AM19" s="94">
        <v>0</v>
      </c>
      <c r="AN19" s="94">
        <v>0.77146999999999999</v>
      </c>
      <c r="AO19" s="94">
        <f t="shared" si="2"/>
        <v>1.8008699999999997</v>
      </c>
    </row>
    <row r="20" spans="2:41" s="91" customFormat="1" ht="27" customHeight="1">
      <c r="B20" s="100" t="s">
        <v>85</v>
      </c>
      <c r="C20" s="93"/>
      <c r="D20" s="94">
        <v>1.1800000000000001E-3</v>
      </c>
      <c r="E20" s="94">
        <v>0</v>
      </c>
      <c r="F20" s="94">
        <v>0</v>
      </c>
      <c r="G20" s="94">
        <v>1.1800000000000001E-3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1.1800000000000001E-3</v>
      </c>
      <c r="T20" s="94">
        <v>0</v>
      </c>
      <c r="U20" s="94">
        <v>0</v>
      </c>
      <c r="V20" s="94">
        <v>0</v>
      </c>
      <c r="W20" s="94">
        <v>1.1800000000000001E-3</v>
      </c>
      <c r="X20" s="94">
        <v>1.4999999999999999E-4</v>
      </c>
      <c r="Y20" s="94">
        <v>1.4999999999999999E-4</v>
      </c>
      <c r="Z20" s="94">
        <v>1.0300000000000001E-3</v>
      </c>
      <c r="AA20" s="94">
        <v>2.9999999999999997E-4</v>
      </c>
      <c r="AB20" s="94">
        <v>1.15E-3</v>
      </c>
      <c r="AC20" s="94">
        <v>2.9999999999999997E-5</v>
      </c>
      <c r="AD20" s="94">
        <v>2.9999999999999997E-5</v>
      </c>
      <c r="AE20" s="97">
        <v>0</v>
      </c>
      <c r="AF20" s="94">
        <v>0</v>
      </c>
      <c r="AG20" s="96">
        <v>2.9999999999999997E-5</v>
      </c>
      <c r="AH20" s="94">
        <v>0</v>
      </c>
      <c r="AI20" s="94">
        <v>2.9999999999999997E-5</v>
      </c>
      <c r="AJ20" s="94">
        <v>0</v>
      </c>
      <c r="AK20" s="94">
        <f t="shared" si="0"/>
        <v>1.1800000000000001E-3</v>
      </c>
      <c r="AL20" s="94">
        <f t="shared" si="1"/>
        <v>1.15E-3</v>
      </c>
      <c r="AM20" s="94">
        <v>0</v>
      </c>
      <c r="AN20" s="94">
        <v>1.15E-3</v>
      </c>
      <c r="AO20" s="94">
        <f t="shared" si="2"/>
        <v>3.0000000000000079E-5</v>
      </c>
    </row>
    <row r="21" spans="2:41" s="91" customFormat="1" ht="27" customHeight="1">
      <c r="B21" s="100" t="s">
        <v>86</v>
      </c>
      <c r="C21" s="93"/>
      <c r="D21" s="94">
        <v>1.5369329999999999</v>
      </c>
      <c r="E21" s="94">
        <v>0</v>
      </c>
      <c r="F21" s="94">
        <v>0</v>
      </c>
      <c r="G21" s="94">
        <v>1.5369329999999999</v>
      </c>
      <c r="H21" s="94">
        <v>0</v>
      </c>
      <c r="I21" s="94">
        <v>0</v>
      </c>
      <c r="J21" s="94">
        <v>0</v>
      </c>
      <c r="K21" s="94">
        <v>2.0000000000000002E-5</v>
      </c>
      <c r="L21" s="94">
        <v>0</v>
      </c>
      <c r="M21" s="94">
        <v>0</v>
      </c>
      <c r="N21" s="94">
        <v>0</v>
      </c>
      <c r="O21" s="94">
        <v>2.0000000000000002E-5</v>
      </c>
      <c r="P21" s="94">
        <v>1.0000000000000001E-5</v>
      </c>
      <c r="Q21" s="94">
        <v>0</v>
      </c>
      <c r="R21" s="94">
        <v>0</v>
      </c>
      <c r="S21" s="96">
        <v>1.5369229999999998</v>
      </c>
      <c r="T21" s="94">
        <v>0.19979</v>
      </c>
      <c r="U21" s="94">
        <v>0</v>
      </c>
      <c r="V21" s="94">
        <v>0.19979</v>
      </c>
      <c r="W21" s="94">
        <v>1.3371329999999999</v>
      </c>
      <c r="X21" s="94">
        <v>0.94035799999999981</v>
      </c>
      <c r="Y21" s="94">
        <v>2.9729999999999999E-3</v>
      </c>
      <c r="Z21" s="94">
        <v>0.39677500000000004</v>
      </c>
      <c r="AA21" s="94">
        <v>1.1999999999999999E-3</v>
      </c>
      <c r="AB21" s="94">
        <v>1.1732999999999993E-2</v>
      </c>
      <c r="AC21" s="94">
        <v>1.3253999999999999</v>
      </c>
      <c r="AD21" s="94">
        <v>1.1495629999999999</v>
      </c>
      <c r="AE21" s="97">
        <v>0.17583700000000002</v>
      </c>
      <c r="AF21" s="94">
        <v>0</v>
      </c>
      <c r="AG21" s="96">
        <v>1.149573</v>
      </c>
      <c r="AH21" s="94">
        <v>0.37562700000000004</v>
      </c>
      <c r="AI21" s="94">
        <v>1.149573</v>
      </c>
      <c r="AJ21" s="94">
        <v>0</v>
      </c>
      <c r="AK21" s="94">
        <f t="shared" si="0"/>
        <v>1.5369329999999999</v>
      </c>
      <c r="AL21" s="94">
        <f t="shared" si="1"/>
        <v>0.38735999999999998</v>
      </c>
      <c r="AM21" s="94">
        <v>0</v>
      </c>
      <c r="AN21" s="94">
        <v>0.38735999999999998</v>
      </c>
      <c r="AO21" s="94">
        <f t="shared" si="2"/>
        <v>1.149573</v>
      </c>
    </row>
    <row r="22" spans="2:41" s="91" customFormat="1" ht="27" customHeight="1">
      <c r="B22" s="100" t="s">
        <v>87</v>
      </c>
      <c r="C22" s="93"/>
      <c r="D22" s="94">
        <v>4.47E-3</v>
      </c>
      <c r="E22" s="94">
        <v>0</v>
      </c>
      <c r="F22" s="94">
        <v>0</v>
      </c>
      <c r="G22" s="94">
        <v>4.47E-3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4.47E-3</v>
      </c>
      <c r="T22" s="94">
        <v>0</v>
      </c>
      <c r="U22" s="94">
        <v>0</v>
      </c>
      <c r="V22" s="94">
        <v>0</v>
      </c>
      <c r="W22" s="94">
        <v>4.47E-3</v>
      </c>
      <c r="X22" s="94">
        <v>3.5000000000000005E-4</v>
      </c>
      <c r="Y22" s="94">
        <v>0</v>
      </c>
      <c r="Z22" s="94">
        <v>4.1200000000000004E-3</v>
      </c>
      <c r="AA22" s="94">
        <v>1.0300000000000001E-3</v>
      </c>
      <c r="AB22" s="94">
        <v>9.2699999999999987E-4</v>
      </c>
      <c r="AC22" s="94">
        <v>3.5430000000000001E-3</v>
      </c>
      <c r="AD22" s="94">
        <v>4.46E-4</v>
      </c>
      <c r="AE22" s="97">
        <v>3.0970000000000004E-3</v>
      </c>
      <c r="AF22" s="94">
        <v>0</v>
      </c>
      <c r="AG22" s="96">
        <v>4.46E-4</v>
      </c>
      <c r="AH22" s="94">
        <v>3.0970000000000004E-3</v>
      </c>
      <c r="AI22" s="94">
        <v>4.46E-4</v>
      </c>
      <c r="AJ22" s="94">
        <v>0</v>
      </c>
      <c r="AK22" s="94">
        <f t="shared" si="0"/>
        <v>4.47E-3</v>
      </c>
      <c r="AL22" s="94">
        <f t="shared" si="1"/>
        <v>3.0970000000000004E-3</v>
      </c>
      <c r="AM22" s="94">
        <v>0</v>
      </c>
      <c r="AN22" s="94">
        <v>3.0970000000000004E-3</v>
      </c>
      <c r="AO22" s="94">
        <f t="shared" si="2"/>
        <v>1.3729999999999997E-3</v>
      </c>
    </row>
    <row r="23" spans="2:41" s="91" customFormat="1" ht="27" customHeight="1">
      <c r="B23" s="100" t="s">
        <v>88</v>
      </c>
      <c r="C23" s="93"/>
      <c r="D23" s="94">
        <v>7.0654600000000016</v>
      </c>
      <c r="E23" s="94">
        <v>0</v>
      </c>
      <c r="F23" s="94">
        <v>0</v>
      </c>
      <c r="G23" s="94">
        <v>7.0654600000000016</v>
      </c>
      <c r="H23" s="94">
        <v>0</v>
      </c>
      <c r="I23" s="94">
        <v>0</v>
      </c>
      <c r="J23" s="94">
        <v>0</v>
      </c>
      <c r="K23" s="94">
        <v>0.48616000000000004</v>
      </c>
      <c r="L23" s="94">
        <v>0</v>
      </c>
      <c r="M23" s="94">
        <v>0</v>
      </c>
      <c r="N23" s="94">
        <v>0</v>
      </c>
      <c r="O23" s="94">
        <v>0.48616000000000004</v>
      </c>
      <c r="P23" s="94">
        <v>0.48616000000000004</v>
      </c>
      <c r="Q23" s="94">
        <v>0</v>
      </c>
      <c r="R23" s="94">
        <v>0</v>
      </c>
      <c r="S23" s="96">
        <v>6.5793000000000017</v>
      </c>
      <c r="T23" s="94">
        <v>0</v>
      </c>
      <c r="U23" s="94">
        <v>0</v>
      </c>
      <c r="V23" s="94">
        <v>0</v>
      </c>
      <c r="W23" s="94">
        <v>6.5793000000000017</v>
      </c>
      <c r="X23" s="94">
        <v>6.5157700000000016</v>
      </c>
      <c r="Y23" s="94">
        <v>0</v>
      </c>
      <c r="Z23" s="94">
        <v>6.3530000000000003E-2</v>
      </c>
      <c r="AA23" s="94">
        <v>1.41E-3</v>
      </c>
      <c r="AB23" s="94">
        <v>1.4100000000007995E-3</v>
      </c>
      <c r="AC23" s="94">
        <v>6.5778900000000009</v>
      </c>
      <c r="AD23" s="94">
        <v>6.5608570000000013</v>
      </c>
      <c r="AE23" s="97">
        <v>1.7033E-2</v>
      </c>
      <c r="AF23" s="94">
        <v>0</v>
      </c>
      <c r="AG23" s="96">
        <v>7.0470170000000012</v>
      </c>
      <c r="AH23" s="94">
        <v>1.7033E-2</v>
      </c>
      <c r="AI23" s="94">
        <v>7.0470170000000012</v>
      </c>
      <c r="AJ23" s="94">
        <v>0</v>
      </c>
      <c r="AK23" s="94">
        <f t="shared" si="0"/>
        <v>7.0654600000000016</v>
      </c>
      <c r="AL23" s="94">
        <f t="shared" si="1"/>
        <v>1.8443000000000001E-2</v>
      </c>
      <c r="AM23" s="94">
        <v>0</v>
      </c>
      <c r="AN23" s="94">
        <v>1.8443000000000001E-2</v>
      </c>
      <c r="AO23" s="94">
        <f t="shared" si="2"/>
        <v>7.0470170000000012</v>
      </c>
    </row>
    <row r="24" spans="2:41" s="91" customFormat="1" ht="27" customHeight="1">
      <c r="B24" s="100" t="s">
        <v>89</v>
      </c>
      <c r="C24" s="93"/>
      <c r="D24" s="94">
        <v>2.3900000000000001E-2</v>
      </c>
      <c r="E24" s="94">
        <v>0</v>
      </c>
      <c r="F24" s="94">
        <v>0</v>
      </c>
      <c r="G24" s="94">
        <v>2.3900000000000001E-2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2.3900000000000001E-2</v>
      </c>
      <c r="T24" s="94">
        <v>0</v>
      </c>
      <c r="U24" s="94">
        <v>0</v>
      </c>
      <c r="V24" s="94">
        <v>0</v>
      </c>
      <c r="W24" s="94">
        <v>2.3900000000000001E-2</v>
      </c>
      <c r="X24" s="94">
        <v>1.1900000000000001E-2</v>
      </c>
      <c r="Y24" s="94">
        <v>0</v>
      </c>
      <c r="Z24" s="94">
        <v>1.2E-2</v>
      </c>
      <c r="AA24" s="94">
        <v>0</v>
      </c>
      <c r="AB24" s="94">
        <v>0</v>
      </c>
      <c r="AC24" s="94">
        <v>2.3899999999999998E-2</v>
      </c>
      <c r="AD24" s="94">
        <v>2.3899999999999998E-2</v>
      </c>
      <c r="AE24" s="97">
        <v>0</v>
      </c>
      <c r="AF24" s="94">
        <v>0</v>
      </c>
      <c r="AG24" s="96">
        <v>2.3899999999999998E-2</v>
      </c>
      <c r="AH24" s="94">
        <v>0</v>
      </c>
      <c r="AI24" s="94">
        <v>2.3899999999999998E-2</v>
      </c>
      <c r="AJ24" s="94">
        <v>0</v>
      </c>
      <c r="AK24" s="94">
        <f t="shared" si="0"/>
        <v>2.3900000000000001E-2</v>
      </c>
      <c r="AL24" s="94">
        <f t="shared" si="1"/>
        <v>0</v>
      </c>
      <c r="AM24" s="94">
        <v>0</v>
      </c>
      <c r="AN24" s="94">
        <v>0</v>
      </c>
      <c r="AO24" s="94">
        <f t="shared" si="2"/>
        <v>2.3900000000000001E-2</v>
      </c>
    </row>
    <row r="25" spans="2:41" s="91" customFormat="1" ht="27" customHeight="1">
      <c r="B25" s="100" t="s">
        <v>90</v>
      </c>
      <c r="C25" s="93"/>
      <c r="D25" s="94">
        <v>1.4150360000000002</v>
      </c>
      <c r="E25" s="94">
        <v>0</v>
      </c>
      <c r="F25" s="94">
        <v>0</v>
      </c>
      <c r="G25" s="94">
        <v>1.4150360000000002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1.4150360000000002</v>
      </c>
      <c r="T25" s="94">
        <v>0</v>
      </c>
      <c r="U25" s="94">
        <v>0</v>
      </c>
      <c r="V25" s="94">
        <v>0</v>
      </c>
      <c r="W25" s="94">
        <v>1.4150360000000002</v>
      </c>
      <c r="X25" s="94">
        <v>0.51155600000000001</v>
      </c>
      <c r="Y25" s="94">
        <v>0</v>
      </c>
      <c r="Z25" s="94">
        <v>0.90348000000000006</v>
      </c>
      <c r="AA25" s="94">
        <v>0</v>
      </c>
      <c r="AB25" s="94">
        <v>0</v>
      </c>
      <c r="AC25" s="94">
        <v>1.4150359999999997</v>
      </c>
      <c r="AD25" s="94">
        <v>1.4150359999999997</v>
      </c>
      <c r="AE25" s="97">
        <v>0</v>
      </c>
      <c r="AF25" s="94">
        <v>0</v>
      </c>
      <c r="AG25" s="96">
        <v>1.4150359999999997</v>
      </c>
      <c r="AH25" s="94">
        <v>0</v>
      </c>
      <c r="AI25" s="94">
        <v>1.4150359999999997</v>
      </c>
      <c r="AJ25" s="94">
        <v>0</v>
      </c>
      <c r="AK25" s="94">
        <f t="shared" si="0"/>
        <v>1.4150360000000002</v>
      </c>
      <c r="AL25" s="94">
        <f t="shared" si="1"/>
        <v>0</v>
      </c>
      <c r="AM25" s="94">
        <v>0</v>
      </c>
      <c r="AN25" s="94">
        <v>0</v>
      </c>
      <c r="AO25" s="94">
        <f t="shared" si="2"/>
        <v>1.4150360000000002</v>
      </c>
    </row>
    <row r="26" spans="2:41" s="91" customFormat="1" ht="27" customHeight="1">
      <c r="B26" s="100" t="s">
        <v>91</v>
      </c>
      <c r="C26" s="93"/>
      <c r="D26" s="94">
        <v>8.8699999999999994E-3</v>
      </c>
      <c r="E26" s="94">
        <v>0</v>
      </c>
      <c r="F26" s="94">
        <v>0</v>
      </c>
      <c r="G26" s="94">
        <v>8.8699999999999994E-3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8.8699999999999994E-3</v>
      </c>
      <c r="T26" s="94">
        <v>0</v>
      </c>
      <c r="U26" s="94">
        <v>0</v>
      </c>
      <c r="V26" s="94">
        <v>0</v>
      </c>
      <c r="W26" s="94">
        <v>8.8699999999999994E-3</v>
      </c>
      <c r="X26" s="94">
        <v>0</v>
      </c>
      <c r="Y26" s="94">
        <v>0</v>
      </c>
      <c r="Z26" s="94">
        <v>8.8699999999999994E-3</v>
      </c>
      <c r="AA26" s="94">
        <v>0</v>
      </c>
      <c r="AB26" s="94">
        <v>0</v>
      </c>
      <c r="AC26" s="94">
        <v>8.8699999999999994E-3</v>
      </c>
      <c r="AD26" s="94">
        <v>8.8699999999999994E-3</v>
      </c>
      <c r="AE26" s="97">
        <v>0</v>
      </c>
      <c r="AF26" s="94">
        <v>0</v>
      </c>
      <c r="AG26" s="96">
        <v>8.8699999999999994E-3</v>
      </c>
      <c r="AH26" s="94">
        <v>0</v>
      </c>
      <c r="AI26" s="94">
        <v>8.8699999999999994E-3</v>
      </c>
      <c r="AJ26" s="94">
        <v>0</v>
      </c>
      <c r="AK26" s="94">
        <f t="shared" si="0"/>
        <v>8.8699999999999994E-3</v>
      </c>
      <c r="AL26" s="94">
        <f t="shared" si="1"/>
        <v>0</v>
      </c>
      <c r="AM26" s="94">
        <v>0</v>
      </c>
      <c r="AN26" s="94">
        <v>0</v>
      </c>
      <c r="AO26" s="94">
        <f t="shared" si="2"/>
        <v>8.8699999999999994E-3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2.1121600000000003</v>
      </c>
      <c r="E28" s="94">
        <v>0</v>
      </c>
      <c r="F28" s="94">
        <v>0</v>
      </c>
      <c r="G28" s="94">
        <v>2.1121600000000003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2.1121600000000003</v>
      </c>
      <c r="T28" s="94">
        <v>0</v>
      </c>
      <c r="U28" s="94">
        <v>0</v>
      </c>
      <c r="V28" s="94">
        <v>0</v>
      </c>
      <c r="W28" s="94">
        <v>2.1121600000000003</v>
      </c>
      <c r="X28" s="94">
        <v>0.38473800000000008</v>
      </c>
      <c r="Y28" s="94">
        <v>0</v>
      </c>
      <c r="Z28" s="94">
        <v>1.727422</v>
      </c>
      <c r="AA28" s="94">
        <v>0</v>
      </c>
      <c r="AB28" s="94">
        <v>8.9200000000033697E-4</v>
      </c>
      <c r="AC28" s="94">
        <v>2.1112679999999999</v>
      </c>
      <c r="AD28" s="94">
        <v>2.0919699999999999</v>
      </c>
      <c r="AE28" s="97">
        <v>1.9297999999999999E-2</v>
      </c>
      <c r="AF28" s="94">
        <v>0</v>
      </c>
      <c r="AG28" s="96">
        <v>2.0919699999999999</v>
      </c>
      <c r="AH28" s="94">
        <v>1.9297999999999999E-2</v>
      </c>
      <c r="AI28" s="94">
        <v>2.0919699999999999</v>
      </c>
      <c r="AJ28" s="94">
        <v>0</v>
      </c>
      <c r="AK28" s="94">
        <f t="shared" si="0"/>
        <v>2.1121600000000003</v>
      </c>
      <c r="AL28" s="94">
        <f t="shared" si="1"/>
        <v>1.9314569509077069E-2</v>
      </c>
      <c r="AM28" s="94">
        <v>0</v>
      </c>
      <c r="AN28" s="94">
        <v>1.9314569509077069E-2</v>
      </c>
      <c r="AO28" s="94">
        <f t="shared" si="2"/>
        <v>2.092845430490923</v>
      </c>
    </row>
    <row r="29" spans="2:41" s="91" customFormat="1" ht="27" customHeight="1">
      <c r="B29" s="100" t="s">
        <v>94</v>
      </c>
      <c r="C29" s="93"/>
      <c r="D29" s="94">
        <v>1.7981149999999995</v>
      </c>
      <c r="E29" s="94">
        <v>0</v>
      </c>
      <c r="F29" s="94">
        <v>0</v>
      </c>
      <c r="G29" s="94">
        <v>1.7981149999999995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1.7981149999999995</v>
      </c>
      <c r="T29" s="94">
        <v>0.154</v>
      </c>
      <c r="U29" s="94">
        <v>0.12997</v>
      </c>
      <c r="V29" s="94">
        <v>2.4030000000000003E-2</v>
      </c>
      <c r="W29" s="94">
        <v>1.6441149999999995</v>
      </c>
      <c r="X29" s="94">
        <v>1.4338609999999996</v>
      </c>
      <c r="Y29" s="94">
        <v>0</v>
      </c>
      <c r="Z29" s="94">
        <v>0.210254</v>
      </c>
      <c r="AA29" s="94">
        <v>0</v>
      </c>
      <c r="AB29" s="94">
        <v>0</v>
      </c>
      <c r="AC29" s="94">
        <v>1.6441149999999995</v>
      </c>
      <c r="AD29" s="94">
        <v>1.5968099999999996</v>
      </c>
      <c r="AE29" s="97">
        <v>4.7304999999999993E-2</v>
      </c>
      <c r="AF29" s="94">
        <v>0</v>
      </c>
      <c r="AG29" s="96">
        <v>1.5968099999999996</v>
      </c>
      <c r="AH29" s="94">
        <v>0.20130499999999998</v>
      </c>
      <c r="AI29" s="94">
        <v>1.5968099999999996</v>
      </c>
      <c r="AJ29" s="94">
        <v>0</v>
      </c>
      <c r="AK29" s="94">
        <f t="shared" si="0"/>
        <v>1.7981149999999995</v>
      </c>
      <c r="AL29" s="94">
        <f t="shared" si="1"/>
        <v>0.20130500000000001</v>
      </c>
      <c r="AM29" s="94">
        <v>0</v>
      </c>
      <c r="AN29" s="94">
        <v>0.20130500000000001</v>
      </c>
      <c r="AO29" s="94">
        <f t="shared" si="2"/>
        <v>1.5968099999999994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46.430824999999999</v>
      </c>
      <c r="E31" s="94">
        <v>0</v>
      </c>
      <c r="F31" s="94">
        <v>0</v>
      </c>
      <c r="G31" s="94">
        <v>46.430824999999999</v>
      </c>
      <c r="H31" s="94">
        <v>0</v>
      </c>
      <c r="I31" s="94">
        <v>0</v>
      </c>
      <c r="J31" s="94">
        <v>0</v>
      </c>
      <c r="K31" s="94">
        <v>1.0327</v>
      </c>
      <c r="L31" s="94">
        <v>0</v>
      </c>
      <c r="M31" s="94">
        <v>0</v>
      </c>
      <c r="N31" s="94">
        <v>0</v>
      </c>
      <c r="O31" s="94">
        <v>1.0327</v>
      </c>
      <c r="P31" s="94">
        <v>1.0327</v>
      </c>
      <c r="Q31" s="94">
        <v>0</v>
      </c>
      <c r="R31" s="94">
        <v>0</v>
      </c>
      <c r="S31" s="96">
        <v>45.398125</v>
      </c>
      <c r="T31" s="94">
        <v>0.5589400000000001</v>
      </c>
      <c r="U31" s="94">
        <v>0.5589400000000001</v>
      </c>
      <c r="V31" s="94">
        <v>0</v>
      </c>
      <c r="W31" s="94">
        <v>44.839185000000001</v>
      </c>
      <c r="X31" s="94">
        <v>44.679177000000003</v>
      </c>
      <c r="Y31" s="94">
        <v>0</v>
      </c>
      <c r="Z31" s="94">
        <v>0.16000799999999998</v>
      </c>
      <c r="AA31" s="94">
        <v>0</v>
      </c>
      <c r="AB31" s="94">
        <v>0</v>
      </c>
      <c r="AC31" s="94">
        <v>44.839184999999993</v>
      </c>
      <c r="AD31" s="94">
        <v>44.804021999999996</v>
      </c>
      <c r="AE31" s="97">
        <v>3.5163E-2</v>
      </c>
      <c r="AF31" s="94">
        <v>0</v>
      </c>
      <c r="AG31" s="96">
        <v>45.836721999999995</v>
      </c>
      <c r="AH31" s="94">
        <v>0.59410300000000005</v>
      </c>
      <c r="AI31" s="94">
        <v>45.836721999999995</v>
      </c>
      <c r="AJ31" s="94">
        <v>0</v>
      </c>
      <c r="AK31" s="94">
        <f t="shared" si="0"/>
        <v>46.430824999999999</v>
      </c>
      <c r="AL31" s="94">
        <f t="shared" si="1"/>
        <v>0.59410299999999994</v>
      </c>
      <c r="AM31" s="94">
        <v>0</v>
      </c>
      <c r="AN31" s="94">
        <v>0.59410299999999994</v>
      </c>
      <c r="AO31" s="94">
        <f t="shared" si="2"/>
        <v>45.836722000000002</v>
      </c>
    </row>
    <row r="32" spans="2:41" s="91" customFormat="1" ht="27" customHeight="1">
      <c r="B32" s="100" t="s">
        <v>97</v>
      </c>
      <c r="C32" s="93"/>
      <c r="D32" s="94">
        <v>1.82E-3</v>
      </c>
      <c r="E32" s="94">
        <v>0</v>
      </c>
      <c r="F32" s="94">
        <v>0</v>
      </c>
      <c r="G32" s="94">
        <v>1.82E-3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1.82E-3</v>
      </c>
      <c r="T32" s="94">
        <v>0</v>
      </c>
      <c r="U32" s="94">
        <v>0</v>
      </c>
      <c r="V32" s="94">
        <v>0</v>
      </c>
      <c r="W32" s="94">
        <v>1.82E-3</v>
      </c>
      <c r="X32" s="94">
        <v>0</v>
      </c>
      <c r="Y32" s="94">
        <v>0</v>
      </c>
      <c r="Z32" s="94">
        <v>1.82E-3</v>
      </c>
      <c r="AA32" s="94">
        <v>1.82E-3</v>
      </c>
      <c r="AB32" s="94">
        <v>0</v>
      </c>
      <c r="AC32" s="94">
        <v>1.82E-3</v>
      </c>
      <c r="AD32" s="94">
        <v>1.82E-3</v>
      </c>
      <c r="AE32" s="97">
        <v>0</v>
      </c>
      <c r="AF32" s="94">
        <v>0</v>
      </c>
      <c r="AG32" s="96">
        <v>1.82E-3</v>
      </c>
      <c r="AH32" s="94">
        <v>0</v>
      </c>
      <c r="AI32" s="94">
        <v>1.82E-3</v>
      </c>
      <c r="AJ32" s="94">
        <v>0</v>
      </c>
      <c r="AK32" s="94">
        <f t="shared" si="0"/>
        <v>1.82E-3</v>
      </c>
      <c r="AL32" s="94">
        <f t="shared" si="1"/>
        <v>0</v>
      </c>
      <c r="AM32" s="94">
        <v>0</v>
      </c>
      <c r="AN32" s="94">
        <v>0</v>
      </c>
      <c r="AO32" s="94">
        <f t="shared" si="2"/>
        <v>1.82E-3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19.452000000000002</v>
      </c>
      <c r="E34" s="94">
        <v>0</v>
      </c>
      <c r="F34" s="94">
        <v>0</v>
      </c>
      <c r="G34" s="94">
        <v>19.452000000000002</v>
      </c>
      <c r="H34" s="94">
        <v>19.452000000000002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19.452000000000002</v>
      </c>
      <c r="AH34" s="94">
        <v>0</v>
      </c>
      <c r="AI34" s="94">
        <v>19.452000000000002</v>
      </c>
      <c r="AJ34" s="94">
        <v>0</v>
      </c>
      <c r="AK34" s="94">
        <f t="shared" si="0"/>
        <v>19.452000000000002</v>
      </c>
      <c r="AL34" s="94">
        <f t="shared" si="1"/>
        <v>0</v>
      </c>
      <c r="AM34" s="94">
        <v>0</v>
      </c>
      <c r="AN34" s="94">
        <v>0</v>
      </c>
      <c r="AO34" s="94">
        <f t="shared" si="2"/>
        <v>19.452000000000002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3.4356400000000002</v>
      </c>
      <c r="E36" s="94">
        <v>0</v>
      </c>
      <c r="F36" s="94">
        <v>0</v>
      </c>
      <c r="G36" s="94">
        <v>3.4356400000000002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3.4356400000000002</v>
      </c>
      <c r="T36" s="94">
        <v>0.253</v>
      </c>
      <c r="U36" s="94">
        <v>0</v>
      </c>
      <c r="V36" s="94">
        <v>0.253</v>
      </c>
      <c r="W36" s="94">
        <v>3.1826400000000001</v>
      </c>
      <c r="X36" s="94">
        <v>2.2721270000000002</v>
      </c>
      <c r="Y36" s="94">
        <v>5.1608000000000001E-2</v>
      </c>
      <c r="Z36" s="94">
        <v>0.91051300000000002</v>
      </c>
      <c r="AA36" s="94">
        <v>0.73456600000000005</v>
      </c>
      <c r="AB36" s="94">
        <v>0.7863420000000001</v>
      </c>
      <c r="AC36" s="94">
        <v>2.3962980000000003</v>
      </c>
      <c r="AD36" s="94">
        <v>1.8466930000000001</v>
      </c>
      <c r="AE36" s="94">
        <v>0.54960500000000012</v>
      </c>
      <c r="AF36" s="94">
        <v>0</v>
      </c>
      <c r="AG36" s="96">
        <v>1.8466930000000001</v>
      </c>
      <c r="AH36" s="94">
        <v>0.80260500000000012</v>
      </c>
      <c r="AI36" s="94">
        <v>1.8466930000000001</v>
      </c>
      <c r="AJ36" s="94">
        <v>0</v>
      </c>
      <c r="AK36" s="94">
        <f t="shared" si="0"/>
        <v>3.4356400000000002</v>
      </c>
      <c r="AL36" s="94">
        <f t="shared" si="1"/>
        <v>1.5889470000000003</v>
      </c>
      <c r="AM36" s="94">
        <f>SUM(AM37:AM39)</f>
        <v>0</v>
      </c>
      <c r="AN36" s="94">
        <f>SUM(AN37:AN39)</f>
        <v>1.5889470000000003</v>
      </c>
      <c r="AO36" s="94">
        <f t="shared" si="2"/>
        <v>1.8466929999999999</v>
      </c>
    </row>
    <row r="37" spans="2:41" s="91" customFormat="1" ht="27" customHeight="1">
      <c r="B37" s="102">
        <v>0</v>
      </c>
      <c r="C37" s="103" t="s">
        <v>102</v>
      </c>
      <c r="D37" s="104">
        <v>0.52957200000000004</v>
      </c>
      <c r="E37" s="105">
        <v>0</v>
      </c>
      <c r="F37" s="104">
        <v>0</v>
      </c>
      <c r="G37" s="104">
        <v>0.52957200000000004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0.52957200000000004</v>
      </c>
      <c r="T37" s="104">
        <v>0</v>
      </c>
      <c r="U37" s="104">
        <v>0</v>
      </c>
      <c r="V37" s="104">
        <v>0</v>
      </c>
      <c r="W37" s="104">
        <v>0.52957200000000004</v>
      </c>
      <c r="X37" s="104">
        <v>5.1608000000000001E-2</v>
      </c>
      <c r="Y37" s="104">
        <v>5.1608000000000001E-2</v>
      </c>
      <c r="Z37" s="104">
        <v>0.477964</v>
      </c>
      <c r="AA37" s="104">
        <v>0.477964</v>
      </c>
      <c r="AB37" s="104">
        <v>0.52957200000000004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0.52957200000000004</v>
      </c>
      <c r="AL37" s="105">
        <f t="shared" si="1"/>
        <v>0.52957200000000004</v>
      </c>
      <c r="AM37" s="105">
        <v>0</v>
      </c>
      <c r="AN37" s="105">
        <v>0.52957200000000004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2.8916810000000002</v>
      </c>
      <c r="E38" s="109">
        <v>0</v>
      </c>
      <c r="F38" s="109">
        <v>0</v>
      </c>
      <c r="G38" s="109">
        <v>2.8916810000000002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2.8916810000000002</v>
      </c>
      <c r="T38" s="109">
        <v>0.253</v>
      </c>
      <c r="U38" s="109">
        <v>0</v>
      </c>
      <c r="V38" s="109">
        <v>0.253</v>
      </c>
      <c r="W38" s="109">
        <v>2.6386810000000001</v>
      </c>
      <c r="X38" s="109">
        <v>2.2204190000000001</v>
      </c>
      <c r="Y38" s="109">
        <v>0</v>
      </c>
      <c r="Z38" s="109">
        <v>0.41826200000000002</v>
      </c>
      <c r="AA38" s="109">
        <v>0.254</v>
      </c>
      <c r="AB38" s="109">
        <v>0.254</v>
      </c>
      <c r="AC38" s="109">
        <v>2.3846810000000001</v>
      </c>
      <c r="AD38" s="109">
        <v>1.8363780000000001</v>
      </c>
      <c r="AE38" s="109">
        <v>0.5483030000000001</v>
      </c>
      <c r="AF38" s="110">
        <v>0</v>
      </c>
      <c r="AG38" s="111">
        <v>1.8363780000000001</v>
      </c>
      <c r="AH38" s="109">
        <v>0.8013030000000001</v>
      </c>
      <c r="AI38" s="109">
        <v>1.8363780000000001</v>
      </c>
      <c r="AJ38" s="109">
        <v>0</v>
      </c>
      <c r="AK38" s="109">
        <f t="shared" si="0"/>
        <v>2.8916810000000002</v>
      </c>
      <c r="AL38" s="109">
        <f t="shared" si="1"/>
        <v>1.0553030000000003</v>
      </c>
      <c r="AM38" s="109">
        <v>0</v>
      </c>
      <c r="AN38" s="109">
        <v>1.0553030000000003</v>
      </c>
      <c r="AO38" s="109">
        <f t="shared" si="2"/>
        <v>1.8363779999999998</v>
      </c>
    </row>
    <row r="39" spans="2:41" ht="27" customHeight="1">
      <c r="B39" s="112">
        <v>0</v>
      </c>
      <c r="C39" s="119" t="s">
        <v>101</v>
      </c>
      <c r="D39" s="114">
        <v>1.4386999999999999E-2</v>
      </c>
      <c r="E39" s="95">
        <v>0</v>
      </c>
      <c r="F39" s="114">
        <v>0</v>
      </c>
      <c r="G39" s="114">
        <v>1.4386999999999999E-2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1.4386999999999999E-2</v>
      </c>
      <c r="T39" s="114">
        <v>0</v>
      </c>
      <c r="U39" s="114">
        <v>0</v>
      </c>
      <c r="V39" s="114">
        <v>0</v>
      </c>
      <c r="W39" s="114">
        <v>1.4386999999999999E-2</v>
      </c>
      <c r="X39" s="114">
        <v>1E-4</v>
      </c>
      <c r="Y39" s="114">
        <v>0</v>
      </c>
      <c r="Z39" s="114">
        <v>1.4286999999999999E-2</v>
      </c>
      <c r="AA39" s="114">
        <v>2.6019999999999997E-3</v>
      </c>
      <c r="AB39" s="114">
        <v>2.7699999999999999E-3</v>
      </c>
      <c r="AC39" s="114">
        <v>1.1616999999999999E-2</v>
      </c>
      <c r="AD39" s="114">
        <v>1.0315E-2</v>
      </c>
      <c r="AE39" s="114">
        <v>1.302E-3</v>
      </c>
      <c r="AF39" s="115">
        <v>0</v>
      </c>
      <c r="AG39" s="116">
        <v>1.0315E-2</v>
      </c>
      <c r="AH39" s="114">
        <v>1.302E-3</v>
      </c>
      <c r="AI39" s="114">
        <v>1.0315E-2</v>
      </c>
      <c r="AJ39" s="95">
        <v>0</v>
      </c>
      <c r="AK39" s="95">
        <f t="shared" si="0"/>
        <v>1.4386999999999999E-2</v>
      </c>
      <c r="AL39" s="95">
        <f t="shared" si="1"/>
        <v>4.0720000000000001E-3</v>
      </c>
      <c r="AM39" s="95">
        <v>0</v>
      </c>
      <c r="AN39" s="95">
        <v>4.0720000000000001E-3</v>
      </c>
      <c r="AO39" s="95">
        <f t="shared" si="2"/>
        <v>1.0314999999999998E-2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2018-03-26T06:08:44Z</dcterms:created>
  <dcterms:modified xsi:type="dcterms:W3CDTF">2018-03-26T06:08:45Z</dcterms:modified>
</cp:coreProperties>
</file>