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L21"/>
  <c r="AK2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L13"/>
  <c r="AK13"/>
  <c r="AO13" s="1"/>
  <c r="AN12"/>
  <c r="AM12"/>
  <c r="AL12" s="1"/>
  <c r="AK12"/>
  <c r="AO12" s="1"/>
  <c r="Z8"/>
  <c r="X8"/>
  <c r="AO15" l="1"/>
  <c r="AO14"/>
  <c r="AO22"/>
  <c r="AO24"/>
  <c r="AO25"/>
  <c r="AO33"/>
  <c r="AO21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<sst xmlns="http://schemas.openxmlformats.org/spreadsheetml/2006/main" count="111" uniqueCount="105">
  <si>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</si>
  <si>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</si>
  <si>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</si>
  <si>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</si>
  <si>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</si>
  <si>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</si>
  <si>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</si>
  <si>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</si>
  <si>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</si>
  <si>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</si>
  <si>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</si>
  <si>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</si>
  <si>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</si>
  <si>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</si>
  <si>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</si>
  <si>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</si>
  <si>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</si>
  <si>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</si>
  <si>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</si>
  <si>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</si>
  <si>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</si>
  <si>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</si>
  <si>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</si>
  <si>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</si>
  <si>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</si>
  <si>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</si>
  <si>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</si>
  <si>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</si>
  <si>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</si>
  <si>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</si>
  <si>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</si>
  <si>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</si>
  <si>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</si>
  <si>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</si>
  <si>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</si>
  <si>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</si>
  <si>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</si>
  <si>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</si>
  <si>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</si>
  <si>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</si>
  <si>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</si>
  <si>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</si>
  <si>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</si>
  <si>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</si>
  <si>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</si>
  <si>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</si>
  <si>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</si>
  <si>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</si>
  <si>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</si>
  <si>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</si>
  <si>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</si>
  <si>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</si>
  <si>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</si>
  <si>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</si>
  <si>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</si>
  <si>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</si>
  <si>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</si>
  <si>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</si>
  <si>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</si>
  <si>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</si>
  <si>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</si>
  <si>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</si>
  <si>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</si>
  <si>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</si>
  <si>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</si>
  <si>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</si>
  <si>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</si>
  <si>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</si>
  <si>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</si>
  <si>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</si>
  <si>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</si>
  <si>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</si>
  <si>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表4-01  発生量及び処理・処分量（種類別：変換)　〔全業種〕〔和歌山地域〕〔平成28年度〕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</si>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</sst>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49" fontId="14" fillId="0" borderId="32" applyNumberFormat="0" applyFont="0" applyFill="0" applyBorder="0" applyProtection="0">
      <alignment horizontal="left" vertical="center" indent="2"/>
    </xf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49" fontId="14" fillId="0" borderId="49" applyNumberFormat="0" applyFont="0" applyFill="0" applyBorder="0" applyProtection="0">
      <alignment horizontal="left" vertical="center" indent="5"/>
    </xf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4" fontId="17" fillId="0" borderId="31" applyFill="0" applyBorder="0" applyProtection="0">
      <alignment horizontal="right" vertical="center"/>
    </xf>
    <xf numFmtId="0" fontId="18" fillId="20" borderId="50" applyNumberFormat="0" applyAlignment="0" applyProtection="0"/>
    <xf numFmtId="0" fontId="19" fillId="21" borderId="51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52" applyNumberFormat="0" applyFill="0" applyAlignment="0" applyProtection="0"/>
    <xf numFmtId="0" fontId="23" fillId="0" borderId="53" applyNumberFormat="0" applyFill="0" applyAlignment="0" applyProtection="0"/>
    <xf numFmtId="0" fontId="24" fillId="0" borderId="54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50" applyNumberFormat="0" applyAlignment="0" applyProtection="0"/>
    <xf numFmtId="0" fontId="27" fillId="0" borderId="55" applyNumberFormat="0" applyFill="0" applyAlignment="0" applyProtection="0"/>
    <xf numFmtId="0" fontId="28" fillId="22" borderId="0" applyNumberFormat="0" applyBorder="0" applyAlignment="0" applyProtection="0"/>
    <xf numFmtId="0" fontId="1" fillId="0" borderId="0"/>
    <xf numFmtId="4" fontId="14" fillId="0" borderId="32" applyFill="0" applyBorder="0" applyProtection="0">
      <alignment horizontal="right" vertical="center"/>
    </xf>
    <xf numFmtId="0" fontId="29" fillId="23" borderId="0" applyNumberFormat="0" applyFont="0" applyBorder="0" applyAlignment="0" applyProtection="0"/>
    <xf numFmtId="0" fontId="1" fillId="24" borderId="56" applyNumberFormat="0" applyFont="0" applyAlignment="0" applyProtection="0"/>
    <xf numFmtId="0" fontId="30" fillId="20" borderId="57" applyNumberFormat="0" applyAlignment="0" applyProtection="0"/>
    <xf numFmtId="177" fontId="14" fillId="25" borderId="32" applyNumberFormat="0" applyFont="0" applyBorder="0" applyAlignment="0" applyProtection="0">
      <alignment horizontal="right" vertical="center"/>
    </xf>
    <xf numFmtId="0" fontId="31" fillId="0" borderId="0" applyNumberFormat="0" applyFill="0" applyBorder="0" applyAlignment="0" applyProtection="0"/>
    <xf numFmtId="0" fontId="32" fillId="0" borderId="58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34" fillId="0" borderId="0">
      <alignment vertical="center"/>
    </xf>
    <xf numFmtId="0" fontId="1" fillId="0" borderId="0"/>
    <xf numFmtId="0" fontId="34" fillId="0" borderId="0">
      <alignment vertical="center"/>
    </xf>
    <xf numFmtId="0" fontId="12" fillId="0" borderId="0"/>
    <xf numFmtId="0" fontId="34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4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3498.3431149999997</v>
      </c>
      <c r="E12" s="89">
        <v>999.56700000000001</v>
      </c>
      <c r="F12" s="89">
        <v>0</v>
      </c>
      <c r="G12" s="89">
        <v>2498.7761149999997</v>
      </c>
      <c r="H12" s="89">
        <v>19.000499999999999</v>
      </c>
      <c r="I12" s="89">
        <v>0</v>
      </c>
      <c r="J12" s="89">
        <v>0</v>
      </c>
      <c r="K12" s="89">
        <v>1963.2030949999996</v>
      </c>
      <c r="L12" s="89">
        <v>0</v>
      </c>
      <c r="M12" s="89">
        <v>886.91725999999971</v>
      </c>
      <c r="N12" s="89">
        <v>0</v>
      </c>
      <c r="O12" s="89">
        <v>1076.2858349999999</v>
      </c>
      <c r="P12" s="89">
        <v>1059.315828</v>
      </c>
      <c r="Q12" s="89">
        <v>0</v>
      </c>
      <c r="R12" s="89">
        <v>0</v>
      </c>
      <c r="S12" s="90">
        <v>533.54252700000006</v>
      </c>
      <c r="T12" s="89">
        <v>95.078010000000006</v>
      </c>
      <c r="U12" s="89">
        <v>22.14207</v>
      </c>
      <c r="V12" s="89">
        <v>72.935940000000002</v>
      </c>
      <c r="W12" s="89">
        <v>438.46451700000011</v>
      </c>
      <c r="X12" s="89">
        <v>392.27252099999998</v>
      </c>
      <c r="Y12" s="89">
        <v>13.149637000000002</v>
      </c>
      <c r="Z12" s="89">
        <v>46.191996000000017</v>
      </c>
      <c r="AA12" s="89">
        <v>7.3379550000000018</v>
      </c>
      <c r="AB12" s="89">
        <v>24.875065000000053</v>
      </c>
      <c r="AC12" s="89">
        <v>413.58945199999994</v>
      </c>
      <c r="AD12" s="89">
        <v>403.41548199999994</v>
      </c>
      <c r="AE12" s="89">
        <v>10.173969999999997</v>
      </c>
      <c r="AF12" s="89">
        <v>0</v>
      </c>
      <c r="AG12" s="90">
        <v>1481.7318099999998</v>
      </c>
      <c r="AH12" s="89">
        <v>105.25198</v>
      </c>
      <c r="AI12" s="89">
        <v>2481.2988099999998</v>
      </c>
      <c r="AJ12" s="89">
        <v>0</v>
      </c>
      <c r="AK12" s="89">
        <f>G12-N12</f>
        <v>2498.7761149999997</v>
      </c>
      <c r="AL12" s="89">
        <f>AM12+AN12</f>
        <v>124.92029711450235</v>
      </c>
      <c r="AM12" s="89">
        <f>SUM(AM13:AM14)+SUM(AM18:AM36)</f>
        <v>0</v>
      </c>
      <c r="AN12" s="89">
        <f>SUM(AN13:AN14)+SUM(AN18:AN36)</f>
        <v>124.92029711450235</v>
      </c>
      <c r="AO12" s="89">
        <f>AK12-AL12</f>
        <v>2373.8558178854973</v>
      </c>
    </row>
    <row r="13" spans="2:41" s="91" customFormat="1" ht="27" customHeight="1" thickTop="1">
      <c r="B13" s="92" t="s">
        <v>78</v>
      </c>
      <c r="C13" s="93"/>
      <c r="D13" s="94">
        <v>0.38206000000000001</v>
      </c>
      <c r="E13" s="94">
        <v>0</v>
      </c>
      <c r="F13" s="94">
        <v>0</v>
      </c>
      <c r="G13" s="95">
        <v>0.38206000000000001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0.38206000000000001</v>
      </c>
      <c r="T13" s="94">
        <v>8.3060000000000009E-2</v>
      </c>
      <c r="U13" s="94">
        <v>0</v>
      </c>
      <c r="V13" s="94">
        <v>8.3060000000000009E-2</v>
      </c>
      <c r="W13" s="94">
        <v>0.29899999999999999</v>
      </c>
      <c r="X13" s="94">
        <v>0</v>
      </c>
      <c r="Y13" s="94">
        <v>0</v>
      </c>
      <c r="Z13" s="94">
        <v>0.29899999999999999</v>
      </c>
      <c r="AA13" s="94">
        <v>0.25294</v>
      </c>
      <c r="AB13" s="94">
        <v>-0.77157500000000034</v>
      </c>
      <c r="AC13" s="94">
        <v>1.0705750000000003</v>
      </c>
      <c r="AD13" s="94">
        <v>0.28244000000000002</v>
      </c>
      <c r="AE13" s="97">
        <v>0.78813500000000025</v>
      </c>
      <c r="AF13" s="94">
        <v>0</v>
      </c>
      <c r="AG13" s="98">
        <v>0.28244000000000002</v>
      </c>
      <c r="AH13" s="99">
        <v>0.87119500000000027</v>
      </c>
      <c r="AI13" s="99">
        <v>0.28244000000000002</v>
      </c>
      <c r="AJ13" s="94">
        <v>0</v>
      </c>
      <c r="AK13" s="94">
        <f t="shared" ref="AK13:AK39" si="0">G13-N13</f>
        <v>0.38206000000000001</v>
      </c>
      <c r="AL13" s="94">
        <f t="shared" ref="AL13:AL39" si="1">AM13+AN13</f>
        <v>9.962E-2</v>
      </c>
      <c r="AM13" s="94">
        <v>0</v>
      </c>
      <c r="AN13" s="94">
        <v>9.962E-2</v>
      </c>
      <c r="AO13" s="94">
        <f t="shared" ref="AO13:AO39" si="2">AK13-AL13</f>
        <v>0.28244000000000002</v>
      </c>
    </row>
    <row r="14" spans="2:41" s="91" customFormat="1" ht="27" customHeight="1">
      <c r="B14" s="100" t="s">
        <v>79</v>
      </c>
      <c r="C14" s="93"/>
      <c r="D14" s="94">
        <v>316.796334</v>
      </c>
      <c r="E14" s="94">
        <v>0</v>
      </c>
      <c r="F14" s="94">
        <v>0</v>
      </c>
      <c r="G14" s="94">
        <v>316.796334</v>
      </c>
      <c r="H14" s="94">
        <v>0.87</v>
      </c>
      <c r="I14" s="94">
        <v>0</v>
      </c>
      <c r="J14" s="94">
        <v>0</v>
      </c>
      <c r="K14" s="94">
        <v>246.45937000000001</v>
      </c>
      <c r="L14" s="94">
        <v>0</v>
      </c>
      <c r="M14" s="94">
        <v>237.90023000000002</v>
      </c>
      <c r="N14" s="94">
        <v>0</v>
      </c>
      <c r="O14" s="94">
        <v>8.5591399999999993</v>
      </c>
      <c r="P14" s="94">
        <v>1.3396700000000001</v>
      </c>
      <c r="Q14" s="94">
        <v>0</v>
      </c>
      <c r="R14" s="101">
        <v>0</v>
      </c>
      <c r="S14" s="96">
        <v>76.686434000000006</v>
      </c>
      <c r="T14" s="94">
        <v>4.3893999999999993</v>
      </c>
      <c r="U14" s="94">
        <v>0</v>
      </c>
      <c r="V14" s="94">
        <v>4.3893999999999993</v>
      </c>
      <c r="W14" s="94">
        <v>72.297034000000011</v>
      </c>
      <c r="X14" s="94">
        <v>62.205119999999994</v>
      </c>
      <c r="Y14" s="94">
        <v>0.11208</v>
      </c>
      <c r="Z14" s="94">
        <v>10.091914000000003</v>
      </c>
      <c r="AA14" s="94">
        <v>1.4194459999999998</v>
      </c>
      <c r="AB14" s="94">
        <v>8.2043580000000098</v>
      </c>
      <c r="AC14" s="94">
        <v>64.092675999999997</v>
      </c>
      <c r="AD14" s="94">
        <v>61.771627999999993</v>
      </c>
      <c r="AE14" s="94">
        <v>2.3210480000000002</v>
      </c>
      <c r="AF14" s="94">
        <v>0</v>
      </c>
      <c r="AG14" s="96">
        <v>63.981297999999995</v>
      </c>
      <c r="AH14" s="94">
        <v>6.7104480000000004</v>
      </c>
      <c r="AI14" s="94">
        <v>63.981297999999995</v>
      </c>
      <c r="AJ14" s="94">
        <v>0</v>
      </c>
      <c r="AK14" s="94">
        <f t="shared" si="0"/>
        <v>316.796334</v>
      </c>
      <c r="AL14" s="94">
        <f t="shared" si="1"/>
        <v>10.832878651841886</v>
      </c>
      <c r="AM14" s="94">
        <f>SUM(AM15:AM17)</f>
        <v>0</v>
      </c>
      <c r="AN14" s="94">
        <f>SUM(AN15:AN17)</f>
        <v>10.832878651841886</v>
      </c>
      <c r="AO14" s="94">
        <f t="shared" si="2"/>
        <v>305.96345534815811</v>
      </c>
    </row>
    <row r="15" spans="2:41" s="91" customFormat="1" ht="27" hidden="1" customHeight="1">
      <c r="B15" s="102">
        <v>0</v>
      </c>
      <c r="C15" s="103" t="s">
        <v>80</v>
      </c>
      <c r="D15" s="104">
        <v>199.84397200000004</v>
      </c>
      <c r="E15" s="105">
        <v>0</v>
      </c>
      <c r="F15" s="104">
        <v>0</v>
      </c>
      <c r="G15" s="104">
        <v>199.84397200000004</v>
      </c>
      <c r="H15" s="105">
        <v>0</v>
      </c>
      <c r="I15" s="105">
        <v>0</v>
      </c>
      <c r="J15" s="105">
        <v>0</v>
      </c>
      <c r="K15" s="105">
        <v>197.33870000000002</v>
      </c>
      <c r="L15" s="105">
        <v>0</v>
      </c>
      <c r="M15" s="105">
        <v>194.15123000000003</v>
      </c>
      <c r="N15" s="105">
        <v>0</v>
      </c>
      <c r="O15" s="105">
        <v>3.1874700000000002</v>
      </c>
      <c r="P15" s="104">
        <v>0</v>
      </c>
      <c r="Q15" s="104">
        <v>0</v>
      </c>
      <c r="R15" s="106">
        <v>0</v>
      </c>
      <c r="S15" s="107">
        <v>5.692742</v>
      </c>
      <c r="T15" s="104">
        <v>8.4000000000000005E-2</v>
      </c>
      <c r="U15" s="104">
        <v>0</v>
      </c>
      <c r="V15" s="104">
        <v>8.4000000000000005E-2</v>
      </c>
      <c r="W15" s="104">
        <v>5.6087420000000003</v>
      </c>
      <c r="X15" s="104">
        <v>1.1474200000000001</v>
      </c>
      <c r="Y15" s="104">
        <v>0</v>
      </c>
      <c r="Z15" s="104">
        <v>4.461322</v>
      </c>
      <c r="AA15" s="104">
        <v>1.1981209999999998</v>
      </c>
      <c r="AB15" s="104">
        <v>1.5393230000000004</v>
      </c>
      <c r="AC15" s="104">
        <v>4.0694189999999999</v>
      </c>
      <c r="AD15" s="104">
        <v>3.2017999999999995</v>
      </c>
      <c r="AE15" s="104">
        <v>0.86761900000000003</v>
      </c>
      <c r="AF15" s="106">
        <v>0</v>
      </c>
      <c r="AG15" s="107">
        <v>3.2017999999999995</v>
      </c>
      <c r="AH15" s="104">
        <v>0.95161899999999999</v>
      </c>
      <c r="AI15" s="104">
        <v>3.2017999999999995</v>
      </c>
      <c r="AJ15" s="105">
        <v>0</v>
      </c>
      <c r="AK15" s="105">
        <f t="shared" si="0"/>
        <v>199.84397200000004</v>
      </c>
      <c r="AL15" s="105">
        <f t="shared" si="1"/>
        <v>2.4662640000000002</v>
      </c>
      <c r="AM15" s="105">
        <v>0</v>
      </c>
      <c r="AN15" s="105">
        <v>2.4662640000000002</v>
      </c>
      <c r="AO15" s="105">
        <f t="shared" si="2"/>
        <v>197.37770800000004</v>
      </c>
    </row>
    <row r="16" spans="2:41" s="91" customFormat="1" ht="27" hidden="1" customHeight="1">
      <c r="B16" s="102">
        <v>0</v>
      </c>
      <c r="C16" s="108" t="s">
        <v>81</v>
      </c>
      <c r="D16" s="109">
        <v>116.95236199999999</v>
      </c>
      <c r="E16" s="109">
        <v>0</v>
      </c>
      <c r="F16" s="109">
        <v>0</v>
      </c>
      <c r="G16" s="109">
        <v>116.95236199999999</v>
      </c>
      <c r="H16" s="109">
        <v>0.87</v>
      </c>
      <c r="I16" s="109">
        <v>0</v>
      </c>
      <c r="J16" s="109">
        <v>0</v>
      </c>
      <c r="K16" s="109">
        <v>49.120669999999997</v>
      </c>
      <c r="L16" s="109">
        <v>0</v>
      </c>
      <c r="M16" s="109">
        <v>43.748999999999995</v>
      </c>
      <c r="N16" s="109">
        <v>0</v>
      </c>
      <c r="O16" s="109">
        <v>5.3716699999999999</v>
      </c>
      <c r="P16" s="109">
        <v>1.3396700000000001</v>
      </c>
      <c r="Q16" s="109">
        <v>0</v>
      </c>
      <c r="R16" s="110">
        <v>0</v>
      </c>
      <c r="S16" s="111">
        <v>70.99369200000001</v>
      </c>
      <c r="T16" s="109">
        <v>4.3053999999999997</v>
      </c>
      <c r="U16" s="109">
        <v>0</v>
      </c>
      <c r="V16" s="109">
        <v>4.3053999999999997</v>
      </c>
      <c r="W16" s="109">
        <v>66.688292000000004</v>
      </c>
      <c r="X16" s="109">
        <v>61.057699999999997</v>
      </c>
      <c r="Y16" s="109">
        <v>0.11208</v>
      </c>
      <c r="Z16" s="109">
        <v>5.6305920000000018</v>
      </c>
      <c r="AA16" s="109">
        <v>0.22132499999999997</v>
      </c>
      <c r="AB16" s="109">
        <v>6.6650350000000103</v>
      </c>
      <c r="AC16" s="109">
        <v>60.023256999999994</v>
      </c>
      <c r="AD16" s="109">
        <v>58.569827999999994</v>
      </c>
      <c r="AE16" s="109">
        <v>1.4534290000000003</v>
      </c>
      <c r="AF16" s="110">
        <v>0</v>
      </c>
      <c r="AG16" s="111">
        <v>60.779497999999997</v>
      </c>
      <c r="AH16" s="109">
        <v>5.7588290000000004</v>
      </c>
      <c r="AI16" s="109">
        <v>60.779497999999997</v>
      </c>
      <c r="AJ16" s="109">
        <v>0</v>
      </c>
      <c r="AK16" s="109">
        <f t="shared" si="0"/>
        <v>116.95236199999999</v>
      </c>
      <c r="AL16" s="109">
        <f t="shared" si="1"/>
        <v>8.3666146518418856</v>
      </c>
      <c r="AM16" s="109">
        <v>0</v>
      </c>
      <c r="AN16" s="109">
        <v>8.3666146518418856</v>
      </c>
      <c r="AO16" s="109">
        <f t="shared" si="2"/>
        <v>108.58574734815811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24.159660000000002</v>
      </c>
      <c r="E18" s="94">
        <v>0</v>
      </c>
      <c r="F18" s="94">
        <v>0</v>
      </c>
      <c r="G18" s="94">
        <v>24.159660000000002</v>
      </c>
      <c r="H18" s="94">
        <v>3.7679999999999998</v>
      </c>
      <c r="I18" s="94">
        <v>0</v>
      </c>
      <c r="J18" s="94">
        <v>0</v>
      </c>
      <c r="K18" s="94">
        <v>7.5049999999999999</v>
      </c>
      <c r="L18" s="94">
        <v>0</v>
      </c>
      <c r="M18" s="94">
        <v>7.4909999999999997</v>
      </c>
      <c r="N18" s="94">
        <v>0</v>
      </c>
      <c r="O18" s="94">
        <v>1.4E-2</v>
      </c>
      <c r="P18" s="94">
        <v>0</v>
      </c>
      <c r="Q18" s="94">
        <v>0</v>
      </c>
      <c r="R18" s="94">
        <v>0</v>
      </c>
      <c r="S18" s="96">
        <v>12.900660000000002</v>
      </c>
      <c r="T18" s="94">
        <v>0</v>
      </c>
      <c r="U18" s="94">
        <v>0</v>
      </c>
      <c r="V18" s="94">
        <v>0</v>
      </c>
      <c r="W18" s="94">
        <v>12.900660000000002</v>
      </c>
      <c r="X18" s="94">
        <v>2.923756</v>
      </c>
      <c r="Y18" s="94">
        <v>8.0800000000000011E-2</v>
      </c>
      <c r="Z18" s="94">
        <v>9.9769040000000029</v>
      </c>
      <c r="AA18" s="94">
        <v>1.6444019999999999</v>
      </c>
      <c r="AB18" s="94">
        <v>1.7600369999999987</v>
      </c>
      <c r="AC18" s="94">
        <v>11.140623000000003</v>
      </c>
      <c r="AD18" s="94">
        <v>11.140613000000004</v>
      </c>
      <c r="AE18" s="97">
        <v>1.0000000000000001E-5</v>
      </c>
      <c r="AF18" s="94">
        <v>0</v>
      </c>
      <c r="AG18" s="96">
        <v>14.908613000000003</v>
      </c>
      <c r="AH18" s="94">
        <v>1.0000000000000001E-5</v>
      </c>
      <c r="AI18" s="94">
        <v>14.908613000000003</v>
      </c>
      <c r="AJ18" s="94">
        <v>0</v>
      </c>
      <c r="AK18" s="94">
        <f t="shared" si="0"/>
        <v>24.159660000000002</v>
      </c>
      <c r="AL18" s="94">
        <f t="shared" si="1"/>
        <v>1.664142</v>
      </c>
      <c r="AM18" s="94">
        <v>0</v>
      </c>
      <c r="AN18" s="94">
        <v>1.664142</v>
      </c>
      <c r="AO18" s="94">
        <f t="shared" si="2"/>
        <v>22.495518000000004</v>
      </c>
    </row>
    <row r="19" spans="2:41" s="91" customFormat="1" ht="27" customHeight="1">
      <c r="B19" s="100" t="s">
        <v>84</v>
      </c>
      <c r="C19" s="93"/>
      <c r="D19" s="94">
        <v>19.840657</v>
      </c>
      <c r="E19" s="94">
        <v>0</v>
      </c>
      <c r="F19" s="94">
        <v>0</v>
      </c>
      <c r="G19" s="94">
        <v>19.840657</v>
      </c>
      <c r="H19" s="94">
        <v>7.0000000000000007E-2</v>
      </c>
      <c r="I19" s="94">
        <v>0</v>
      </c>
      <c r="J19" s="94">
        <v>0</v>
      </c>
      <c r="K19" s="94">
        <v>15.323</v>
      </c>
      <c r="L19" s="94">
        <v>0</v>
      </c>
      <c r="M19" s="94">
        <v>15.065000000000001</v>
      </c>
      <c r="N19" s="94">
        <v>0</v>
      </c>
      <c r="O19" s="94">
        <v>0.25800000000000001</v>
      </c>
      <c r="P19" s="94">
        <v>0</v>
      </c>
      <c r="Q19" s="94">
        <v>0</v>
      </c>
      <c r="R19" s="94">
        <v>0</v>
      </c>
      <c r="S19" s="96">
        <v>4.7056569999999995</v>
      </c>
      <c r="T19" s="94">
        <v>0</v>
      </c>
      <c r="U19" s="94">
        <v>0</v>
      </c>
      <c r="V19" s="94">
        <v>0</v>
      </c>
      <c r="W19" s="94">
        <v>4.7056569999999995</v>
      </c>
      <c r="X19" s="94">
        <v>1.1453899999999999</v>
      </c>
      <c r="Y19" s="94">
        <v>0.78374999999999995</v>
      </c>
      <c r="Z19" s="94">
        <v>3.5602669999999996</v>
      </c>
      <c r="AA19" s="94">
        <v>0.27598700000000004</v>
      </c>
      <c r="AB19" s="94">
        <v>1.8181049999999992</v>
      </c>
      <c r="AC19" s="94">
        <v>2.8875520000000003</v>
      </c>
      <c r="AD19" s="94">
        <v>2.8875520000000003</v>
      </c>
      <c r="AE19" s="97">
        <v>0</v>
      </c>
      <c r="AF19" s="94">
        <v>0</v>
      </c>
      <c r="AG19" s="96">
        <v>2.9575520000000002</v>
      </c>
      <c r="AH19" s="94">
        <v>0</v>
      </c>
      <c r="AI19" s="94">
        <v>2.9575520000000002</v>
      </c>
      <c r="AJ19" s="94">
        <v>0</v>
      </c>
      <c r="AK19" s="94">
        <f t="shared" si="0"/>
        <v>19.840657</v>
      </c>
      <c r="AL19" s="94">
        <f t="shared" si="1"/>
        <v>1.0473659999999996</v>
      </c>
      <c r="AM19" s="94">
        <v>0</v>
      </c>
      <c r="AN19" s="94">
        <v>1.0473659999999996</v>
      </c>
      <c r="AO19" s="94">
        <f t="shared" si="2"/>
        <v>18.793291</v>
      </c>
    </row>
    <row r="20" spans="2:41" s="91" customFormat="1" ht="27" customHeight="1">
      <c r="B20" s="100" t="s">
        <v>85</v>
      </c>
      <c r="C20" s="93"/>
      <c r="D20" s="94">
        <v>20.704557999999999</v>
      </c>
      <c r="E20" s="94">
        <v>0</v>
      </c>
      <c r="F20" s="94">
        <v>0</v>
      </c>
      <c r="G20" s="94">
        <v>20.704557999999999</v>
      </c>
      <c r="H20" s="94">
        <v>0.75700000000000001</v>
      </c>
      <c r="I20" s="94">
        <v>0</v>
      </c>
      <c r="J20" s="94">
        <v>0</v>
      </c>
      <c r="K20" s="94">
        <v>11.055059999999999</v>
      </c>
      <c r="L20" s="94">
        <v>0</v>
      </c>
      <c r="M20" s="94">
        <v>9.4695299999999989</v>
      </c>
      <c r="N20" s="94">
        <v>0</v>
      </c>
      <c r="O20" s="94">
        <v>1.5855299999999999</v>
      </c>
      <c r="P20" s="94">
        <v>0</v>
      </c>
      <c r="Q20" s="94">
        <v>0</v>
      </c>
      <c r="R20" s="94">
        <v>0</v>
      </c>
      <c r="S20" s="96">
        <v>10.478028000000002</v>
      </c>
      <c r="T20" s="94">
        <v>0</v>
      </c>
      <c r="U20" s="94">
        <v>0</v>
      </c>
      <c r="V20" s="94">
        <v>0</v>
      </c>
      <c r="W20" s="94">
        <v>10.478028000000002</v>
      </c>
      <c r="X20" s="94">
        <v>0.69835999999999998</v>
      </c>
      <c r="Y20" s="94">
        <v>3.5999999999999997E-4</v>
      </c>
      <c r="Z20" s="94">
        <v>9.7796680000000027</v>
      </c>
      <c r="AA20" s="94">
        <v>1.736612</v>
      </c>
      <c r="AB20" s="94">
        <v>9.7514080000000014</v>
      </c>
      <c r="AC20" s="94">
        <v>0.72662000000000015</v>
      </c>
      <c r="AD20" s="94">
        <v>0.72662000000000015</v>
      </c>
      <c r="AE20" s="97">
        <v>0</v>
      </c>
      <c r="AF20" s="94">
        <v>0</v>
      </c>
      <c r="AG20" s="96">
        <v>1.4836200000000002</v>
      </c>
      <c r="AH20" s="94">
        <v>0</v>
      </c>
      <c r="AI20" s="94">
        <v>1.4836200000000002</v>
      </c>
      <c r="AJ20" s="94">
        <v>0</v>
      </c>
      <c r="AK20" s="94">
        <f t="shared" si="0"/>
        <v>20.704557999999999</v>
      </c>
      <c r="AL20" s="94">
        <f t="shared" si="1"/>
        <v>9.5048919428859922</v>
      </c>
      <c r="AM20" s="94">
        <v>0</v>
      </c>
      <c r="AN20" s="94">
        <v>9.5048919428859922</v>
      </c>
      <c r="AO20" s="94">
        <f t="shared" si="2"/>
        <v>11.199666057114007</v>
      </c>
    </row>
    <row r="21" spans="2:41" s="91" customFormat="1" ht="27" customHeight="1">
      <c r="B21" s="100" t="s">
        <v>86</v>
      </c>
      <c r="C21" s="93"/>
      <c r="D21" s="94">
        <v>9.9139310000000034</v>
      </c>
      <c r="E21" s="94">
        <v>0</v>
      </c>
      <c r="F21" s="94">
        <v>0</v>
      </c>
      <c r="G21" s="94">
        <v>9.9139310000000034</v>
      </c>
      <c r="H21" s="94">
        <v>0</v>
      </c>
      <c r="I21" s="94">
        <v>0</v>
      </c>
      <c r="J21" s="94">
        <v>0</v>
      </c>
      <c r="K21" s="94">
        <v>0.66548499999999999</v>
      </c>
      <c r="L21" s="94">
        <v>0</v>
      </c>
      <c r="M21" s="94">
        <v>0.46699999999999997</v>
      </c>
      <c r="N21" s="94">
        <v>0</v>
      </c>
      <c r="O21" s="94">
        <v>0.19848500000000002</v>
      </c>
      <c r="P21" s="94">
        <v>1.7878000000000002E-2</v>
      </c>
      <c r="Q21" s="94">
        <v>0</v>
      </c>
      <c r="R21" s="94">
        <v>0</v>
      </c>
      <c r="S21" s="96">
        <v>9.4290530000000032</v>
      </c>
      <c r="T21" s="94">
        <v>0.27016999999999997</v>
      </c>
      <c r="U21" s="94">
        <v>2E-3</v>
      </c>
      <c r="V21" s="94">
        <v>0.26816999999999996</v>
      </c>
      <c r="W21" s="94">
        <v>9.158883000000003</v>
      </c>
      <c r="X21" s="94">
        <v>7.4763160000000024</v>
      </c>
      <c r="Y21" s="94">
        <v>2.4465730000000003</v>
      </c>
      <c r="Z21" s="94">
        <v>1.6825669999999997</v>
      </c>
      <c r="AA21" s="94">
        <v>0.19760499999999998</v>
      </c>
      <c r="AB21" s="94">
        <v>0.27150400000000197</v>
      </c>
      <c r="AC21" s="94">
        <v>8.887379000000001</v>
      </c>
      <c r="AD21" s="94">
        <v>7.1879560000000025</v>
      </c>
      <c r="AE21" s="97">
        <v>1.699422999999999</v>
      </c>
      <c r="AF21" s="94">
        <v>0</v>
      </c>
      <c r="AG21" s="96">
        <v>7.2058340000000021</v>
      </c>
      <c r="AH21" s="94">
        <v>1.969592999999999</v>
      </c>
      <c r="AI21" s="94">
        <v>7.2058340000000021</v>
      </c>
      <c r="AJ21" s="94">
        <v>0</v>
      </c>
      <c r="AK21" s="94">
        <f t="shared" si="0"/>
        <v>9.9139310000000034</v>
      </c>
      <c r="AL21" s="94">
        <f t="shared" si="1"/>
        <v>2.2377399999999992</v>
      </c>
      <c r="AM21" s="94">
        <v>0</v>
      </c>
      <c r="AN21" s="94">
        <v>2.2377399999999992</v>
      </c>
      <c r="AO21" s="94">
        <f t="shared" si="2"/>
        <v>7.6761910000000046</v>
      </c>
    </row>
    <row r="22" spans="2:41" s="91" customFormat="1" ht="27" customHeight="1">
      <c r="B22" s="100" t="s">
        <v>87</v>
      </c>
      <c r="C22" s="93"/>
      <c r="D22" s="94">
        <v>0.134797</v>
      </c>
      <c r="E22" s="94">
        <v>0</v>
      </c>
      <c r="F22" s="94">
        <v>0</v>
      </c>
      <c r="G22" s="94">
        <v>0.134797</v>
      </c>
      <c r="H22" s="94">
        <v>0</v>
      </c>
      <c r="I22" s="94">
        <v>0</v>
      </c>
      <c r="J22" s="94">
        <v>0</v>
      </c>
      <c r="K22" s="94">
        <v>1.9769999999999999E-2</v>
      </c>
      <c r="L22" s="94">
        <v>0</v>
      </c>
      <c r="M22" s="94">
        <v>0</v>
      </c>
      <c r="N22" s="94">
        <v>0</v>
      </c>
      <c r="O22" s="94">
        <v>1.9769999999999999E-2</v>
      </c>
      <c r="P22" s="94">
        <v>1.9769999999999999E-2</v>
      </c>
      <c r="Q22" s="94">
        <v>0</v>
      </c>
      <c r="R22" s="94">
        <v>0</v>
      </c>
      <c r="S22" s="96">
        <v>0.11502699999999999</v>
      </c>
      <c r="T22" s="94">
        <v>0</v>
      </c>
      <c r="U22" s="94">
        <v>0</v>
      </c>
      <c r="V22" s="94">
        <v>0</v>
      </c>
      <c r="W22" s="94">
        <v>0.11502699999999999</v>
      </c>
      <c r="X22" s="94">
        <v>9.0790999999999997E-2</v>
      </c>
      <c r="Y22" s="94">
        <v>0</v>
      </c>
      <c r="Z22" s="94">
        <v>2.4236000000000001E-2</v>
      </c>
      <c r="AA22" s="94">
        <v>0</v>
      </c>
      <c r="AB22" s="94">
        <v>1.1799999999999866E-3</v>
      </c>
      <c r="AC22" s="94">
        <v>0.113847</v>
      </c>
      <c r="AD22" s="94">
        <v>9.8465999999999998E-2</v>
      </c>
      <c r="AE22" s="97">
        <v>1.5381000000000002E-2</v>
      </c>
      <c r="AF22" s="94">
        <v>0</v>
      </c>
      <c r="AG22" s="96">
        <v>0.11823599999999999</v>
      </c>
      <c r="AH22" s="94">
        <v>1.5381000000000002E-2</v>
      </c>
      <c r="AI22" s="94">
        <v>0.11823599999999999</v>
      </c>
      <c r="AJ22" s="94">
        <v>0</v>
      </c>
      <c r="AK22" s="94">
        <f t="shared" si="0"/>
        <v>0.134797</v>
      </c>
      <c r="AL22" s="94">
        <f t="shared" si="1"/>
        <v>1.5447717776712989E-2</v>
      </c>
      <c r="AM22" s="94">
        <v>0</v>
      </c>
      <c r="AN22" s="94">
        <v>1.5447717776712989E-2</v>
      </c>
      <c r="AO22" s="94">
        <f t="shared" si="2"/>
        <v>0.11934928222328701</v>
      </c>
    </row>
    <row r="23" spans="2:41" s="91" customFormat="1" ht="27" customHeight="1">
      <c r="B23" s="100" t="s">
        <v>88</v>
      </c>
      <c r="C23" s="93"/>
      <c r="D23" s="94">
        <v>20.786397000000001</v>
      </c>
      <c r="E23" s="94">
        <v>0</v>
      </c>
      <c r="F23" s="94">
        <v>0</v>
      </c>
      <c r="G23" s="94">
        <v>20.786397000000001</v>
      </c>
      <c r="H23" s="94">
        <v>0</v>
      </c>
      <c r="I23" s="94">
        <v>0</v>
      </c>
      <c r="J23" s="94">
        <v>0</v>
      </c>
      <c r="K23" s="94">
        <v>2.5559999999999999E-2</v>
      </c>
      <c r="L23" s="94">
        <v>0</v>
      </c>
      <c r="M23" s="94">
        <v>0</v>
      </c>
      <c r="N23" s="94">
        <v>0</v>
      </c>
      <c r="O23" s="94">
        <v>2.5559999999999999E-2</v>
      </c>
      <c r="P23" s="94">
        <v>2.5559999999999999E-2</v>
      </c>
      <c r="Q23" s="94">
        <v>0</v>
      </c>
      <c r="R23" s="94">
        <v>0</v>
      </c>
      <c r="S23" s="96">
        <v>20.760837000000002</v>
      </c>
      <c r="T23" s="94">
        <v>0</v>
      </c>
      <c r="U23" s="94">
        <v>0</v>
      </c>
      <c r="V23" s="94">
        <v>0</v>
      </c>
      <c r="W23" s="94">
        <v>20.760837000000002</v>
      </c>
      <c r="X23" s="94">
        <v>20.457951000000001</v>
      </c>
      <c r="Y23" s="94">
        <v>0</v>
      </c>
      <c r="Z23" s="94">
        <v>0.30288599999999999</v>
      </c>
      <c r="AA23" s="94">
        <v>4.1679999999999998E-3</v>
      </c>
      <c r="AB23" s="94">
        <v>1.7222000000003845E-2</v>
      </c>
      <c r="AC23" s="94">
        <v>20.743614999999998</v>
      </c>
      <c r="AD23" s="94">
        <v>20.637110999999997</v>
      </c>
      <c r="AE23" s="97">
        <v>0.10650399999999999</v>
      </c>
      <c r="AF23" s="94">
        <v>0</v>
      </c>
      <c r="AG23" s="96">
        <v>20.662670999999996</v>
      </c>
      <c r="AH23" s="94">
        <v>0.10650399999999999</v>
      </c>
      <c r="AI23" s="94">
        <v>20.662670999999996</v>
      </c>
      <c r="AJ23" s="94">
        <v>0</v>
      </c>
      <c r="AK23" s="94">
        <f t="shared" si="0"/>
        <v>20.786397000000001</v>
      </c>
      <c r="AL23" s="94">
        <f t="shared" si="1"/>
        <v>0.11657780199775897</v>
      </c>
      <c r="AM23" s="94">
        <v>0</v>
      </c>
      <c r="AN23" s="94">
        <v>0.11657780199775897</v>
      </c>
      <c r="AO23" s="94">
        <f t="shared" si="2"/>
        <v>20.669819198002241</v>
      </c>
    </row>
    <row r="24" spans="2:41" s="91" customFormat="1" ht="27" customHeight="1">
      <c r="B24" s="100" t="s">
        <v>89</v>
      </c>
      <c r="C24" s="93"/>
      <c r="D24" s="94">
        <v>0.157192</v>
      </c>
      <c r="E24" s="94">
        <v>0</v>
      </c>
      <c r="F24" s="94">
        <v>0</v>
      </c>
      <c r="G24" s="94">
        <v>0.157192</v>
      </c>
      <c r="H24" s="94">
        <v>0</v>
      </c>
      <c r="I24" s="94">
        <v>0</v>
      </c>
      <c r="J24" s="94">
        <v>0</v>
      </c>
      <c r="K24" s="94">
        <v>5.0000000000000002E-5</v>
      </c>
      <c r="L24" s="94">
        <v>0</v>
      </c>
      <c r="M24" s="94">
        <v>0</v>
      </c>
      <c r="N24" s="94">
        <v>0</v>
      </c>
      <c r="O24" s="94">
        <v>5.0000000000000002E-5</v>
      </c>
      <c r="P24" s="94">
        <v>5.0000000000000002E-5</v>
      </c>
      <c r="Q24" s="94">
        <v>0</v>
      </c>
      <c r="R24" s="94">
        <v>0</v>
      </c>
      <c r="S24" s="96">
        <v>0.157142</v>
      </c>
      <c r="T24" s="94">
        <v>0</v>
      </c>
      <c r="U24" s="94">
        <v>0</v>
      </c>
      <c r="V24" s="94">
        <v>0</v>
      </c>
      <c r="W24" s="94">
        <v>0.157142</v>
      </c>
      <c r="X24" s="94">
        <v>0.14923700000000001</v>
      </c>
      <c r="Y24" s="94">
        <v>0</v>
      </c>
      <c r="Z24" s="94">
        <v>7.9050000000000006E-3</v>
      </c>
      <c r="AA24" s="94">
        <v>9.0499999999999999E-4</v>
      </c>
      <c r="AB24" s="94">
        <v>9.050000000000169E-4</v>
      </c>
      <c r="AC24" s="94">
        <v>0.15623699999999999</v>
      </c>
      <c r="AD24" s="94">
        <v>0.10638299999999999</v>
      </c>
      <c r="AE24" s="97">
        <v>4.9854000000000002E-2</v>
      </c>
      <c r="AF24" s="94">
        <v>0</v>
      </c>
      <c r="AG24" s="96">
        <v>0.10643299999999999</v>
      </c>
      <c r="AH24" s="94">
        <v>4.9854000000000002E-2</v>
      </c>
      <c r="AI24" s="94">
        <v>0.10643299999999999</v>
      </c>
      <c r="AJ24" s="94">
        <v>0</v>
      </c>
      <c r="AK24" s="94">
        <f t="shared" si="0"/>
        <v>0.157192</v>
      </c>
      <c r="AL24" s="94">
        <f t="shared" si="1"/>
        <v>5.0758999999999999E-2</v>
      </c>
      <c r="AM24" s="94">
        <v>0</v>
      </c>
      <c r="AN24" s="94">
        <v>5.0758999999999999E-2</v>
      </c>
      <c r="AO24" s="94">
        <f t="shared" si="2"/>
        <v>0.106433</v>
      </c>
    </row>
    <row r="25" spans="2:41" s="91" customFormat="1" ht="27" customHeight="1">
      <c r="B25" s="100" t="s">
        <v>90</v>
      </c>
      <c r="C25" s="93"/>
      <c r="D25" s="94">
        <v>1.1777799999999998</v>
      </c>
      <c r="E25" s="94">
        <v>0</v>
      </c>
      <c r="F25" s="94">
        <v>0</v>
      </c>
      <c r="G25" s="94">
        <v>1.1777799999999998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1.1777799999999998</v>
      </c>
      <c r="T25" s="94">
        <v>0</v>
      </c>
      <c r="U25" s="94">
        <v>0</v>
      </c>
      <c r="V25" s="94">
        <v>0</v>
      </c>
      <c r="W25" s="94">
        <v>1.1777799999999998</v>
      </c>
      <c r="X25" s="94">
        <v>1.341E-2</v>
      </c>
      <c r="Y25" s="94">
        <v>0</v>
      </c>
      <c r="Z25" s="94">
        <v>1.1643699999999999</v>
      </c>
      <c r="AA25" s="94">
        <v>8.3499999999999998E-3</v>
      </c>
      <c r="AB25" s="94">
        <v>8.3500000000000796E-3</v>
      </c>
      <c r="AC25" s="94">
        <v>1.1694299999999997</v>
      </c>
      <c r="AD25" s="94">
        <v>1.1694299999999997</v>
      </c>
      <c r="AE25" s="97">
        <v>0</v>
      </c>
      <c r="AF25" s="94">
        <v>0</v>
      </c>
      <c r="AG25" s="96">
        <v>1.1694299999999997</v>
      </c>
      <c r="AH25" s="94">
        <v>0</v>
      </c>
      <c r="AI25" s="94">
        <v>1.1694299999999997</v>
      </c>
      <c r="AJ25" s="94">
        <v>0</v>
      </c>
      <c r="AK25" s="94">
        <f t="shared" si="0"/>
        <v>1.1777799999999998</v>
      </c>
      <c r="AL25" s="94">
        <f t="shared" si="1"/>
        <v>8.3499999999999998E-3</v>
      </c>
      <c r="AM25" s="94">
        <v>0</v>
      </c>
      <c r="AN25" s="94">
        <v>8.3499999999999998E-3</v>
      </c>
      <c r="AO25" s="94">
        <f t="shared" si="2"/>
        <v>1.1694299999999997</v>
      </c>
    </row>
    <row r="26" spans="2:41" s="91" customFormat="1" ht="27" customHeight="1">
      <c r="B26" s="100" t="s">
        <v>91</v>
      </c>
      <c r="C26" s="93"/>
      <c r="D26" s="94">
        <v>0.13178999999999999</v>
      </c>
      <c r="E26" s="94">
        <v>0</v>
      </c>
      <c r="F26" s="94">
        <v>0</v>
      </c>
      <c r="G26" s="94">
        <v>0.13178999999999999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0.13178999999999999</v>
      </c>
      <c r="T26" s="94">
        <v>0</v>
      </c>
      <c r="U26" s="94">
        <v>0</v>
      </c>
      <c r="V26" s="94">
        <v>0</v>
      </c>
      <c r="W26" s="94">
        <v>0.13178999999999999</v>
      </c>
      <c r="X26" s="94">
        <v>0</v>
      </c>
      <c r="Y26" s="94">
        <v>0</v>
      </c>
      <c r="Z26" s="94">
        <v>0.13178999999999999</v>
      </c>
      <c r="AA26" s="94">
        <v>0</v>
      </c>
      <c r="AB26" s="94">
        <v>0</v>
      </c>
      <c r="AC26" s="94">
        <v>0.13178999999999999</v>
      </c>
      <c r="AD26" s="94">
        <v>0.13178999999999999</v>
      </c>
      <c r="AE26" s="97">
        <v>0</v>
      </c>
      <c r="AF26" s="94">
        <v>0</v>
      </c>
      <c r="AG26" s="96">
        <v>0.13178999999999999</v>
      </c>
      <c r="AH26" s="94">
        <v>0</v>
      </c>
      <c r="AI26" s="94">
        <v>0.13178999999999999</v>
      </c>
      <c r="AJ26" s="94">
        <v>0</v>
      </c>
      <c r="AK26" s="94">
        <f t="shared" si="0"/>
        <v>0.13178999999999999</v>
      </c>
      <c r="AL26" s="94">
        <f t="shared" si="1"/>
        <v>0</v>
      </c>
      <c r="AM26" s="94">
        <v>0</v>
      </c>
      <c r="AN26" s="94">
        <v>0</v>
      </c>
      <c r="AO26" s="94">
        <f t="shared" si="2"/>
        <v>0.13178999999999999</v>
      </c>
    </row>
    <row r="27" spans="2:41" s="91" customFormat="1" ht="27" customHeight="1">
      <c r="B27" s="100" t="s">
        <v>92</v>
      </c>
      <c r="C27" s="93"/>
      <c r="D27" s="94">
        <v>7.3999999999999999E-4</v>
      </c>
      <c r="E27" s="94">
        <v>0</v>
      </c>
      <c r="F27" s="94">
        <v>0</v>
      </c>
      <c r="G27" s="94">
        <v>7.3999999999999999E-4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7.3999999999999999E-4</v>
      </c>
      <c r="T27" s="94">
        <v>0</v>
      </c>
      <c r="U27" s="94">
        <v>0</v>
      </c>
      <c r="V27" s="94">
        <v>0</v>
      </c>
      <c r="W27" s="94">
        <v>7.3999999999999999E-4</v>
      </c>
      <c r="X27" s="94">
        <v>7.3999999999999999E-4</v>
      </c>
      <c r="Y27" s="94">
        <v>0</v>
      </c>
      <c r="Z27" s="94">
        <v>0</v>
      </c>
      <c r="AA27" s="94">
        <v>0</v>
      </c>
      <c r="AB27" s="94">
        <v>0</v>
      </c>
      <c r="AC27" s="94">
        <v>7.3999999999999999E-4</v>
      </c>
      <c r="AD27" s="94">
        <v>0</v>
      </c>
      <c r="AE27" s="97">
        <v>7.3999999999999999E-4</v>
      </c>
      <c r="AF27" s="94">
        <v>0</v>
      </c>
      <c r="AG27" s="96">
        <v>0</v>
      </c>
      <c r="AH27" s="94">
        <v>7.3999999999999999E-4</v>
      </c>
      <c r="AI27" s="94">
        <v>0</v>
      </c>
      <c r="AJ27" s="94">
        <v>0</v>
      </c>
      <c r="AK27" s="94">
        <f t="shared" si="0"/>
        <v>7.3999999999999999E-4</v>
      </c>
      <c r="AL27" s="94">
        <f t="shared" si="1"/>
        <v>7.3999999999999999E-4</v>
      </c>
      <c r="AM27" s="94">
        <v>0</v>
      </c>
      <c r="AN27" s="94">
        <v>7.3999999999999999E-4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1.1018710000000003</v>
      </c>
      <c r="E28" s="94">
        <v>0</v>
      </c>
      <c r="F28" s="94">
        <v>0</v>
      </c>
      <c r="G28" s="94">
        <v>1.1018710000000003</v>
      </c>
      <c r="H28" s="94">
        <v>0</v>
      </c>
      <c r="I28" s="94">
        <v>0</v>
      </c>
      <c r="J28" s="94">
        <v>0</v>
      </c>
      <c r="K28" s="94">
        <v>5.0899999999999999E-3</v>
      </c>
      <c r="L28" s="94">
        <v>0</v>
      </c>
      <c r="M28" s="94">
        <v>0</v>
      </c>
      <c r="N28" s="94">
        <v>0</v>
      </c>
      <c r="O28" s="94">
        <v>5.0899999999999999E-3</v>
      </c>
      <c r="P28" s="94">
        <v>5.0899999999999999E-3</v>
      </c>
      <c r="Q28" s="94">
        <v>0</v>
      </c>
      <c r="R28" s="94">
        <v>0</v>
      </c>
      <c r="S28" s="96">
        <v>1.0967810000000002</v>
      </c>
      <c r="T28" s="94">
        <v>2.8E-3</v>
      </c>
      <c r="U28" s="94">
        <v>0</v>
      </c>
      <c r="V28" s="94">
        <v>2.8E-3</v>
      </c>
      <c r="W28" s="94">
        <v>1.0939810000000003</v>
      </c>
      <c r="X28" s="94">
        <v>0.55812800000000029</v>
      </c>
      <c r="Y28" s="94">
        <v>1E-4</v>
      </c>
      <c r="Z28" s="94">
        <v>0.53585299999999991</v>
      </c>
      <c r="AA28" s="94">
        <v>3.8570000000000002E-3</v>
      </c>
      <c r="AB28" s="94">
        <v>6.0100000000002929E-3</v>
      </c>
      <c r="AC28" s="94">
        <v>1.087971</v>
      </c>
      <c r="AD28" s="94">
        <v>1.007037</v>
      </c>
      <c r="AE28" s="97">
        <v>8.0933999999999992E-2</v>
      </c>
      <c r="AF28" s="94">
        <v>0</v>
      </c>
      <c r="AG28" s="96">
        <v>1.012127</v>
      </c>
      <c r="AH28" s="94">
        <v>8.3733999999999989E-2</v>
      </c>
      <c r="AI28" s="94">
        <v>1.012127</v>
      </c>
      <c r="AJ28" s="94">
        <v>0</v>
      </c>
      <c r="AK28" s="94">
        <f t="shared" si="0"/>
        <v>1.1018710000000003</v>
      </c>
      <c r="AL28" s="94">
        <f t="shared" si="1"/>
        <v>8.9744000000000004E-2</v>
      </c>
      <c r="AM28" s="94">
        <v>0</v>
      </c>
      <c r="AN28" s="94">
        <v>8.9744000000000004E-2</v>
      </c>
      <c r="AO28" s="94">
        <f t="shared" si="2"/>
        <v>1.0121270000000002</v>
      </c>
    </row>
    <row r="29" spans="2:41" s="91" customFormat="1" ht="27" customHeight="1">
      <c r="B29" s="100" t="s">
        <v>94</v>
      </c>
      <c r="C29" s="93"/>
      <c r="D29" s="94">
        <v>61.985531999999999</v>
      </c>
      <c r="E29" s="94">
        <v>24.585000000000001</v>
      </c>
      <c r="F29" s="94">
        <v>0</v>
      </c>
      <c r="G29" s="94">
        <v>37.400531999999998</v>
      </c>
      <c r="H29" s="94">
        <v>4.3369999999999997</v>
      </c>
      <c r="I29" s="94">
        <v>0</v>
      </c>
      <c r="J29" s="94">
        <v>0</v>
      </c>
      <c r="K29" s="94">
        <v>10.707559999999999</v>
      </c>
      <c r="L29" s="94">
        <v>0</v>
      </c>
      <c r="M29" s="94">
        <v>0</v>
      </c>
      <c r="N29" s="94">
        <v>0</v>
      </c>
      <c r="O29" s="94">
        <v>10.707559999999999</v>
      </c>
      <c r="P29" s="94">
        <v>10.703059999999999</v>
      </c>
      <c r="Q29" s="94">
        <v>0</v>
      </c>
      <c r="R29" s="94">
        <v>0</v>
      </c>
      <c r="S29" s="96">
        <v>22.360472000000001</v>
      </c>
      <c r="T29" s="94">
        <v>2.0072700000000001</v>
      </c>
      <c r="U29" s="94">
        <v>0.84326999999999996</v>
      </c>
      <c r="V29" s="94">
        <v>1.1639999999999999</v>
      </c>
      <c r="W29" s="94">
        <v>20.353202</v>
      </c>
      <c r="X29" s="94">
        <v>19.727232000000001</v>
      </c>
      <c r="Y29" s="94">
        <v>7.7508200000000009</v>
      </c>
      <c r="Z29" s="94">
        <v>0.62597000000000003</v>
      </c>
      <c r="AA29" s="94">
        <v>5.9999999999999995E-4</v>
      </c>
      <c r="AB29" s="94">
        <v>6.8170000000016273E-3</v>
      </c>
      <c r="AC29" s="94">
        <v>20.346384999999998</v>
      </c>
      <c r="AD29" s="94">
        <v>19.601461999999998</v>
      </c>
      <c r="AE29" s="97">
        <v>0.74492299999999978</v>
      </c>
      <c r="AF29" s="94">
        <v>0</v>
      </c>
      <c r="AG29" s="96">
        <v>34.641521999999995</v>
      </c>
      <c r="AH29" s="94">
        <v>2.7521930000000001</v>
      </c>
      <c r="AI29" s="94">
        <v>59.226521999999996</v>
      </c>
      <c r="AJ29" s="94">
        <v>0</v>
      </c>
      <c r="AK29" s="94">
        <f t="shared" si="0"/>
        <v>37.400531999999998</v>
      </c>
      <c r="AL29" s="94">
        <f t="shared" si="1"/>
        <v>2.7590100000000004</v>
      </c>
      <c r="AM29" s="94">
        <v>0</v>
      </c>
      <c r="AN29" s="94">
        <v>2.7590100000000004</v>
      </c>
      <c r="AO29" s="94">
        <f t="shared" si="2"/>
        <v>34.641521999999995</v>
      </c>
    </row>
    <row r="30" spans="2:41" s="91" customFormat="1" ht="27" customHeight="1">
      <c r="B30" s="100" t="s">
        <v>95</v>
      </c>
      <c r="C30" s="93"/>
      <c r="D30" s="94">
        <v>1927.53612</v>
      </c>
      <c r="E30" s="94">
        <v>931.726</v>
      </c>
      <c r="F30" s="94">
        <v>0</v>
      </c>
      <c r="G30" s="94">
        <v>995.81011999999998</v>
      </c>
      <c r="H30" s="94">
        <v>0</v>
      </c>
      <c r="I30" s="94">
        <v>0</v>
      </c>
      <c r="J30" s="94">
        <v>0</v>
      </c>
      <c r="K30" s="94">
        <v>950.95399999999995</v>
      </c>
      <c r="L30" s="94">
        <v>0</v>
      </c>
      <c r="M30" s="94">
        <v>0</v>
      </c>
      <c r="N30" s="94">
        <v>0</v>
      </c>
      <c r="O30" s="94">
        <v>950.95399999999995</v>
      </c>
      <c r="P30" s="94">
        <v>947.61699999999996</v>
      </c>
      <c r="Q30" s="94">
        <v>0</v>
      </c>
      <c r="R30" s="94">
        <v>0</v>
      </c>
      <c r="S30" s="96">
        <v>48.19312</v>
      </c>
      <c r="T30" s="94">
        <v>47.470300000000002</v>
      </c>
      <c r="U30" s="94">
        <v>0</v>
      </c>
      <c r="V30" s="94">
        <v>47.470300000000002</v>
      </c>
      <c r="W30" s="94">
        <v>0.72282000000000002</v>
      </c>
      <c r="X30" s="94">
        <v>0.59</v>
      </c>
      <c r="Y30" s="94">
        <v>0</v>
      </c>
      <c r="Z30" s="94">
        <v>0.13281999999999999</v>
      </c>
      <c r="AA30" s="94">
        <v>0</v>
      </c>
      <c r="AB30" s="94">
        <v>0</v>
      </c>
      <c r="AC30" s="94">
        <v>0.72281999999999991</v>
      </c>
      <c r="AD30" s="94">
        <v>0.72281999999999991</v>
      </c>
      <c r="AE30" s="97">
        <v>0</v>
      </c>
      <c r="AF30" s="94">
        <v>0</v>
      </c>
      <c r="AG30" s="96">
        <v>948.33981999999992</v>
      </c>
      <c r="AH30" s="94">
        <v>47.470300000000002</v>
      </c>
      <c r="AI30" s="94">
        <v>1880.0658199999998</v>
      </c>
      <c r="AJ30" s="94">
        <v>0</v>
      </c>
      <c r="AK30" s="94">
        <f t="shared" si="0"/>
        <v>995.81011999999998</v>
      </c>
      <c r="AL30" s="94">
        <f t="shared" si="1"/>
        <v>47.470300000000002</v>
      </c>
      <c r="AM30" s="94">
        <v>0</v>
      </c>
      <c r="AN30" s="94">
        <v>47.470300000000002</v>
      </c>
      <c r="AO30" s="94">
        <f t="shared" si="2"/>
        <v>948.33982000000003</v>
      </c>
    </row>
    <row r="31" spans="2:41" s="91" customFormat="1" ht="27" customHeight="1">
      <c r="B31" s="100" t="s">
        <v>96</v>
      </c>
      <c r="C31" s="93"/>
      <c r="D31" s="94">
        <v>287.81919200000004</v>
      </c>
      <c r="E31" s="94">
        <v>0</v>
      </c>
      <c r="F31" s="94">
        <v>0</v>
      </c>
      <c r="G31" s="94">
        <v>287.81919200000004</v>
      </c>
      <c r="H31" s="94">
        <v>0.86150000000000004</v>
      </c>
      <c r="I31" s="94">
        <v>0</v>
      </c>
      <c r="J31" s="94">
        <v>0</v>
      </c>
      <c r="K31" s="94">
        <v>2.8310900000000001</v>
      </c>
      <c r="L31" s="94">
        <v>0</v>
      </c>
      <c r="M31" s="94">
        <v>9.9999999999988987E-4</v>
      </c>
      <c r="N31" s="94">
        <v>0</v>
      </c>
      <c r="O31" s="94">
        <v>2.8300900000000002</v>
      </c>
      <c r="P31" s="94">
        <v>1.5555099999999999</v>
      </c>
      <c r="Q31" s="94">
        <v>0</v>
      </c>
      <c r="R31" s="94">
        <v>0</v>
      </c>
      <c r="S31" s="96">
        <v>285.40118200000001</v>
      </c>
      <c r="T31" s="94">
        <v>21.274830000000001</v>
      </c>
      <c r="U31" s="94">
        <v>21.274830000000001</v>
      </c>
      <c r="V31" s="94">
        <v>0</v>
      </c>
      <c r="W31" s="94">
        <v>264.126352</v>
      </c>
      <c r="X31" s="94">
        <v>263.07286699999997</v>
      </c>
      <c r="Y31" s="94">
        <v>0</v>
      </c>
      <c r="Z31" s="94">
        <v>1.053485</v>
      </c>
      <c r="AA31" s="94">
        <v>0</v>
      </c>
      <c r="AB31" s="94">
        <v>2.3740000000316286E-3</v>
      </c>
      <c r="AC31" s="94">
        <v>264.12397799999997</v>
      </c>
      <c r="AD31" s="94">
        <v>262.47823699999998</v>
      </c>
      <c r="AE31" s="97">
        <v>1.6457409999999988</v>
      </c>
      <c r="AF31" s="94">
        <v>0</v>
      </c>
      <c r="AG31" s="96">
        <v>264.89524699999998</v>
      </c>
      <c r="AH31" s="94">
        <v>22.920570999999999</v>
      </c>
      <c r="AI31" s="94">
        <v>264.89524699999998</v>
      </c>
      <c r="AJ31" s="94">
        <v>0</v>
      </c>
      <c r="AK31" s="94">
        <f t="shared" si="0"/>
        <v>287.81919200000004</v>
      </c>
      <c r="AL31" s="94">
        <f t="shared" si="1"/>
        <v>22.922945000000002</v>
      </c>
      <c r="AM31" s="94">
        <v>0</v>
      </c>
      <c r="AN31" s="94">
        <v>22.922945000000002</v>
      </c>
      <c r="AO31" s="94">
        <f t="shared" si="2"/>
        <v>264.89624700000002</v>
      </c>
    </row>
    <row r="32" spans="2:41" s="91" customFormat="1" ht="27" customHeight="1">
      <c r="B32" s="100" t="s">
        <v>97</v>
      </c>
      <c r="C32" s="93"/>
      <c r="D32" s="94">
        <v>770.07927999999993</v>
      </c>
      <c r="E32" s="94">
        <v>43.256</v>
      </c>
      <c r="F32" s="94">
        <v>0</v>
      </c>
      <c r="G32" s="94">
        <v>726.82327999999995</v>
      </c>
      <c r="H32" s="94">
        <v>0</v>
      </c>
      <c r="I32" s="94">
        <v>0</v>
      </c>
      <c r="J32" s="94">
        <v>0</v>
      </c>
      <c r="K32" s="94">
        <v>717.64099999999996</v>
      </c>
      <c r="L32" s="94">
        <v>0</v>
      </c>
      <c r="M32" s="94">
        <v>616.52199999999993</v>
      </c>
      <c r="N32" s="94">
        <v>0</v>
      </c>
      <c r="O32" s="94">
        <v>101.119</v>
      </c>
      <c r="P32" s="94">
        <v>98.028999999999996</v>
      </c>
      <c r="Q32" s="94">
        <v>0</v>
      </c>
      <c r="R32" s="94">
        <v>0</v>
      </c>
      <c r="S32" s="96">
        <v>12.27228</v>
      </c>
      <c r="T32" s="94">
        <v>0.96699999999999997</v>
      </c>
      <c r="U32" s="94">
        <v>0</v>
      </c>
      <c r="V32" s="94">
        <v>0.96699999999999997</v>
      </c>
      <c r="W32" s="94">
        <v>11.30528</v>
      </c>
      <c r="X32" s="94">
        <v>6.9145000000000003</v>
      </c>
      <c r="Y32" s="94">
        <v>0</v>
      </c>
      <c r="Z32" s="94">
        <v>4.3907799999999995</v>
      </c>
      <c r="AA32" s="94">
        <v>2.8000000000000003E-4</v>
      </c>
      <c r="AB32" s="94">
        <v>1.373999999998432E-3</v>
      </c>
      <c r="AC32" s="94">
        <v>11.303906000000001</v>
      </c>
      <c r="AD32" s="94">
        <v>11.303850000000001</v>
      </c>
      <c r="AE32" s="97">
        <v>5.5999999999999999E-5</v>
      </c>
      <c r="AF32" s="94">
        <v>0</v>
      </c>
      <c r="AG32" s="96">
        <v>109.33284999999999</v>
      </c>
      <c r="AH32" s="94">
        <v>0.96705599999999992</v>
      </c>
      <c r="AI32" s="94">
        <v>152.58884999999998</v>
      </c>
      <c r="AJ32" s="94">
        <v>0</v>
      </c>
      <c r="AK32" s="94">
        <f t="shared" si="0"/>
        <v>726.82327999999995</v>
      </c>
      <c r="AL32" s="94">
        <f t="shared" si="1"/>
        <v>0.96843000000000001</v>
      </c>
      <c r="AM32" s="94">
        <v>0</v>
      </c>
      <c r="AN32" s="94">
        <v>0.96843000000000001</v>
      </c>
      <c r="AO32" s="94">
        <f t="shared" si="2"/>
        <v>725.85484999999994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-2.4649999999999997E-3</v>
      </c>
      <c r="AC33" s="94">
        <v>2.4649999999999997E-3</v>
      </c>
      <c r="AD33" s="94">
        <v>0</v>
      </c>
      <c r="AE33" s="97">
        <v>2.4649999999999997E-3</v>
      </c>
      <c r="AF33" s="94">
        <v>0</v>
      </c>
      <c r="AG33" s="96">
        <v>0</v>
      </c>
      <c r="AH33" s="94">
        <v>2.4649999999999997E-3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8.3369999999999997</v>
      </c>
      <c r="E34" s="94">
        <v>0</v>
      </c>
      <c r="F34" s="94">
        <v>0</v>
      </c>
      <c r="G34" s="94">
        <v>8.3369999999999997</v>
      </c>
      <c r="H34" s="94">
        <v>8.3369999999999997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8.3369999999999997</v>
      </c>
      <c r="AH34" s="94">
        <v>0</v>
      </c>
      <c r="AI34" s="94">
        <v>8.3369999999999997</v>
      </c>
      <c r="AJ34" s="94">
        <v>0</v>
      </c>
      <c r="AK34" s="94">
        <f t="shared" si="0"/>
        <v>8.3369999999999997</v>
      </c>
      <c r="AL34" s="94">
        <f t="shared" si="1"/>
        <v>0</v>
      </c>
      <c r="AM34" s="94">
        <v>0</v>
      </c>
      <c r="AN34" s="94">
        <v>0</v>
      </c>
      <c r="AO34" s="94">
        <f t="shared" si="2"/>
        <v>8.3369999999999997</v>
      </c>
    </row>
    <row r="35" spans="2:41" s="91" customFormat="1" ht="27" customHeight="1">
      <c r="B35" s="100" t="s">
        <v>100</v>
      </c>
      <c r="C35" s="93"/>
      <c r="D35" s="94">
        <v>7.9070000000000001E-2</v>
      </c>
      <c r="E35" s="94">
        <v>0</v>
      </c>
      <c r="F35" s="94">
        <v>0</v>
      </c>
      <c r="G35" s="94">
        <v>7.9070000000000001E-2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7.9070000000000001E-2</v>
      </c>
      <c r="T35" s="94">
        <v>0</v>
      </c>
      <c r="U35" s="94">
        <v>0</v>
      </c>
      <c r="V35" s="94">
        <v>0</v>
      </c>
      <c r="W35" s="94">
        <v>7.9070000000000001E-2</v>
      </c>
      <c r="X35" s="94">
        <v>6.9500000000000006E-2</v>
      </c>
      <c r="Y35" s="94">
        <v>6.9500000000000006E-2</v>
      </c>
      <c r="Z35" s="94">
        <v>9.5700000000000004E-3</v>
      </c>
      <c r="AA35" s="94">
        <v>0</v>
      </c>
      <c r="AB35" s="94">
        <v>6.9500000000000006E-2</v>
      </c>
      <c r="AC35" s="94">
        <v>9.5700000000000004E-3</v>
      </c>
      <c r="AD35" s="94">
        <v>9.5700000000000004E-3</v>
      </c>
      <c r="AE35" s="97">
        <v>0</v>
      </c>
      <c r="AF35" s="94">
        <v>0</v>
      </c>
      <c r="AG35" s="96">
        <v>9.5700000000000004E-3</v>
      </c>
      <c r="AH35" s="94">
        <v>0</v>
      </c>
      <c r="AI35" s="94">
        <v>9.5700000000000004E-3</v>
      </c>
      <c r="AJ35" s="94">
        <v>0</v>
      </c>
      <c r="AK35" s="94">
        <f t="shared" si="0"/>
        <v>7.9070000000000001E-2</v>
      </c>
      <c r="AL35" s="94">
        <f t="shared" si="1"/>
        <v>6.9500000000000006E-2</v>
      </c>
      <c r="AM35" s="94">
        <v>0</v>
      </c>
      <c r="AN35" s="94">
        <v>6.9500000000000006E-2</v>
      </c>
      <c r="AO35" s="94">
        <f t="shared" si="2"/>
        <v>9.5699999999999952E-3</v>
      </c>
    </row>
    <row r="36" spans="2:41" s="91" customFormat="1" ht="27" customHeight="1">
      <c r="B36" s="100" t="s">
        <v>101</v>
      </c>
      <c r="C36" s="93"/>
      <c r="D36" s="94">
        <v>27.219154</v>
      </c>
      <c r="E36" s="94">
        <v>0</v>
      </c>
      <c r="F36" s="94">
        <v>0</v>
      </c>
      <c r="G36" s="94">
        <v>27.219154</v>
      </c>
      <c r="H36" s="94">
        <v>0</v>
      </c>
      <c r="I36" s="94">
        <v>0</v>
      </c>
      <c r="J36" s="94">
        <v>0</v>
      </c>
      <c r="K36" s="94">
        <v>1.106E-2</v>
      </c>
      <c r="L36" s="94">
        <v>0</v>
      </c>
      <c r="M36" s="94">
        <v>1.4999999999999996E-3</v>
      </c>
      <c r="N36" s="94">
        <v>0</v>
      </c>
      <c r="O36" s="94">
        <v>9.5600000000000008E-3</v>
      </c>
      <c r="P36" s="94">
        <v>3.2400000000000003E-3</v>
      </c>
      <c r="Q36" s="94">
        <v>0</v>
      </c>
      <c r="R36" s="101">
        <v>0</v>
      </c>
      <c r="S36" s="96">
        <v>27.214414000000001</v>
      </c>
      <c r="T36" s="94">
        <v>18.61318</v>
      </c>
      <c r="U36" s="94">
        <v>2.197E-2</v>
      </c>
      <c r="V36" s="94">
        <v>18.59121</v>
      </c>
      <c r="W36" s="94">
        <v>8.6012340000000016</v>
      </c>
      <c r="X36" s="94">
        <v>6.1792230000000012</v>
      </c>
      <c r="Y36" s="94">
        <v>1.9056540000000011</v>
      </c>
      <c r="Z36" s="94">
        <v>2.4220109999999999</v>
      </c>
      <c r="AA36" s="94">
        <v>1.7928030000000001</v>
      </c>
      <c r="AB36" s="94">
        <v>3.7299610000000021</v>
      </c>
      <c r="AC36" s="94">
        <v>4.8712729999999995</v>
      </c>
      <c r="AD36" s="94">
        <v>2.152517</v>
      </c>
      <c r="AE36" s="94">
        <v>2.7187559999999991</v>
      </c>
      <c r="AF36" s="94">
        <v>0</v>
      </c>
      <c r="AG36" s="96">
        <v>2.1557569999999999</v>
      </c>
      <c r="AH36" s="94">
        <v>21.331935999999999</v>
      </c>
      <c r="AI36" s="94">
        <v>2.1557569999999999</v>
      </c>
      <c r="AJ36" s="94">
        <v>0</v>
      </c>
      <c r="AK36" s="94">
        <f t="shared" si="0"/>
        <v>27.219154</v>
      </c>
      <c r="AL36" s="94">
        <f t="shared" si="1"/>
        <v>25.061855000000001</v>
      </c>
      <c r="AM36" s="94">
        <f>SUM(AM37:AM39)</f>
        <v>0</v>
      </c>
      <c r="AN36" s="94">
        <f>SUM(AN37:AN39)</f>
        <v>25.061855000000001</v>
      </c>
      <c r="AO36" s="94">
        <f t="shared" si="2"/>
        <v>2.1572989999999983</v>
      </c>
    </row>
    <row r="37" spans="2:41" s="91" customFormat="1" ht="27" customHeight="1">
      <c r="B37" s="102">
        <v>0</v>
      </c>
      <c r="C37" s="103" t="s">
        <v>102</v>
      </c>
      <c r="D37" s="104">
        <v>3.6078640000000011</v>
      </c>
      <c r="E37" s="105">
        <v>0</v>
      </c>
      <c r="F37" s="104">
        <v>0</v>
      </c>
      <c r="G37" s="104">
        <v>3.6078640000000011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3.6078640000000011</v>
      </c>
      <c r="T37" s="104">
        <v>0</v>
      </c>
      <c r="U37" s="104">
        <v>0</v>
      </c>
      <c r="V37" s="104">
        <v>0</v>
      </c>
      <c r="W37" s="104">
        <v>3.6078640000000011</v>
      </c>
      <c r="X37" s="104">
        <v>1.9056540000000011</v>
      </c>
      <c r="Y37" s="104">
        <v>1.9056540000000011</v>
      </c>
      <c r="Z37" s="104">
        <v>1.7022100000000002</v>
      </c>
      <c r="AA37" s="104">
        <v>1.7022100000000002</v>
      </c>
      <c r="AB37" s="104">
        <v>3.6078640000000011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3.6078640000000011</v>
      </c>
      <c r="AL37" s="105">
        <f t="shared" si="1"/>
        <v>3.6078640000000015</v>
      </c>
      <c r="AM37" s="105">
        <v>0</v>
      </c>
      <c r="AN37" s="105">
        <v>3.6078640000000015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23.492108000000002</v>
      </c>
      <c r="E38" s="109">
        <v>0</v>
      </c>
      <c r="F38" s="109">
        <v>0</v>
      </c>
      <c r="G38" s="109">
        <v>23.492108000000002</v>
      </c>
      <c r="H38" s="109">
        <v>0</v>
      </c>
      <c r="I38" s="109">
        <v>0</v>
      </c>
      <c r="J38" s="109">
        <v>0</v>
      </c>
      <c r="K38" s="109">
        <v>1.106E-2</v>
      </c>
      <c r="L38" s="109">
        <v>0</v>
      </c>
      <c r="M38" s="109">
        <v>1.4999999999999996E-3</v>
      </c>
      <c r="N38" s="109">
        <v>0</v>
      </c>
      <c r="O38" s="109">
        <v>9.5600000000000008E-3</v>
      </c>
      <c r="P38" s="109">
        <v>3.2400000000000003E-3</v>
      </c>
      <c r="Q38" s="109">
        <v>0</v>
      </c>
      <c r="R38" s="110">
        <v>0</v>
      </c>
      <c r="S38" s="111">
        <v>23.487368</v>
      </c>
      <c r="T38" s="109">
        <v>18.61318</v>
      </c>
      <c r="U38" s="109">
        <v>2.197E-2</v>
      </c>
      <c r="V38" s="109">
        <v>18.59121</v>
      </c>
      <c r="W38" s="109">
        <v>4.8741880000000002</v>
      </c>
      <c r="X38" s="109">
        <v>4.2637770000000002</v>
      </c>
      <c r="Y38" s="109">
        <v>0</v>
      </c>
      <c r="Z38" s="109">
        <v>0.61041099999999993</v>
      </c>
      <c r="AA38" s="109">
        <v>1.8109E-2</v>
      </c>
      <c r="AB38" s="109">
        <v>6.7819000000000962E-2</v>
      </c>
      <c r="AC38" s="109">
        <v>4.8063689999999992</v>
      </c>
      <c r="AD38" s="109">
        <v>2.0936400000000002</v>
      </c>
      <c r="AE38" s="109">
        <v>2.7127289999999991</v>
      </c>
      <c r="AF38" s="110">
        <v>0</v>
      </c>
      <c r="AG38" s="111">
        <v>2.0968800000000001</v>
      </c>
      <c r="AH38" s="109">
        <v>21.325908999999999</v>
      </c>
      <c r="AI38" s="109">
        <v>2.0968800000000001</v>
      </c>
      <c r="AJ38" s="109">
        <v>0</v>
      </c>
      <c r="AK38" s="109">
        <f t="shared" si="0"/>
        <v>23.492108000000002</v>
      </c>
      <c r="AL38" s="109">
        <f t="shared" si="1"/>
        <v>21.393727999999999</v>
      </c>
      <c r="AM38" s="109">
        <v>0</v>
      </c>
      <c r="AN38" s="109">
        <v>21.393727999999999</v>
      </c>
      <c r="AO38" s="109">
        <f t="shared" si="2"/>
        <v>2.0983800000000024</v>
      </c>
    </row>
    <row r="39" spans="2:41" ht="27" customHeight="1">
      <c r="B39" s="112">
        <v>0</v>
      </c>
      <c r="C39" s="119" t="s">
        <v>101</v>
      </c>
      <c r="D39" s="114">
        <v>0.11918200000000001</v>
      </c>
      <c r="E39" s="95">
        <v>0</v>
      </c>
      <c r="F39" s="114">
        <v>0</v>
      </c>
      <c r="G39" s="114">
        <v>0.11918200000000001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0.11918200000000001</v>
      </c>
      <c r="T39" s="114">
        <v>0</v>
      </c>
      <c r="U39" s="114">
        <v>0</v>
      </c>
      <c r="V39" s="114">
        <v>0</v>
      </c>
      <c r="W39" s="114">
        <v>0.11918200000000001</v>
      </c>
      <c r="X39" s="114">
        <v>9.7920000000000004E-3</v>
      </c>
      <c r="Y39" s="114">
        <v>0</v>
      </c>
      <c r="Z39" s="114">
        <v>0.10939000000000002</v>
      </c>
      <c r="AA39" s="114">
        <v>7.2483999999999993E-2</v>
      </c>
      <c r="AB39" s="114">
        <v>5.4278000000000007E-2</v>
      </c>
      <c r="AC39" s="114">
        <v>6.4904000000000003E-2</v>
      </c>
      <c r="AD39" s="114">
        <v>5.8877000000000006E-2</v>
      </c>
      <c r="AE39" s="114">
        <v>6.0270000000000002E-3</v>
      </c>
      <c r="AF39" s="115">
        <v>0</v>
      </c>
      <c r="AG39" s="116">
        <v>5.8877000000000006E-2</v>
      </c>
      <c r="AH39" s="114">
        <v>6.0270000000000002E-3</v>
      </c>
      <c r="AI39" s="114">
        <v>5.8877000000000006E-2</v>
      </c>
      <c r="AJ39" s="95">
        <v>0</v>
      </c>
      <c r="AK39" s="95">
        <f t="shared" si="0"/>
        <v>0.11918200000000001</v>
      </c>
      <c r="AL39" s="95">
        <f t="shared" si="1"/>
        <v>6.0262999999999997E-2</v>
      </c>
      <c r="AM39" s="95">
        <v>0</v>
      </c>
      <c r="AN39" s="95">
        <v>6.0262999999999997E-2</v>
      </c>
      <c r="AO39" s="95">
        <f t="shared" si="2"/>
        <v>5.8919000000000013E-2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2018-03-26T05:37:13Z</dcterms:created>
  <dcterms:modified xsi:type="dcterms:W3CDTF">2018-03-26T05:37:14Z</dcterms:modified>
</cp:coreProperties>
</file>