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J38"/>
  <c r="F38"/>
  <c r="AF38"/>
  <c r="AE38"/>
  <c r="AY37"/>
  <c r="BA37"/>
  <c r="AE37"/>
  <c r="AZ37"/>
  <c r="BB37"/>
  <c r="AX37"/>
  <c r="N37"/>
  <c r="T37" s="1"/>
  <c r="Q37" s="1"/>
  <c r="AF37"/>
  <c r="AZ36"/>
  <c r="AY36"/>
  <c r="AY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P38"/>
  <c r="M38"/>
  <c r="AX36"/>
  <c r="N36"/>
  <c r="I38"/>
  <c r="H38"/>
  <c r="E38"/>
  <c r="D38"/>
  <c r="BB35"/>
  <c r="AY35"/>
  <c r="AX35"/>
  <c r="BD35" s="1"/>
  <c r="BA35"/>
  <c r="X35"/>
  <c r="N35"/>
  <c r="T35" s="1"/>
  <c r="BC35"/>
  <c r="AE35"/>
  <c r="BB34"/>
  <c r="AX34"/>
  <c r="BD34" s="1"/>
  <c r="BA34"/>
  <c r="T34"/>
  <c r="AZ34"/>
  <c r="N34"/>
  <c r="AE34"/>
  <c r="AZ33"/>
  <c r="BA33"/>
  <c r="AE33"/>
  <c r="AY33"/>
  <c r="X33"/>
  <c r="BB33"/>
  <c r="AX33"/>
  <c r="BD33" s="1"/>
  <c r="BC33"/>
  <c r="AZ32"/>
  <c r="AY32"/>
  <c r="BA32"/>
  <c r="AE32"/>
  <c r="BB32"/>
  <c r="AX32"/>
  <c r="BD32" s="1"/>
  <c r="N32"/>
  <c r="T32" s="1"/>
  <c r="Q32" s="1"/>
  <c r="BB31"/>
  <c r="AY31"/>
  <c r="AX31"/>
  <c r="BD31" s="1"/>
  <c r="BA31"/>
  <c r="AZ31"/>
  <c r="X31"/>
  <c r="N31"/>
  <c r="T31" s="1"/>
  <c r="BC31"/>
  <c r="AE31"/>
  <c r="BB30"/>
  <c r="AX30"/>
  <c r="BD30" s="1"/>
  <c r="BA30"/>
  <c r="T30"/>
  <c r="AZ30"/>
  <c r="N30"/>
  <c r="AE30"/>
  <c r="AZ29"/>
  <c r="BA29"/>
  <c r="AE29"/>
  <c r="AY29"/>
  <c r="X29"/>
  <c r="BB29"/>
  <c r="AX29"/>
  <c r="BD29" s="1"/>
  <c r="BC29"/>
  <c r="AZ28"/>
  <c r="AY28"/>
  <c r="BA28"/>
  <c r="AE28"/>
  <c r="BB28"/>
  <c r="AX28"/>
  <c r="BD28" s="1"/>
  <c r="N28"/>
  <c r="T28" s="1"/>
  <c r="Q28" s="1"/>
  <c r="BB27"/>
  <c r="AY27"/>
  <c r="AX27"/>
  <c r="BD27" s="1"/>
  <c r="BA27"/>
  <c r="AZ27"/>
  <c r="X27"/>
  <c r="N27"/>
  <c r="T27" s="1"/>
  <c r="BC27"/>
  <c r="AE27"/>
  <c r="BB26"/>
  <c r="AX26"/>
  <c r="BD26" s="1"/>
  <c r="BA26"/>
  <c r="T26"/>
  <c r="AZ26"/>
  <c r="N26"/>
  <c r="AE26"/>
  <c r="BA25"/>
  <c r="T25"/>
  <c r="AY25"/>
  <c r="X25"/>
  <c r="BB25"/>
  <c r="AX25"/>
  <c r="BD25" s="1"/>
  <c r="N25"/>
  <c r="AE25"/>
  <c r="BA24"/>
  <c r="AY24"/>
  <c r="BB24"/>
  <c r="AX24"/>
  <c r="BD24" s="1"/>
  <c r="N24"/>
  <c r="T24" s="1"/>
  <c r="Q24" s="1"/>
  <c r="AE24"/>
  <c r="BA23"/>
  <c r="AY23"/>
  <c r="X23"/>
  <c r="AX23"/>
  <c r="BD23" s="1"/>
  <c r="N23"/>
  <c r="T23" s="1"/>
  <c r="BC23"/>
  <c r="AE23"/>
  <c r="BA22"/>
  <c r="AZ22"/>
  <c r="X22"/>
  <c r="AX22"/>
  <c r="BD22" s="1"/>
  <c r="N22"/>
  <c r="T22" s="1"/>
  <c r="AE22"/>
  <c r="BA21"/>
  <c r="T21"/>
  <c r="AY21"/>
  <c r="BB21"/>
  <c r="N21"/>
  <c r="AX21"/>
  <c r="BD21" s="1"/>
  <c r="BC21"/>
  <c r="AE21"/>
  <c r="BA20"/>
  <c r="AY20"/>
  <c r="BB20"/>
  <c r="AX20"/>
  <c r="BD20" s="1"/>
  <c r="N20"/>
  <c r="T20" s="1"/>
  <c r="AE20"/>
  <c r="BA19"/>
  <c r="AY19"/>
  <c r="X19"/>
  <c r="AX19"/>
  <c r="BD19" s="1"/>
  <c r="N19"/>
  <c r="T19" s="1"/>
  <c r="Q19" s="1"/>
  <c r="AE19"/>
  <c r="BA18"/>
  <c r="AZ18"/>
  <c r="X18"/>
  <c r="AX18"/>
  <c r="BD18" s="1"/>
  <c r="AE18"/>
  <c r="BB17"/>
  <c r="X17"/>
  <c r="N17"/>
  <c r="AF17"/>
  <c r="AE17"/>
  <c r="BA16"/>
  <c r="AY16"/>
  <c r="BB16"/>
  <c r="AX16"/>
  <c r="BD16" s="1"/>
  <c r="N16"/>
  <c r="T16" s="1"/>
  <c r="Q16" s="1"/>
  <c r="BC16"/>
  <c r="AF16"/>
  <c r="AE16"/>
  <c r="AY15"/>
  <c r="AZ15"/>
  <c r="BB15"/>
  <c r="AX15"/>
  <c r="BD15" s="1"/>
  <c r="N15"/>
  <c r="T15" s="1"/>
  <c r="Q15" s="1"/>
  <c r="BC15"/>
  <c r="AF15"/>
  <c r="AE15"/>
  <c r="AY14"/>
  <c r="BA14"/>
  <c r="AZ14"/>
  <c r="X14"/>
  <c r="AX14"/>
  <c r="BD14" s="1"/>
  <c r="N14"/>
  <c r="T14" s="1"/>
  <c r="Q14" s="1"/>
  <c r="AE14"/>
  <c r="BA13"/>
  <c r="AY13"/>
  <c r="BB13"/>
  <c r="N13"/>
  <c r="T13" s="1"/>
  <c r="AX13"/>
  <c r="BD13" s="1"/>
  <c r="AE13"/>
  <c r="BA12"/>
  <c r="AY12"/>
  <c r="X12"/>
  <c r="BB12"/>
  <c r="N12"/>
  <c r="AX12"/>
  <c r="BD12" s="1"/>
  <c r="AE12"/>
  <c r="AQ10"/>
  <c r="AP10"/>
  <c r="AK10"/>
  <c r="AJ10"/>
  <c r="AR9"/>
  <c r="AP9"/>
  <c r="BC4"/>
  <c r="AF3"/>
  <c r="N38" l="1"/>
  <c r="T36"/>
  <c r="BC37"/>
  <c r="BD37"/>
  <c r="BC13"/>
  <c r="BC14"/>
  <c r="Q26"/>
  <c r="T12"/>
  <c r="Q13"/>
  <c r="BC20"/>
  <c r="Q20"/>
  <c r="Q21"/>
  <c r="BC25"/>
  <c r="Q25"/>
  <c r="BC28"/>
  <c r="BC32"/>
  <c r="BC36"/>
  <c r="BC38" s="1"/>
  <c r="AZ38"/>
  <c r="Q22"/>
  <c r="Q27"/>
  <c r="Q12"/>
  <c r="Q31"/>
  <c r="Q35"/>
  <c r="AX38"/>
  <c r="BD36"/>
  <c r="BD38" s="1"/>
  <c r="BC12"/>
  <c r="Q23"/>
  <c r="BC19"/>
  <c r="BC24"/>
  <c r="Q30"/>
  <c r="Q34"/>
  <c r="AN9"/>
  <c r="AZ12"/>
  <c r="X13"/>
  <c r="BB14"/>
  <c r="BA15"/>
  <c r="X16"/>
  <c r="AZ16"/>
  <c r="AY18"/>
  <c r="BC18" s="1"/>
  <c r="AZ19"/>
  <c r="X20"/>
  <c r="AY22"/>
  <c r="BC22" s="1"/>
  <c r="AZ23"/>
  <c r="X24"/>
  <c r="AY26"/>
  <c r="BC26" s="1"/>
  <c r="X28"/>
  <c r="N29"/>
  <c r="T29" s="1"/>
  <c r="Q29" s="1"/>
  <c r="AY30"/>
  <c r="BC30" s="1"/>
  <c r="X32"/>
  <c r="N33"/>
  <c r="T33" s="1"/>
  <c r="Q33" s="1"/>
  <c r="AY34"/>
  <c r="BC34" s="1"/>
  <c r="AZ35"/>
  <c r="X36"/>
  <c r="BA36"/>
  <c r="BA38" s="1"/>
  <c r="X37"/>
  <c r="L38"/>
  <c r="AA9"/>
  <c r="AL9"/>
  <c r="AZ13"/>
  <c r="X15"/>
  <c r="N18"/>
  <c r="T18" s="1"/>
  <c r="Q18" s="1"/>
  <c r="BB18"/>
  <c r="AZ20"/>
  <c r="X21"/>
  <c r="BB22"/>
  <c r="AZ24"/>
  <c r="G38"/>
  <c r="K38"/>
  <c r="W38"/>
  <c r="AJ9"/>
  <c r="BB19"/>
  <c r="AZ21"/>
  <c r="BB23"/>
  <c r="AZ25"/>
  <c r="X26"/>
  <c r="X30"/>
  <c r="X34"/>
  <c r="AI9"/>
  <c r="X38" l="1"/>
  <c r="Q36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<sst xmlns="http://schemas.openxmlformats.org/spreadsheetml/2006/main" count="120" uniqueCount="104">
  <si>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</si>
  <si>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</si>
  <si>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</si>
  <si>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</si>
  <si>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</si>
  <si>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</si>
  <si>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</si>
  <si>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</si>
  <si>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</si>
  <si>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</si>
  <si>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</si>
  <si>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</si>
  <si>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</si>
  <si>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</si>
  <si>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</si>
  <si>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</si>
  <si>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</si>
  <si>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</si>
  <si>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</si>
  <si>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</si>
  <si>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</si>
  <si>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</si>
  <si>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</si>
  <si>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</si>
  <si>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</si>
  <si>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</si>
  <si>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</si>
  <si>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</si>
  <si>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</si>
  <si>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</si>
  <si>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</si>
  <si>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</si>
  <si>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</si>
  <si>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</si>
  <si>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</si>
  <si>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</si>
  <si>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</si>
  <si>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</si>
  <si>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</si>
  <si>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</si>
  <si>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</si>
  <si>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</si>
  <si>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</si>
  <si>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</si>
  <si>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</si>
  <si>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</si>
  <si>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</si>
  <si>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</si>
  <si>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</si>
  <si>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</si>
  <si>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</si>
  <si>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</si>
  <si>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</si>
  <si>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</si>
  <si>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</si>
  <si>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</si>
  <si>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</si>
  <si>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</si>
  <si>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</si>
  <si>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</si>
  <si>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</si>
  <si>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</si>
  <si>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</si>
  <si>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</si>
  <si>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</si>
  <si>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</si>
  <si>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</si>
  <si>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</si>
  <si>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</si>
  <si>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</si>
  <si>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</si>
  <si>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</si>
  <si>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</si>
  <si>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表9-02  発生量及び処理・処分量の総括表　（種類無変換）〔全業種〕〔和歌山地域〕〔平成28年度〕（その１）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</si>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</sst>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3498.3431149999997</v>
      </c>
      <c r="E12" s="70">
        <v>999.56700000000001</v>
      </c>
      <c r="F12" s="70">
        <v>0</v>
      </c>
      <c r="G12" s="70">
        <v>2498.7761149999997</v>
      </c>
      <c r="H12" s="70">
        <v>1963.2030949999996</v>
      </c>
      <c r="I12" s="70">
        <v>0</v>
      </c>
      <c r="J12" s="70">
        <v>0</v>
      </c>
      <c r="K12" s="70">
        <v>1076.2858349999999</v>
      </c>
      <c r="L12" s="70">
        <v>1059.315828</v>
      </c>
      <c r="M12" s="70">
        <v>0</v>
      </c>
      <c r="N12" s="70">
        <f t="shared" ref="N12:N37" si="0">K12-L12-M12-P12</f>
        <v>16.970006999999896</v>
      </c>
      <c r="O12" s="70"/>
      <c r="P12" s="70">
        <v>0</v>
      </c>
      <c r="Q12" s="70">
        <f>R12+S12+T12+W12</f>
        <v>535.57302000000016</v>
      </c>
      <c r="R12" s="70">
        <v>19.000499999999999</v>
      </c>
      <c r="S12" s="70">
        <v>0</v>
      </c>
      <c r="T12" s="70">
        <f>AG12-N12</f>
        <v>516.57252000000017</v>
      </c>
      <c r="U12" s="71"/>
      <c r="V12" s="71"/>
      <c r="W12" s="70">
        <v>0</v>
      </c>
      <c r="X12" s="70">
        <f t="shared" ref="X12:X37" si="1">W12+Y12+AG12</f>
        <v>533.54252700000006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533.54252700000006</v>
      </c>
      <c r="AH12" s="70">
        <v>95.078010000000006</v>
      </c>
      <c r="AI12" s="70">
        <v>22.14207</v>
      </c>
      <c r="AJ12" s="70">
        <v>0</v>
      </c>
      <c r="AK12" s="70">
        <v>72.935940000000002</v>
      </c>
      <c r="AL12" s="70">
        <v>72.935940000000002</v>
      </c>
      <c r="AM12" s="70">
        <v>438.46451700000011</v>
      </c>
      <c r="AN12" s="70">
        <v>392.27252099999998</v>
      </c>
      <c r="AO12" s="70">
        <v>13.149637000000002</v>
      </c>
      <c r="AP12" s="70">
        <v>0</v>
      </c>
      <c r="AQ12" s="70">
        <v>46.191996000000017</v>
      </c>
      <c r="AR12" s="70">
        <v>46.191996000000017</v>
      </c>
      <c r="AS12" s="70">
        <v>7.3379550000000018</v>
      </c>
      <c r="AT12" s="70">
        <v>413.58945199999999</v>
      </c>
      <c r="AU12" s="70">
        <v>0</v>
      </c>
      <c r="AV12" s="70">
        <v>403.41548199999994</v>
      </c>
      <c r="AW12" s="70">
        <v>10.173969999999995</v>
      </c>
      <c r="AX12" s="70">
        <f>L12+R12+AV12</f>
        <v>1481.73181</v>
      </c>
      <c r="AY12" s="70">
        <f>Y12+AH12+AW12</f>
        <v>105.25198</v>
      </c>
      <c r="AZ12" s="70">
        <f>Y12</f>
        <v>0</v>
      </c>
      <c r="BA12" s="70">
        <f>AH12+AW12</f>
        <v>105.25198</v>
      </c>
      <c r="BB12" s="70">
        <f>O12+W12</f>
        <v>0</v>
      </c>
      <c r="BC12" s="70">
        <f>G12-AX12-AY12</f>
        <v>911.79232499999966</v>
      </c>
      <c r="BD12" s="70">
        <f>AX12+E12</f>
        <v>2481.2988100000002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0.38206000000000001</v>
      </c>
      <c r="E13" s="76">
        <v>0</v>
      </c>
      <c r="F13" s="76">
        <v>0</v>
      </c>
      <c r="G13" s="76">
        <v>0.38206000000000001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0.38206000000000001</v>
      </c>
      <c r="R13" s="76">
        <v>0</v>
      </c>
      <c r="S13" s="76">
        <v>0</v>
      </c>
      <c r="T13" s="76">
        <f>AG13-N13</f>
        <v>0.38206000000000001</v>
      </c>
      <c r="U13" s="77"/>
      <c r="V13" s="77"/>
      <c r="W13" s="76">
        <v>0</v>
      </c>
      <c r="X13" s="76">
        <f t="shared" si="1"/>
        <v>0.38206000000000001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0.38206000000000001</v>
      </c>
      <c r="AH13" s="76">
        <v>8.3060000000000009E-2</v>
      </c>
      <c r="AI13" s="76">
        <v>0</v>
      </c>
      <c r="AJ13" s="76">
        <v>0</v>
      </c>
      <c r="AK13" s="76">
        <v>8.3060000000000009E-2</v>
      </c>
      <c r="AL13" s="76">
        <v>8.3060000000000009E-2</v>
      </c>
      <c r="AM13" s="76">
        <v>0.29899999999999999</v>
      </c>
      <c r="AN13" s="76">
        <v>0</v>
      </c>
      <c r="AO13" s="76">
        <v>0</v>
      </c>
      <c r="AP13" s="76">
        <v>0</v>
      </c>
      <c r="AQ13" s="76">
        <v>0.29899999999999999</v>
      </c>
      <c r="AR13" s="76">
        <v>0.29899999999999999</v>
      </c>
      <c r="AS13" s="76">
        <v>0.25294</v>
      </c>
      <c r="AT13" s="76">
        <v>0.29742600000000002</v>
      </c>
      <c r="AU13" s="76">
        <v>0</v>
      </c>
      <c r="AV13" s="76">
        <v>0.28244000000000002</v>
      </c>
      <c r="AW13" s="76">
        <v>1.4985999999999999E-2</v>
      </c>
      <c r="AX13" s="76">
        <f>L13+R13+AV13</f>
        <v>0.28244000000000002</v>
      </c>
      <c r="AY13" s="76">
        <f>Y13+AH13+AW13</f>
        <v>9.8046000000000008E-2</v>
      </c>
      <c r="AZ13" s="76">
        <f>Y13</f>
        <v>0</v>
      </c>
      <c r="BA13" s="76">
        <f>AH13+AW13</f>
        <v>9.8046000000000008E-2</v>
      </c>
      <c r="BB13" s="76">
        <f t="shared" ref="BB13:BB37" si="2">O13+W13</f>
        <v>0</v>
      </c>
      <c r="BC13" s="76">
        <f>G13-AX13-AY13</f>
        <v>1.5739999999999782E-3</v>
      </c>
      <c r="BD13" s="76">
        <f>AX13+E13</f>
        <v>0.28244000000000002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316.796334</v>
      </c>
      <c r="E14" s="80">
        <v>0</v>
      </c>
      <c r="F14" s="80">
        <v>0</v>
      </c>
      <c r="G14" s="80">
        <v>316.796334</v>
      </c>
      <c r="H14" s="80">
        <v>246.45937000000001</v>
      </c>
      <c r="I14" s="80">
        <v>0</v>
      </c>
      <c r="J14" s="80">
        <v>0</v>
      </c>
      <c r="K14" s="80">
        <v>8.5591399999999993</v>
      </c>
      <c r="L14" s="80">
        <v>1.3396700000000001</v>
      </c>
      <c r="M14" s="80">
        <v>0</v>
      </c>
      <c r="N14" s="80">
        <f t="shared" si="0"/>
        <v>7.2194699999999994</v>
      </c>
      <c r="O14" s="80"/>
      <c r="P14" s="80">
        <v>0</v>
      </c>
      <c r="Q14" s="80">
        <f>R14+S14+T14+W14</f>
        <v>70.336964000000009</v>
      </c>
      <c r="R14" s="80">
        <v>0.87</v>
      </c>
      <c r="S14" s="80">
        <v>0</v>
      </c>
      <c r="T14" s="80">
        <f>AG14-N14</f>
        <v>69.466964000000004</v>
      </c>
      <c r="U14" s="81"/>
      <c r="V14" s="81"/>
      <c r="W14" s="80">
        <v>0</v>
      </c>
      <c r="X14" s="80">
        <f t="shared" si="1"/>
        <v>76.686434000000006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76.686434000000006</v>
      </c>
      <c r="AH14" s="80">
        <v>4.3893999999999993</v>
      </c>
      <c r="AI14" s="80">
        <v>0</v>
      </c>
      <c r="AJ14" s="80">
        <v>0</v>
      </c>
      <c r="AK14" s="80">
        <v>4.3893999999999993</v>
      </c>
      <c r="AL14" s="80">
        <v>4.3893999999999993</v>
      </c>
      <c r="AM14" s="80">
        <v>72.297034000000011</v>
      </c>
      <c r="AN14" s="80">
        <v>62.205119999999994</v>
      </c>
      <c r="AO14" s="80">
        <v>0.11208</v>
      </c>
      <c r="AP14" s="80">
        <v>0</v>
      </c>
      <c r="AQ14" s="80">
        <v>10.091914000000003</v>
      </c>
      <c r="AR14" s="80">
        <v>10.091914000000003</v>
      </c>
      <c r="AS14" s="80">
        <v>1.4194459999999998</v>
      </c>
      <c r="AT14" s="80">
        <v>64.165708999999993</v>
      </c>
      <c r="AU14" s="80">
        <v>0</v>
      </c>
      <c r="AV14" s="80">
        <v>61.771627999999993</v>
      </c>
      <c r="AW14" s="80">
        <v>2.3940809999999999</v>
      </c>
      <c r="AX14" s="80">
        <f>L14+R14+AV14</f>
        <v>63.981297999999995</v>
      </c>
      <c r="AY14" s="80">
        <f>Y14+AH14+AW14</f>
        <v>6.7834809999999992</v>
      </c>
      <c r="AZ14" s="80">
        <f>Y14</f>
        <v>0</v>
      </c>
      <c r="BA14" s="80">
        <f>AH14+AW14</f>
        <v>6.7834809999999992</v>
      </c>
      <c r="BB14" s="80">
        <f t="shared" si="2"/>
        <v>0</v>
      </c>
      <c r="BC14" s="80">
        <f>G14-AX14-AY14</f>
        <v>246.03155500000003</v>
      </c>
      <c r="BD14" s="80">
        <f>AX14+E14</f>
        <v>63.981297999999995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199.84397200000004</v>
      </c>
      <c r="E15" s="84">
        <v>0</v>
      </c>
      <c r="F15" s="84">
        <v>0</v>
      </c>
      <c r="G15" s="84">
        <v>199.84397200000004</v>
      </c>
      <c r="H15" s="84">
        <v>197.33870000000002</v>
      </c>
      <c r="I15" s="84">
        <v>0</v>
      </c>
      <c r="J15" s="84">
        <v>0</v>
      </c>
      <c r="K15" s="84">
        <v>3.1874700000000002</v>
      </c>
      <c r="L15" s="84">
        <v>0</v>
      </c>
      <c r="M15" s="84">
        <v>0</v>
      </c>
      <c r="N15" s="84">
        <f t="shared" si="0"/>
        <v>3.1874700000000002</v>
      </c>
      <c r="O15" s="84"/>
      <c r="P15" s="84">
        <v>0</v>
      </c>
      <c r="Q15" s="84">
        <f>R15+S15+T15+W15</f>
        <v>2.5052719999999997</v>
      </c>
      <c r="R15" s="84">
        <v>0</v>
      </c>
      <c r="S15" s="84">
        <v>0</v>
      </c>
      <c r="T15" s="84">
        <f>AG15-N15</f>
        <v>2.5052719999999997</v>
      </c>
      <c r="U15" s="85"/>
      <c r="V15" s="85"/>
      <c r="W15" s="84">
        <v>0</v>
      </c>
      <c r="X15" s="84">
        <f t="shared" si="1"/>
        <v>5.692742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5.692742</v>
      </c>
      <c r="AH15" s="84">
        <v>8.4000000000000005E-2</v>
      </c>
      <c r="AI15" s="84">
        <v>0</v>
      </c>
      <c r="AJ15" s="84">
        <v>0</v>
      </c>
      <c r="AK15" s="84">
        <v>8.4000000000000005E-2</v>
      </c>
      <c r="AL15" s="84">
        <v>8.4000000000000005E-2</v>
      </c>
      <c r="AM15" s="84">
        <v>5.6087420000000003</v>
      </c>
      <c r="AN15" s="84">
        <v>1.1474200000000001</v>
      </c>
      <c r="AO15" s="84">
        <v>0</v>
      </c>
      <c r="AP15" s="84">
        <v>0</v>
      </c>
      <c r="AQ15" s="84">
        <v>4.461322</v>
      </c>
      <c r="AR15" s="84">
        <v>4.461322</v>
      </c>
      <c r="AS15" s="84">
        <v>1.1981209999999998</v>
      </c>
      <c r="AT15" s="84">
        <v>4.2188469999999993</v>
      </c>
      <c r="AU15" s="84">
        <v>0</v>
      </c>
      <c r="AV15" s="84">
        <v>3.2017999999999995</v>
      </c>
      <c r="AW15" s="84">
        <v>1.017047</v>
      </c>
      <c r="AX15" s="84">
        <f>L15+R15+AV15</f>
        <v>3.2017999999999995</v>
      </c>
      <c r="AY15" s="84">
        <f>Y15+AH15+AW15</f>
        <v>1.1010470000000001</v>
      </c>
      <c r="AZ15" s="84">
        <f>Y15</f>
        <v>0</v>
      </c>
      <c r="BA15" s="84">
        <f>AH15+AW15</f>
        <v>1.1010470000000001</v>
      </c>
      <c r="BB15" s="84">
        <f t="shared" si="2"/>
        <v>0</v>
      </c>
      <c r="BC15" s="84">
        <f>G15-AX15-AY15</f>
        <v>195.54112500000005</v>
      </c>
      <c r="BD15" s="84">
        <f>AX15+E15</f>
        <v>3.2017999999999995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116.95236199999999</v>
      </c>
      <c r="E16" s="87">
        <v>0</v>
      </c>
      <c r="F16" s="87">
        <v>0</v>
      </c>
      <c r="G16" s="87">
        <v>116.95236199999999</v>
      </c>
      <c r="H16" s="87">
        <v>49.120669999999997</v>
      </c>
      <c r="I16" s="87">
        <v>0</v>
      </c>
      <c r="J16" s="87">
        <v>0</v>
      </c>
      <c r="K16" s="87">
        <v>5.3716699999999999</v>
      </c>
      <c r="L16" s="87">
        <v>1.3396700000000001</v>
      </c>
      <c r="M16" s="87">
        <v>0</v>
      </c>
      <c r="N16" s="87">
        <f t="shared" si="0"/>
        <v>4.032</v>
      </c>
      <c r="O16" s="87"/>
      <c r="P16" s="87">
        <v>0</v>
      </c>
      <c r="Q16" s="87">
        <f>R16+S16+T16+W16</f>
        <v>67.831692000000018</v>
      </c>
      <c r="R16" s="87">
        <v>0.87</v>
      </c>
      <c r="S16" s="87">
        <v>0</v>
      </c>
      <c r="T16" s="87">
        <f>AG16-N16</f>
        <v>66.961692000000014</v>
      </c>
      <c r="U16" s="88"/>
      <c r="V16" s="88"/>
      <c r="W16" s="87">
        <v>0</v>
      </c>
      <c r="X16" s="87">
        <f t="shared" si="1"/>
        <v>70.99369200000001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70.99369200000001</v>
      </c>
      <c r="AH16" s="87">
        <v>4.3053999999999997</v>
      </c>
      <c r="AI16" s="87">
        <v>0</v>
      </c>
      <c r="AJ16" s="87">
        <v>0</v>
      </c>
      <c r="AK16" s="87">
        <v>4.3053999999999997</v>
      </c>
      <c r="AL16" s="87">
        <v>4.3053999999999997</v>
      </c>
      <c r="AM16" s="87">
        <v>66.688292000000004</v>
      </c>
      <c r="AN16" s="87">
        <v>61.057699999999997</v>
      </c>
      <c r="AO16" s="87">
        <v>0.11208</v>
      </c>
      <c r="AP16" s="87">
        <v>0</v>
      </c>
      <c r="AQ16" s="87">
        <v>5.6305920000000018</v>
      </c>
      <c r="AR16" s="87">
        <v>5.6305920000000018</v>
      </c>
      <c r="AS16" s="87">
        <v>0.22132499999999997</v>
      </c>
      <c r="AT16" s="87">
        <v>59.946861999999996</v>
      </c>
      <c r="AU16" s="87">
        <v>0</v>
      </c>
      <c r="AV16" s="87">
        <v>58.569827999999994</v>
      </c>
      <c r="AW16" s="87">
        <v>1.3770339999999999</v>
      </c>
      <c r="AX16" s="87">
        <f>L16+R16+AV16</f>
        <v>60.779497999999997</v>
      </c>
      <c r="AY16" s="87">
        <f>Y16+AH16+AW16</f>
        <v>5.6824339999999998</v>
      </c>
      <c r="AZ16" s="87">
        <f>Y16</f>
        <v>0</v>
      </c>
      <c r="BA16" s="87">
        <f>AH16+AW16</f>
        <v>5.6824339999999998</v>
      </c>
      <c r="BB16" s="87">
        <f t="shared" si="2"/>
        <v>0</v>
      </c>
      <c r="BC16" s="87">
        <f>G16-AX16-AY16</f>
        <v>50.490429999999996</v>
      </c>
      <c r="BD16" s="87">
        <f>AX16+E16</f>
        <v>60.779497999999997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24.159660000000002</v>
      </c>
      <c r="E18" s="80">
        <v>0</v>
      </c>
      <c r="F18" s="80">
        <v>0</v>
      </c>
      <c r="G18" s="80">
        <v>24.159660000000002</v>
      </c>
      <c r="H18" s="80">
        <v>7.5049999999999999</v>
      </c>
      <c r="I18" s="80">
        <v>0</v>
      </c>
      <c r="J18" s="80">
        <v>0</v>
      </c>
      <c r="K18" s="80">
        <v>1.4E-2</v>
      </c>
      <c r="L18" s="80">
        <v>0</v>
      </c>
      <c r="M18" s="80">
        <v>0</v>
      </c>
      <c r="N18" s="80">
        <f t="shared" si="0"/>
        <v>1.4E-2</v>
      </c>
      <c r="O18" s="80"/>
      <c r="P18" s="80">
        <v>0</v>
      </c>
      <c r="Q18" s="80">
        <f t="shared" ref="Q18:Q35" si="4">R18+S18+T18+W18</f>
        <v>16.654660000000003</v>
      </c>
      <c r="R18" s="80">
        <v>3.7679999999999998</v>
      </c>
      <c r="S18" s="80">
        <v>0</v>
      </c>
      <c r="T18" s="80">
        <f t="shared" ref="T18:T37" si="5">AG18-N18</f>
        <v>12.886660000000003</v>
      </c>
      <c r="U18" s="81"/>
      <c r="V18" s="81"/>
      <c r="W18" s="80">
        <v>0</v>
      </c>
      <c r="X18" s="80">
        <f t="shared" si="1"/>
        <v>12.900660000000002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12.900660000000002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12.900660000000002</v>
      </c>
      <c r="AN18" s="80">
        <v>2.923756</v>
      </c>
      <c r="AO18" s="80">
        <v>8.0800000000000011E-2</v>
      </c>
      <c r="AP18" s="80">
        <v>0</v>
      </c>
      <c r="AQ18" s="80">
        <v>9.9769040000000029</v>
      </c>
      <c r="AR18" s="80">
        <v>9.9769040000000029</v>
      </c>
      <c r="AS18" s="80">
        <v>1.6444019999999999</v>
      </c>
      <c r="AT18" s="80">
        <v>11.157254000000004</v>
      </c>
      <c r="AU18" s="80">
        <v>0</v>
      </c>
      <c r="AV18" s="80">
        <v>11.140613000000004</v>
      </c>
      <c r="AW18" s="80">
        <v>1.6641E-2</v>
      </c>
      <c r="AX18" s="80">
        <f t="shared" ref="AX18:AX37" si="6">L18+R18+AV18</f>
        <v>14.908613000000003</v>
      </c>
      <c r="AY18" s="80">
        <f t="shared" ref="AY18:AY37" si="7">Y18+AH18+AW18</f>
        <v>1.6641E-2</v>
      </c>
      <c r="AZ18" s="80">
        <f t="shared" ref="AZ18:AZ35" si="8">Y18</f>
        <v>0</v>
      </c>
      <c r="BA18" s="80">
        <f t="shared" ref="BA18:BA35" si="9">AH18+AW18</f>
        <v>1.6641E-2</v>
      </c>
      <c r="BB18" s="80">
        <f t="shared" si="2"/>
        <v>0</v>
      </c>
      <c r="BC18" s="80">
        <f t="shared" ref="BC18:BC37" si="10">G18-AX18-AY18</f>
        <v>9.2344059999999999</v>
      </c>
      <c r="BD18" s="80">
        <f t="shared" ref="BD18:BD37" si="11">AX18+E18</f>
        <v>14.908613000000003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19.840657</v>
      </c>
      <c r="E19" s="80">
        <v>0</v>
      </c>
      <c r="F19" s="80">
        <v>0</v>
      </c>
      <c r="G19" s="80">
        <v>19.840657</v>
      </c>
      <c r="H19" s="80">
        <v>15.323</v>
      </c>
      <c r="I19" s="80">
        <v>0</v>
      </c>
      <c r="J19" s="80">
        <v>0</v>
      </c>
      <c r="K19" s="80">
        <v>0.25800000000000001</v>
      </c>
      <c r="L19" s="80">
        <v>0</v>
      </c>
      <c r="M19" s="80">
        <v>0</v>
      </c>
      <c r="N19" s="80">
        <f t="shared" si="0"/>
        <v>0.25800000000000001</v>
      </c>
      <c r="O19" s="80"/>
      <c r="P19" s="80">
        <v>0</v>
      </c>
      <c r="Q19" s="80">
        <f t="shared" si="4"/>
        <v>4.5176569999999998</v>
      </c>
      <c r="R19" s="80">
        <v>7.0000000000000007E-2</v>
      </c>
      <c r="S19" s="80">
        <v>0</v>
      </c>
      <c r="T19" s="80">
        <f t="shared" si="5"/>
        <v>4.4476569999999995</v>
      </c>
      <c r="U19" s="81"/>
      <c r="V19" s="81"/>
      <c r="W19" s="80">
        <v>0</v>
      </c>
      <c r="X19" s="80">
        <f t="shared" si="1"/>
        <v>4.7056569999999995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4.7056569999999995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4.7056569999999995</v>
      </c>
      <c r="AN19" s="80">
        <v>1.1453899999999999</v>
      </c>
      <c r="AO19" s="80">
        <v>0.78374999999999995</v>
      </c>
      <c r="AP19" s="80">
        <v>0</v>
      </c>
      <c r="AQ19" s="80">
        <v>3.5602669999999996</v>
      </c>
      <c r="AR19" s="80">
        <v>3.5602669999999996</v>
      </c>
      <c r="AS19" s="80">
        <v>0.27598700000000004</v>
      </c>
      <c r="AT19" s="80">
        <v>2.9051900000000002</v>
      </c>
      <c r="AU19" s="80">
        <v>0</v>
      </c>
      <c r="AV19" s="80">
        <v>2.8875520000000003</v>
      </c>
      <c r="AW19" s="80">
        <v>1.7638000000000018E-2</v>
      </c>
      <c r="AX19" s="80">
        <f t="shared" si="6"/>
        <v>2.9575520000000002</v>
      </c>
      <c r="AY19" s="80">
        <f t="shared" si="7"/>
        <v>1.7638000000000018E-2</v>
      </c>
      <c r="AZ19" s="80">
        <f t="shared" si="8"/>
        <v>0</v>
      </c>
      <c r="BA19" s="80">
        <f t="shared" si="9"/>
        <v>1.7638000000000018E-2</v>
      </c>
      <c r="BB19" s="80">
        <f t="shared" si="2"/>
        <v>0</v>
      </c>
      <c r="BC19" s="80">
        <f t="shared" si="10"/>
        <v>16.865466999999999</v>
      </c>
      <c r="BD19" s="80">
        <f t="shared" si="11"/>
        <v>2.9575520000000002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20.704557999999999</v>
      </c>
      <c r="E20" s="80">
        <v>0</v>
      </c>
      <c r="F20" s="80">
        <v>0</v>
      </c>
      <c r="G20" s="80">
        <v>20.704557999999999</v>
      </c>
      <c r="H20" s="80">
        <v>11.055059999999999</v>
      </c>
      <c r="I20" s="80">
        <v>0</v>
      </c>
      <c r="J20" s="80">
        <v>0</v>
      </c>
      <c r="K20" s="80">
        <v>1.5855299999999999</v>
      </c>
      <c r="L20" s="80">
        <v>0</v>
      </c>
      <c r="M20" s="80">
        <v>0</v>
      </c>
      <c r="N20" s="80">
        <f t="shared" si="0"/>
        <v>1.5855299999999999</v>
      </c>
      <c r="O20" s="80"/>
      <c r="P20" s="80">
        <v>0</v>
      </c>
      <c r="Q20" s="80">
        <f t="shared" si="4"/>
        <v>9.6494980000000012</v>
      </c>
      <c r="R20" s="80">
        <v>0.75700000000000001</v>
      </c>
      <c r="S20" s="80">
        <v>0</v>
      </c>
      <c r="T20" s="80">
        <f t="shared" si="5"/>
        <v>8.8924980000000016</v>
      </c>
      <c r="U20" s="81"/>
      <c r="V20" s="81"/>
      <c r="W20" s="80">
        <v>0</v>
      </c>
      <c r="X20" s="80">
        <f t="shared" si="1"/>
        <v>10.478028000000002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10.478028000000002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10.478028000000002</v>
      </c>
      <c r="AN20" s="80">
        <v>0.69835999999999998</v>
      </c>
      <c r="AO20" s="80">
        <v>3.5999999999999997E-4</v>
      </c>
      <c r="AP20" s="80">
        <v>0</v>
      </c>
      <c r="AQ20" s="80">
        <v>9.7796680000000027</v>
      </c>
      <c r="AR20" s="80">
        <v>9.7796680000000027</v>
      </c>
      <c r="AS20" s="80">
        <v>1.736612</v>
      </c>
      <c r="AT20" s="80">
        <v>0.83549000000000007</v>
      </c>
      <c r="AU20" s="80">
        <v>0</v>
      </c>
      <c r="AV20" s="80">
        <v>0.72662000000000015</v>
      </c>
      <c r="AW20" s="80">
        <v>0.10886999999999991</v>
      </c>
      <c r="AX20" s="80">
        <f t="shared" si="6"/>
        <v>1.4836200000000002</v>
      </c>
      <c r="AY20" s="80">
        <f t="shared" si="7"/>
        <v>0.10886999999999991</v>
      </c>
      <c r="AZ20" s="80">
        <f t="shared" si="8"/>
        <v>0</v>
      </c>
      <c r="BA20" s="80">
        <f t="shared" si="9"/>
        <v>0.10886999999999991</v>
      </c>
      <c r="BB20" s="80">
        <f t="shared" si="2"/>
        <v>0</v>
      </c>
      <c r="BC20" s="80">
        <f t="shared" si="10"/>
        <v>19.112067999999997</v>
      </c>
      <c r="BD20" s="80">
        <f t="shared" si="11"/>
        <v>1.4836200000000002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9.9139310000000034</v>
      </c>
      <c r="E21" s="80">
        <v>0</v>
      </c>
      <c r="F21" s="80">
        <v>0</v>
      </c>
      <c r="G21" s="80">
        <v>9.9139310000000034</v>
      </c>
      <c r="H21" s="80">
        <v>0.66548499999999999</v>
      </c>
      <c r="I21" s="80">
        <v>0</v>
      </c>
      <c r="J21" s="80">
        <v>0</v>
      </c>
      <c r="K21" s="80">
        <v>0.19848500000000002</v>
      </c>
      <c r="L21" s="80">
        <v>1.7878000000000002E-2</v>
      </c>
      <c r="M21" s="80">
        <v>0</v>
      </c>
      <c r="N21" s="80">
        <f t="shared" si="0"/>
        <v>0.18060700000000002</v>
      </c>
      <c r="O21" s="80"/>
      <c r="P21" s="80">
        <v>0</v>
      </c>
      <c r="Q21" s="80">
        <f t="shared" si="4"/>
        <v>9.2484460000000031</v>
      </c>
      <c r="R21" s="80">
        <v>0</v>
      </c>
      <c r="S21" s="80">
        <v>0</v>
      </c>
      <c r="T21" s="80">
        <f t="shared" si="5"/>
        <v>9.2484460000000031</v>
      </c>
      <c r="U21" s="81"/>
      <c r="V21" s="81"/>
      <c r="W21" s="80">
        <v>0</v>
      </c>
      <c r="X21" s="80">
        <f t="shared" si="1"/>
        <v>9.4290530000000032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9.4290530000000032</v>
      </c>
      <c r="AH21" s="80">
        <v>0.27016999999999997</v>
      </c>
      <c r="AI21" s="80">
        <v>2E-3</v>
      </c>
      <c r="AJ21" s="80">
        <v>0</v>
      </c>
      <c r="AK21" s="80">
        <v>0.26816999999999996</v>
      </c>
      <c r="AL21" s="80">
        <v>0.26816999999999996</v>
      </c>
      <c r="AM21" s="80">
        <v>9.158883000000003</v>
      </c>
      <c r="AN21" s="80">
        <v>7.4763160000000024</v>
      </c>
      <c r="AO21" s="80">
        <v>2.4465730000000003</v>
      </c>
      <c r="AP21" s="80">
        <v>0</v>
      </c>
      <c r="AQ21" s="80">
        <v>1.6825669999999997</v>
      </c>
      <c r="AR21" s="80">
        <v>1.6825669999999997</v>
      </c>
      <c r="AS21" s="80">
        <v>0.19760499999999998</v>
      </c>
      <c r="AT21" s="80">
        <v>8.924252000000001</v>
      </c>
      <c r="AU21" s="80">
        <v>0</v>
      </c>
      <c r="AV21" s="80">
        <v>7.1879560000000025</v>
      </c>
      <c r="AW21" s="80">
        <v>1.7362959999999987</v>
      </c>
      <c r="AX21" s="80">
        <f t="shared" si="6"/>
        <v>7.2058340000000021</v>
      </c>
      <c r="AY21" s="80">
        <f t="shared" si="7"/>
        <v>2.0064659999999988</v>
      </c>
      <c r="AZ21" s="80">
        <f t="shared" si="8"/>
        <v>0</v>
      </c>
      <c r="BA21" s="80">
        <f t="shared" si="9"/>
        <v>2.0064659999999988</v>
      </c>
      <c r="BB21" s="80">
        <f t="shared" si="2"/>
        <v>0</v>
      </c>
      <c r="BC21" s="80">
        <f t="shared" si="10"/>
        <v>0.70163100000000256</v>
      </c>
      <c r="BD21" s="80">
        <f t="shared" si="11"/>
        <v>7.2058340000000021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0.134797</v>
      </c>
      <c r="E22" s="80">
        <v>0</v>
      </c>
      <c r="F22" s="80">
        <v>0</v>
      </c>
      <c r="G22" s="80">
        <v>0.134797</v>
      </c>
      <c r="H22" s="80">
        <v>1.9769999999999999E-2</v>
      </c>
      <c r="I22" s="80">
        <v>0</v>
      </c>
      <c r="J22" s="80">
        <v>0</v>
      </c>
      <c r="K22" s="80">
        <v>1.9769999999999999E-2</v>
      </c>
      <c r="L22" s="80">
        <v>1.9769999999999999E-2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0.11502699999999999</v>
      </c>
      <c r="R22" s="80">
        <v>0</v>
      </c>
      <c r="S22" s="80">
        <v>0</v>
      </c>
      <c r="T22" s="80">
        <f t="shared" si="5"/>
        <v>0.11502699999999999</v>
      </c>
      <c r="U22" s="81"/>
      <c r="V22" s="81"/>
      <c r="W22" s="80">
        <v>0</v>
      </c>
      <c r="X22" s="80">
        <f t="shared" si="1"/>
        <v>0.11502699999999999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0.11502699999999999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0.11502699999999999</v>
      </c>
      <c r="AN22" s="80">
        <v>9.0790999999999997E-2</v>
      </c>
      <c r="AO22" s="80">
        <v>0</v>
      </c>
      <c r="AP22" s="80">
        <v>0</v>
      </c>
      <c r="AQ22" s="80">
        <v>2.4236000000000001E-2</v>
      </c>
      <c r="AR22" s="80">
        <v>2.4236000000000001E-2</v>
      </c>
      <c r="AS22" s="80">
        <v>0</v>
      </c>
      <c r="AT22" s="80">
        <v>0.113847</v>
      </c>
      <c r="AU22" s="80">
        <v>0</v>
      </c>
      <c r="AV22" s="80">
        <v>9.8465999999999998E-2</v>
      </c>
      <c r="AW22" s="80">
        <v>1.5381000000000002E-2</v>
      </c>
      <c r="AX22" s="80">
        <f t="shared" si="6"/>
        <v>0.11823599999999999</v>
      </c>
      <c r="AY22" s="80">
        <f t="shared" si="7"/>
        <v>1.5381000000000002E-2</v>
      </c>
      <c r="AZ22" s="80">
        <f t="shared" si="8"/>
        <v>0</v>
      </c>
      <c r="BA22" s="80">
        <f t="shared" si="9"/>
        <v>1.5381000000000002E-2</v>
      </c>
      <c r="BB22" s="80">
        <f t="shared" si="2"/>
        <v>0</v>
      </c>
      <c r="BC22" s="80">
        <f t="shared" si="10"/>
        <v>1.180000000000004E-3</v>
      </c>
      <c r="BD22" s="80">
        <f t="shared" si="11"/>
        <v>0.11823599999999999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20.786397000000001</v>
      </c>
      <c r="E23" s="80">
        <v>0</v>
      </c>
      <c r="F23" s="80">
        <v>0</v>
      </c>
      <c r="G23" s="80">
        <v>20.786397000000001</v>
      </c>
      <c r="H23" s="80">
        <v>2.5559999999999999E-2</v>
      </c>
      <c r="I23" s="80">
        <v>0</v>
      </c>
      <c r="J23" s="80">
        <v>0</v>
      </c>
      <c r="K23" s="80">
        <v>2.5559999999999999E-2</v>
      </c>
      <c r="L23" s="80">
        <v>2.5559999999999999E-2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20.760837000000002</v>
      </c>
      <c r="R23" s="80">
        <v>0</v>
      </c>
      <c r="S23" s="80">
        <v>0</v>
      </c>
      <c r="T23" s="80">
        <f t="shared" si="5"/>
        <v>20.760837000000002</v>
      </c>
      <c r="U23" s="81"/>
      <c r="V23" s="81"/>
      <c r="W23" s="80">
        <v>0</v>
      </c>
      <c r="X23" s="80">
        <f t="shared" si="1"/>
        <v>20.760837000000002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20.760837000000002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20.760837000000002</v>
      </c>
      <c r="AN23" s="80">
        <v>20.457951000000001</v>
      </c>
      <c r="AO23" s="80">
        <v>0</v>
      </c>
      <c r="AP23" s="80">
        <v>0</v>
      </c>
      <c r="AQ23" s="80">
        <v>0.30288599999999999</v>
      </c>
      <c r="AR23" s="80">
        <v>0.30288599999999999</v>
      </c>
      <c r="AS23" s="80">
        <v>4.1679999999999998E-3</v>
      </c>
      <c r="AT23" s="80">
        <v>20.744540999999998</v>
      </c>
      <c r="AU23" s="80">
        <v>0</v>
      </c>
      <c r="AV23" s="80">
        <v>20.637110999999997</v>
      </c>
      <c r="AW23" s="80">
        <v>0.10743</v>
      </c>
      <c r="AX23" s="80">
        <f t="shared" si="6"/>
        <v>20.662670999999996</v>
      </c>
      <c r="AY23" s="80">
        <f t="shared" si="7"/>
        <v>0.10743</v>
      </c>
      <c r="AZ23" s="80">
        <f t="shared" si="8"/>
        <v>0</v>
      </c>
      <c r="BA23" s="80">
        <f t="shared" si="9"/>
        <v>0.10743</v>
      </c>
      <c r="BB23" s="80">
        <f t="shared" si="2"/>
        <v>0</v>
      </c>
      <c r="BC23" s="80">
        <f t="shared" si="10"/>
        <v>1.629600000000489E-2</v>
      </c>
      <c r="BD23" s="80">
        <f t="shared" si="11"/>
        <v>20.662670999999996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0.157192</v>
      </c>
      <c r="E24" s="80">
        <v>0</v>
      </c>
      <c r="F24" s="80">
        <v>0</v>
      </c>
      <c r="G24" s="80">
        <v>0.157192</v>
      </c>
      <c r="H24" s="80">
        <v>5.0000000000000002E-5</v>
      </c>
      <c r="I24" s="80">
        <v>0</v>
      </c>
      <c r="J24" s="80">
        <v>0</v>
      </c>
      <c r="K24" s="80">
        <v>5.0000000000000002E-5</v>
      </c>
      <c r="L24" s="80">
        <v>5.0000000000000002E-5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0.157142</v>
      </c>
      <c r="R24" s="80">
        <v>0</v>
      </c>
      <c r="S24" s="80">
        <v>0</v>
      </c>
      <c r="T24" s="80">
        <f t="shared" si="5"/>
        <v>0.157142</v>
      </c>
      <c r="U24" s="81"/>
      <c r="V24" s="81"/>
      <c r="W24" s="80">
        <v>0</v>
      </c>
      <c r="X24" s="80">
        <f t="shared" si="1"/>
        <v>0.157142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0.157142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0.157142</v>
      </c>
      <c r="AN24" s="80">
        <v>0.14923700000000001</v>
      </c>
      <c r="AO24" s="80">
        <v>0</v>
      </c>
      <c r="AP24" s="80">
        <v>0</v>
      </c>
      <c r="AQ24" s="80">
        <v>7.9050000000000006E-3</v>
      </c>
      <c r="AR24" s="80">
        <v>7.9050000000000006E-3</v>
      </c>
      <c r="AS24" s="80">
        <v>9.0499999999999999E-4</v>
      </c>
      <c r="AT24" s="80">
        <v>0.15632799999999999</v>
      </c>
      <c r="AU24" s="80">
        <v>0</v>
      </c>
      <c r="AV24" s="80">
        <v>0.10638299999999999</v>
      </c>
      <c r="AW24" s="80">
        <v>4.9945000000000003E-2</v>
      </c>
      <c r="AX24" s="80">
        <f t="shared" si="6"/>
        <v>0.10643299999999999</v>
      </c>
      <c r="AY24" s="80">
        <f t="shared" si="7"/>
        <v>4.9945000000000003E-2</v>
      </c>
      <c r="AZ24" s="80">
        <f t="shared" si="8"/>
        <v>0</v>
      </c>
      <c r="BA24" s="80">
        <f t="shared" si="9"/>
        <v>4.9945000000000003E-2</v>
      </c>
      <c r="BB24" s="80">
        <f t="shared" si="2"/>
        <v>0</v>
      </c>
      <c r="BC24" s="80">
        <f t="shared" si="10"/>
        <v>8.1400000000000916E-4</v>
      </c>
      <c r="BD24" s="80">
        <f t="shared" si="11"/>
        <v>0.10643299999999999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1.1777799999999998</v>
      </c>
      <c r="E25" s="80">
        <v>0</v>
      </c>
      <c r="F25" s="80">
        <v>0</v>
      </c>
      <c r="G25" s="80">
        <v>1.1777799999999998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1.1777799999999998</v>
      </c>
      <c r="R25" s="80">
        <v>0</v>
      </c>
      <c r="S25" s="80">
        <v>0</v>
      </c>
      <c r="T25" s="80">
        <f t="shared" si="5"/>
        <v>1.1777799999999998</v>
      </c>
      <c r="U25" s="81"/>
      <c r="V25" s="81"/>
      <c r="W25" s="80">
        <v>0</v>
      </c>
      <c r="X25" s="80">
        <f t="shared" si="1"/>
        <v>1.1777799999999998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1.1777799999999998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1.1777799999999998</v>
      </c>
      <c r="AN25" s="80">
        <v>1.341E-2</v>
      </c>
      <c r="AO25" s="80">
        <v>0</v>
      </c>
      <c r="AP25" s="80">
        <v>0</v>
      </c>
      <c r="AQ25" s="80">
        <v>1.1643699999999999</v>
      </c>
      <c r="AR25" s="80">
        <v>1.1643699999999999</v>
      </c>
      <c r="AS25" s="80">
        <v>8.3499999999999998E-3</v>
      </c>
      <c r="AT25" s="80">
        <v>1.1702649999999997</v>
      </c>
      <c r="AU25" s="80">
        <v>0</v>
      </c>
      <c r="AV25" s="80">
        <v>1.1694299999999997</v>
      </c>
      <c r="AW25" s="80">
        <v>8.3499999999999991E-4</v>
      </c>
      <c r="AX25" s="80">
        <f t="shared" si="6"/>
        <v>1.1694299999999997</v>
      </c>
      <c r="AY25" s="80">
        <f t="shared" si="7"/>
        <v>8.3499999999999991E-4</v>
      </c>
      <c r="AZ25" s="80">
        <f t="shared" si="8"/>
        <v>0</v>
      </c>
      <c r="BA25" s="80">
        <f t="shared" si="9"/>
        <v>8.3499999999999991E-4</v>
      </c>
      <c r="BB25" s="80">
        <f t="shared" si="2"/>
        <v>0</v>
      </c>
      <c r="BC25" s="80">
        <f t="shared" si="10"/>
        <v>7.5150000000000798E-3</v>
      </c>
      <c r="BD25" s="80">
        <f t="shared" si="11"/>
        <v>1.1694299999999997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0.13178999999999999</v>
      </c>
      <c r="E26" s="80">
        <v>0</v>
      </c>
      <c r="F26" s="80">
        <v>0</v>
      </c>
      <c r="G26" s="80">
        <v>0.13178999999999999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0.13178999999999999</v>
      </c>
      <c r="R26" s="80">
        <v>0</v>
      </c>
      <c r="S26" s="80">
        <v>0</v>
      </c>
      <c r="T26" s="80">
        <f t="shared" si="5"/>
        <v>0.13178999999999999</v>
      </c>
      <c r="U26" s="81"/>
      <c r="V26" s="81"/>
      <c r="W26" s="80">
        <v>0</v>
      </c>
      <c r="X26" s="80">
        <f t="shared" si="1"/>
        <v>0.13178999999999999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0.13178999999999999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0.13178999999999999</v>
      </c>
      <c r="AN26" s="80">
        <v>0</v>
      </c>
      <c r="AO26" s="80">
        <v>0</v>
      </c>
      <c r="AP26" s="80">
        <v>0</v>
      </c>
      <c r="AQ26" s="80">
        <v>0.13178999999999999</v>
      </c>
      <c r="AR26" s="80">
        <v>0.13178999999999999</v>
      </c>
      <c r="AS26" s="80">
        <v>0</v>
      </c>
      <c r="AT26" s="80">
        <v>0.13178999999999999</v>
      </c>
      <c r="AU26" s="80">
        <v>0</v>
      </c>
      <c r="AV26" s="80">
        <v>0.13178999999999999</v>
      </c>
      <c r="AW26" s="80">
        <v>0</v>
      </c>
      <c r="AX26" s="80">
        <f t="shared" si="6"/>
        <v>0.13178999999999999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0.13178999999999999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7.3999999999999999E-4</v>
      </c>
      <c r="E27" s="80">
        <v>0</v>
      </c>
      <c r="F27" s="80">
        <v>0</v>
      </c>
      <c r="G27" s="80">
        <v>7.3999999999999999E-4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7.3999999999999999E-4</v>
      </c>
      <c r="R27" s="80">
        <v>0</v>
      </c>
      <c r="S27" s="80">
        <v>0</v>
      </c>
      <c r="T27" s="80">
        <f t="shared" si="5"/>
        <v>7.3999999999999999E-4</v>
      </c>
      <c r="U27" s="81"/>
      <c r="V27" s="81"/>
      <c r="W27" s="80">
        <v>0</v>
      </c>
      <c r="X27" s="80">
        <f t="shared" si="1"/>
        <v>7.3999999999999999E-4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7.3999999999999999E-4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7.3999999999999999E-4</v>
      </c>
      <c r="AN27" s="80">
        <v>7.3999999999999999E-4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7.3999999999999999E-4</v>
      </c>
      <c r="AU27" s="80">
        <v>0</v>
      </c>
      <c r="AV27" s="80">
        <v>0</v>
      </c>
      <c r="AW27" s="80">
        <v>7.3999999999999999E-4</v>
      </c>
      <c r="AX27" s="80">
        <f t="shared" si="6"/>
        <v>0</v>
      </c>
      <c r="AY27" s="80">
        <f t="shared" si="7"/>
        <v>7.3999999999999999E-4</v>
      </c>
      <c r="AZ27" s="80">
        <f t="shared" si="8"/>
        <v>0</v>
      </c>
      <c r="BA27" s="80">
        <f t="shared" si="9"/>
        <v>7.3999999999999999E-4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1.1018710000000003</v>
      </c>
      <c r="E28" s="80">
        <v>0</v>
      </c>
      <c r="F28" s="80">
        <v>0</v>
      </c>
      <c r="G28" s="80">
        <v>1.1018710000000003</v>
      </c>
      <c r="H28" s="80">
        <v>5.0899999999999999E-3</v>
      </c>
      <c r="I28" s="80">
        <v>0</v>
      </c>
      <c r="J28" s="80">
        <v>0</v>
      </c>
      <c r="K28" s="80">
        <v>5.0899999999999999E-3</v>
      </c>
      <c r="L28" s="80">
        <v>5.0899999999999999E-3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1.0967810000000002</v>
      </c>
      <c r="R28" s="80">
        <v>0</v>
      </c>
      <c r="S28" s="80">
        <v>0</v>
      </c>
      <c r="T28" s="80">
        <f t="shared" si="5"/>
        <v>1.0967810000000002</v>
      </c>
      <c r="U28" s="81"/>
      <c r="V28" s="81"/>
      <c r="W28" s="80">
        <v>0</v>
      </c>
      <c r="X28" s="80">
        <f t="shared" si="1"/>
        <v>1.0967810000000002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1.0967810000000002</v>
      </c>
      <c r="AH28" s="80">
        <v>2.8E-3</v>
      </c>
      <c r="AI28" s="80">
        <v>0</v>
      </c>
      <c r="AJ28" s="80">
        <v>0</v>
      </c>
      <c r="AK28" s="80">
        <v>2.8E-3</v>
      </c>
      <c r="AL28" s="80">
        <v>2.8E-3</v>
      </c>
      <c r="AM28" s="80">
        <v>1.0939810000000003</v>
      </c>
      <c r="AN28" s="80">
        <v>0.55812800000000029</v>
      </c>
      <c r="AO28" s="80">
        <v>1E-4</v>
      </c>
      <c r="AP28" s="80">
        <v>0</v>
      </c>
      <c r="AQ28" s="80">
        <v>0.53585299999999991</v>
      </c>
      <c r="AR28" s="80">
        <v>0.53585299999999991</v>
      </c>
      <c r="AS28" s="80">
        <v>3.8570000000000002E-3</v>
      </c>
      <c r="AT28" s="80">
        <v>1.0938889999999999</v>
      </c>
      <c r="AU28" s="80">
        <v>0</v>
      </c>
      <c r="AV28" s="80">
        <v>1.007037</v>
      </c>
      <c r="AW28" s="80">
        <v>8.6851999999999999E-2</v>
      </c>
      <c r="AX28" s="80">
        <f t="shared" si="6"/>
        <v>1.012127</v>
      </c>
      <c r="AY28" s="80">
        <f t="shared" si="7"/>
        <v>8.9651999999999996E-2</v>
      </c>
      <c r="AZ28" s="80">
        <f t="shared" si="8"/>
        <v>0</v>
      </c>
      <c r="BA28" s="80">
        <f t="shared" si="9"/>
        <v>8.9651999999999996E-2</v>
      </c>
      <c r="BB28" s="80">
        <f t="shared" si="2"/>
        <v>0</v>
      </c>
      <c r="BC28" s="80">
        <f t="shared" si="10"/>
        <v>9.2000000000272419E-5</v>
      </c>
      <c r="BD28" s="80">
        <f t="shared" si="11"/>
        <v>1.012127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61.985531999999999</v>
      </c>
      <c r="E29" s="80">
        <v>24.585000000000001</v>
      </c>
      <c r="F29" s="80">
        <v>0</v>
      </c>
      <c r="G29" s="80">
        <v>37.400531999999998</v>
      </c>
      <c r="H29" s="80">
        <v>10.707559999999999</v>
      </c>
      <c r="I29" s="80">
        <v>0</v>
      </c>
      <c r="J29" s="80">
        <v>0</v>
      </c>
      <c r="K29" s="80">
        <v>10.707559999999999</v>
      </c>
      <c r="L29" s="80">
        <v>10.703059999999999</v>
      </c>
      <c r="M29" s="80">
        <v>0</v>
      </c>
      <c r="N29" s="80">
        <f t="shared" si="0"/>
        <v>4.5000000000001705E-3</v>
      </c>
      <c r="O29" s="80"/>
      <c r="P29" s="80">
        <v>0</v>
      </c>
      <c r="Q29" s="80">
        <f t="shared" si="4"/>
        <v>26.692972000000001</v>
      </c>
      <c r="R29" s="80">
        <v>4.3369999999999997</v>
      </c>
      <c r="S29" s="80">
        <v>0</v>
      </c>
      <c r="T29" s="80">
        <f t="shared" si="5"/>
        <v>22.355972000000001</v>
      </c>
      <c r="U29" s="81"/>
      <c r="V29" s="81"/>
      <c r="W29" s="80">
        <v>0</v>
      </c>
      <c r="X29" s="80">
        <f t="shared" si="1"/>
        <v>22.360472000000001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22.360472000000001</v>
      </c>
      <c r="AH29" s="80">
        <v>2.0072700000000001</v>
      </c>
      <c r="AI29" s="80">
        <v>0.84326999999999996</v>
      </c>
      <c r="AJ29" s="80">
        <v>0</v>
      </c>
      <c r="AK29" s="80">
        <v>1.1639999999999999</v>
      </c>
      <c r="AL29" s="80">
        <v>1.1639999999999999</v>
      </c>
      <c r="AM29" s="80">
        <v>20.353202</v>
      </c>
      <c r="AN29" s="80">
        <v>19.727232000000001</v>
      </c>
      <c r="AO29" s="80">
        <v>7.7508200000000009</v>
      </c>
      <c r="AP29" s="80">
        <v>0</v>
      </c>
      <c r="AQ29" s="80">
        <v>0.62597000000000003</v>
      </c>
      <c r="AR29" s="80">
        <v>0.62597000000000003</v>
      </c>
      <c r="AS29" s="80">
        <v>5.9999999999999995E-4</v>
      </c>
      <c r="AT29" s="80">
        <v>20.353156999999996</v>
      </c>
      <c r="AU29" s="80">
        <v>0</v>
      </c>
      <c r="AV29" s="80">
        <v>19.601461999999998</v>
      </c>
      <c r="AW29" s="80">
        <v>0.75169499999999978</v>
      </c>
      <c r="AX29" s="80">
        <f t="shared" si="6"/>
        <v>34.641521999999995</v>
      </c>
      <c r="AY29" s="80">
        <f t="shared" si="7"/>
        <v>2.7589649999999999</v>
      </c>
      <c r="AZ29" s="80">
        <f t="shared" si="8"/>
        <v>0</v>
      </c>
      <c r="BA29" s="80">
        <f t="shared" si="9"/>
        <v>2.7589649999999999</v>
      </c>
      <c r="BB29" s="80">
        <f t="shared" si="2"/>
        <v>0</v>
      </c>
      <c r="BC29" s="80">
        <f t="shared" si="10"/>
        <v>4.5000000003625473E-5</v>
      </c>
      <c r="BD29" s="80">
        <f t="shared" si="11"/>
        <v>59.226521999999996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1927.53612</v>
      </c>
      <c r="E30" s="80">
        <v>931.726</v>
      </c>
      <c r="F30" s="80">
        <v>0</v>
      </c>
      <c r="G30" s="80">
        <v>995.81011999999998</v>
      </c>
      <c r="H30" s="80">
        <v>950.95399999999995</v>
      </c>
      <c r="I30" s="80">
        <v>0</v>
      </c>
      <c r="J30" s="80">
        <v>0</v>
      </c>
      <c r="K30" s="80">
        <v>950.95399999999995</v>
      </c>
      <c r="L30" s="80">
        <v>947.61699999999996</v>
      </c>
      <c r="M30" s="80">
        <v>0</v>
      </c>
      <c r="N30" s="80">
        <f t="shared" si="0"/>
        <v>3.3369999999999891</v>
      </c>
      <c r="O30" s="80"/>
      <c r="P30" s="80">
        <v>0</v>
      </c>
      <c r="Q30" s="80">
        <f t="shared" si="4"/>
        <v>44.856120000000011</v>
      </c>
      <c r="R30" s="80">
        <v>0</v>
      </c>
      <c r="S30" s="80">
        <v>0</v>
      </c>
      <c r="T30" s="80">
        <f t="shared" si="5"/>
        <v>44.856120000000011</v>
      </c>
      <c r="U30" s="81"/>
      <c r="V30" s="81"/>
      <c r="W30" s="80">
        <v>0</v>
      </c>
      <c r="X30" s="80">
        <f t="shared" si="1"/>
        <v>48.19312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48.19312</v>
      </c>
      <c r="AH30" s="80">
        <v>47.470300000000002</v>
      </c>
      <c r="AI30" s="80">
        <v>0</v>
      </c>
      <c r="AJ30" s="80">
        <v>0</v>
      </c>
      <c r="AK30" s="80">
        <v>47.470300000000002</v>
      </c>
      <c r="AL30" s="80">
        <v>47.470300000000002</v>
      </c>
      <c r="AM30" s="80">
        <v>0.72282000000000002</v>
      </c>
      <c r="AN30" s="80">
        <v>0.59</v>
      </c>
      <c r="AO30" s="80">
        <v>0</v>
      </c>
      <c r="AP30" s="80">
        <v>0</v>
      </c>
      <c r="AQ30" s="80">
        <v>0.13281999999999999</v>
      </c>
      <c r="AR30" s="80">
        <v>0.13281999999999999</v>
      </c>
      <c r="AS30" s="80">
        <v>0</v>
      </c>
      <c r="AT30" s="80">
        <v>0.72281999999999991</v>
      </c>
      <c r="AU30" s="80">
        <v>0</v>
      </c>
      <c r="AV30" s="80">
        <v>0.72281999999999991</v>
      </c>
      <c r="AW30" s="80">
        <v>0</v>
      </c>
      <c r="AX30" s="80">
        <f t="shared" si="6"/>
        <v>948.33981999999992</v>
      </c>
      <c r="AY30" s="80">
        <f t="shared" si="7"/>
        <v>47.470300000000002</v>
      </c>
      <c r="AZ30" s="80">
        <f t="shared" si="8"/>
        <v>0</v>
      </c>
      <c r="BA30" s="80">
        <f t="shared" si="9"/>
        <v>47.470300000000002</v>
      </c>
      <c r="BB30" s="80">
        <f t="shared" si="2"/>
        <v>0</v>
      </c>
      <c r="BC30" s="80">
        <f t="shared" si="10"/>
        <v>6.3948846218409017E-14</v>
      </c>
      <c r="BD30" s="80">
        <f t="shared" si="11"/>
        <v>1880.0658199999998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287.81919200000004</v>
      </c>
      <c r="E31" s="80">
        <v>0</v>
      </c>
      <c r="F31" s="80">
        <v>0</v>
      </c>
      <c r="G31" s="80">
        <v>287.81919200000004</v>
      </c>
      <c r="H31" s="80">
        <v>2.8310900000000001</v>
      </c>
      <c r="I31" s="80">
        <v>0</v>
      </c>
      <c r="J31" s="80">
        <v>0</v>
      </c>
      <c r="K31" s="80">
        <v>2.8300900000000002</v>
      </c>
      <c r="L31" s="80">
        <v>1.5555099999999999</v>
      </c>
      <c r="M31" s="80">
        <v>0</v>
      </c>
      <c r="N31" s="80">
        <f t="shared" si="0"/>
        <v>1.2745800000000003</v>
      </c>
      <c r="O31" s="80"/>
      <c r="P31" s="80">
        <v>0</v>
      </c>
      <c r="Q31" s="80">
        <f t="shared" si="4"/>
        <v>284.98810199999997</v>
      </c>
      <c r="R31" s="80">
        <v>0.86150000000000004</v>
      </c>
      <c r="S31" s="80">
        <v>0</v>
      </c>
      <c r="T31" s="80">
        <f t="shared" si="5"/>
        <v>284.12660199999999</v>
      </c>
      <c r="U31" s="81"/>
      <c r="V31" s="81"/>
      <c r="W31" s="80">
        <v>0</v>
      </c>
      <c r="X31" s="80">
        <f t="shared" si="1"/>
        <v>285.40118200000001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285.40118200000001</v>
      </c>
      <c r="AH31" s="80">
        <v>21.274830000000001</v>
      </c>
      <c r="AI31" s="80">
        <v>21.274830000000001</v>
      </c>
      <c r="AJ31" s="80">
        <v>0</v>
      </c>
      <c r="AK31" s="80">
        <v>0</v>
      </c>
      <c r="AL31" s="80">
        <v>0</v>
      </c>
      <c r="AM31" s="80">
        <v>264.126352</v>
      </c>
      <c r="AN31" s="80">
        <v>263.07286699999997</v>
      </c>
      <c r="AO31" s="80">
        <v>0</v>
      </c>
      <c r="AP31" s="80">
        <v>0</v>
      </c>
      <c r="AQ31" s="80">
        <v>1.053485</v>
      </c>
      <c r="AR31" s="80">
        <v>1.053485</v>
      </c>
      <c r="AS31" s="80">
        <v>0</v>
      </c>
      <c r="AT31" s="80">
        <v>264.126352</v>
      </c>
      <c r="AU31" s="80">
        <v>0</v>
      </c>
      <c r="AV31" s="80">
        <v>262.47823699999998</v>
      </c>
      <c r="AW31" s="80">
        <v>1.6481149999999989</v>
      </c>
      <c r="AX31" s="80">
        <f t="shared" si="6"/>
        <v>264.89524699999998</v>
      </c>
      <c r="AY31" s="80">
        <f t="shared" si="7"/>
        <v>22.922944999999999</v>
      </c>
      <c r="AZ31" s="80">
        <f t="shared" si="8"/>
        <v>0</v>
      </c>
      <c r="BA31" s="80">
        <f t="shared" si="9"/>
        <v>22.922944999999999</v>
      </c>
      <c r="BB31" s="80">
        <f t="shared" si="2"/>
        <v>0</v>
      </c>
      <c r="BC31" s="80">
        <f t="shared" si="10"/>
        <v>1.0000000000616183E-3</v>
      </c>
      <c r="BD31" s="80">
        <f t="shared" si="11"/>
        <v>264.89524699999998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770.07927999999993</v>
      </c>
      <c r="E32" s="80">
        <v>43.256</v>
      </c>
      <c r="F32" s="80">
        <v>0</v>
      </c>
      <c r="G32" s="80">
        <v>726.82327999999995</v>
      </c>
      <c r="H32" s="80">
        <v>717.64099999999996</v>
      </c>
      <c r="I32" s="80">
        <v>0</v>
      </c>
      <c r="J32" s="80">
        <v>0</v>
      </c>
      <c r="K32" s="80">
        <v>101.119</v>
      </c>
      <c r="L32" s="80">
        <v>98.028999999999996</v>
      </c>
      <c r="M32" s="80">
        <v>0</v>
      </c>
      <c r="N32" s="80">
        <f t="shared" si="0"/>
        <v>3.0900000000000034</v>
      </c>
      <c r="O32" s="80"/>
      <c r="P32" s="80">
        <v>0</v>
      </c>
      <c r="Q32" s="80">
        <f t="shared" si="4"/>
        <v>9.1822799999999969</v>
      </c>
      <c r="R32" s="80">
        <v>0</v>
      </c>
      <c r="S32" s="80">
        <v>0</v>
      </c>
      <c r="T32" s="80">
        <f t="shared" si="5"/>
        <v>9.1822799999999969</v>
      </c>
      <c r="U32" s="81"/>
      <c r="V32" s="81"/>
      <c r="W32" s="80">
        <v>0</v>
      </c>
      <c r="X32" s="80">
        <f t="shared" si="1"/>
        <v>12.27228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12.27228</v>
      </c>
      <c r="AH32" s="80">
        <v>0.96699999999999997</v>
      </c>
      <c r="AI32" s="80">
        <v>0</v>
      </c>
      <c r="AJ32" s="80">
        <v>0</v>
      </c>
      <c r="AK32" s="80">
        <v>0.96699999999999997</v>
      </c>
      <c r="AL32" s="80">
        <v>0.96699999999999997</v>
      </c>
      <c r="AM32" s="80">
        <v>11.30528</v>
      </c>
      <c r="AN32" s="80">
        <v>6.9145000000000003</v>
      </c>
      <c r="AO32" s="80">
        <v>0</v>
      </c>
      <c r="AP32" s="80">
        <v>0</v>
      </c>
      <c r="AQ32" s="80">
        <v>4.3907799999999995</v>
      </c>
      <c r="AR32" s="80">
        <v>4.3907799999999995</v>
      </c>
      <c r="AS32" s="80">
        <v>2.8000000000000003E-4</v>
      </c>
      <c r="AT32" s="80">
        <v>11.305056</v>
      </c>
      <c r="AU32" s="80">
        <v>0</v>
      </c>
      <c r="AV32" s="80">
        <v>11.303850000000001</v>
      </c>
      <c r="AW32" s="80">
        <v>1.206E-3</v>
      </c>
      <c r="AX32" s="80">
        <f t="shared" si="6"/>
        <v>109.33284999999999</v>
      </c>
      <c r="AY32" s="80">
        <f t="shared" si="7"/>
        <v>0.96820600000000001</v>
      </c>
      <c r="AZ32" s="80">
        <f t="shared" si="8"/>
        <v>0</v>
      </c>
      <c r="BA32" s="80">
        <f t="shared" si="9"/>
        <v>0.96820600000000001</v>
      </c>
      <c r="BB32" s="80">
        <f t="shared" si="2"/>
        <v>0</v>
      </c>
      <c r="BC32" s="80">
        <f t="shared" si="10"/>
        <v>616.52222399999994</v>
      </c>
      <c r="BD32" s="80">
        <f t="shared" si="11"/>
        <v>152.58884999999998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8.3369999999999997</v>
      </c>
      <c r="E34" s="80">
        <v>0</v>
      </c>
      <c r="F34" s="80">
        <v>0</v>
      </c>
      <c r="G34" s="80">
        <v>8.3369999999999997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8.3369999999999997</v>
      </c>
      <c r="R34" s="80">
        <v>8.3369999999999997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8.3369999999999997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8.3369999999999997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7.9070000000000001E-2</v>
      </c>
      <c r="E35" s="80">
        <v>0</v>
      </c>
      <c r="F35" s="80">
        <v>0</v>
      </c>
      <c r="G35" s="80">
        <v>7.9070000000000001E-2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7.9070000000000001E-2</v>
      </c>
      <c r="R35" s="80">
        <v>0</v>
      </c>
      <c r="S35" s="80">
        <v>0</v>
      </c>
      <c r="T35" s="80">
        <f t="shared" si="5"/>
        <v>7.9070000000000001E-2</v>
      </c>
      <c r="U35" s="81"/>
      <c r="V35" s="81"/>
      <c r="W35" s="80">
        <v>0</v>
      </c>
      <c r="X35" s="80">
        <f t="shared" si="1"/>
        <v>7.9070000000000001E-2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7.9070000000000001E-2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7.9070000000000001E-2</v>
      </c>
      <c r="AN35" s="80">
        <v>6.9500000000000006E-2</v>
      </c>
      <c r="AO35" s="80">
        <v>6.9500000000000006E-2</v>
      </c>
      <c r="AP35" s="80">
        <v>0</v>
      </c>
      <c r="AQ35" s="80">
        <v>9.5700000000000004E-3</v>
      </c>
      <c r="AR35" s="80">
        <v>9.5700000000000004E-3</v>
      </c>
      <c r="AS35" s="80">
        <v>0</v>
      </c>
      <c r="AT35" s="80">
        <v>2.1385000000000001E-2</v>
      </c>
      <c r="AU35" s="80">
        <v>0</v>
      </c>
      <c r="AV35" s="80">
        <v>9.5700000000000004E-3</v>
      </c>
      <c r="AW35" s="80">
        <v>1.1814999999999999E-2</v>
      </c>
      <c r="AX35" s="80">
        <f t="shared" si="6"/>
        <v>9.5700000000000004E-3</v>
      </c>
      <c r="AY35" s="80">
        <f t="shared" si="7"/>
        <v>1.1814999999999999E-2</v>
      </c>
      <c r="AZ35" s="80">
        <f t="shared" si="8"/>
        <v>0</v>
      </c>
      <c r="BA35" s="80">
        <f t="shared" si="9"/>
        <v>1.1814999999999999E-2</v>
      </c>
      <c r="BB35" s="80">
        <f t="shared" si="2"/>
        <v>0</v>
      </c>
      <c r="BC35" s="80">
        <f t="shared" si="10"/>
        <v>5.7685000000000007E-2</v>
      </c>
      <c r="BD35" s="80">
        <f t="shared" si="11"/>
        <v>9.5700000000000004E-3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27.219154</v>
      </c>
      <c r="E36" s="80">
        <v>0</v>
      </c>
      <c r="F36" s="80">
        <v>0</v>
      </c>
      <c r="G36" s="80">
        <v>27.219154</v>
      </c>
      <c r="H36" s="80">
        <v>1.106E-2</v>
      </c>
      <c r="I36" s="80">
        <v>0</v>
      </c>
      <c r="J36" s="80">
        <v>0</v>
      </c>
      <c r="K36" s="80">
        <v>9.5600000000000008E-3</v>
      </c>
      <c r="L36" s="80">
        <v>3.2400000000000003E-3</v>
      </c>
      <c r="M36" s="80">
        <v>0</v>
      </c>
      <c r="N36" s="80">
        <f t="shared" si="0"/>
        <v>6.320000000000001E-3</v>
      </c>
      <c r="O36" s="80"/>
      <c r="P36" s="80">
        <v>0</v>
      </c>
      <c r="Q36" s="80">
        <f>R36+S36+T36+W36</f>
        <v>27.208094000000003</v>
      </c>
      <c r="R36" s="80">
        <v>0</v>
      </c>
      <c r="S36" s="80">
        <v>0</v>
      </c>
      <c r="T36" s="80">
        <f t="shared" si="5"/>
        <v>27.208094000000003</v>
      </c>
      <c r="U36" s="81"/>
      <c r="V36" s="81"/>
      <c r="W36" s="80">
        <v>0</v>
      </c>
      <c r="X36" s="80">
        <f t="shared" si="1"/>
        <v>27.214414000000001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27.214414000000001</v>
      </c>
      <c r="AH36" s="80">
        <v>18.61318</v>
      </c>
      <c r="AI36" s="80">
        <v>2.197E-2</v>
      </c>
      <c r="AJ36" s="80">
        <v>0</v>
      </c>
      <c r="AK36" s="80">
        <v>18.59121</v>
      </c>
      <c r="AL36" s="80">
        <v>18.59121</v>
      </c>
      <c r="AM36" s="80">
        <v>8.6012340000000016</v>
      </c>
      <c r="AN36" s="80">
        <v>6.1792230000000012</v>
      </c>
      <c r="AO36" s="80">
        <v>1.9056540000000011</v>
      </c>
      <c r="AP36" s="80">
        <v>0</v>
      </c>
      <c r="AQ36" s="80">
        <v>2.4220109999999999</v>
      </c>
      <c r="AR36" s="80">
        <v>2.4220109999999999</v>
      </c>
      <c r="AS36" s="80">
        <v>1.7928030000000001</v>
      </c>
      <c r="AT36" s="80">
        <v>5.3639609999999989</v>
      </c>
      <c r="AU36" s="80">
        <v>0</v>
      </c>
      <c r="AV36" s="80">
        <v>2.152517</v>
      </c>
      <c r="AW36" s="80">
        <v>3.2114439999999989</v>
      </c>
      <c r="AX36" s="80">
        <f t="shared" si="6"/>
        <v>2.1557569999999999</v>
      </c>
      <c r="AY36" s="80">
        <f t="shared" si="7"/>
        <v>21.824624</v>
      </c>
      <c r="AZ36" s="80">
        <f>Y36</f>
        <v>0</v>
      </c>
      <c r="BA36" s="80">
        <f>AH36+AW36</f>
        <v>21.824624</v>
      </c>
      <c r="BB36" s="80">
        <f t="shared" si="2"/>
        <v>0</v>
      </c>
      <c r="BC36" s="80">
        <f t="shared" si="10"/>
        <v>3.2387729999999983</v>
      </c>
      <c r="BD36" s="80">
        <f t="shared" si="11"/>
        <v>2.1557569999999999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3.6078640000000011</v>
      </c>
      <c r="E37" s="94">
        <v>0</v>
      </c>
      <c r="F37" s="94">
        <v>0</v>
      </c>
      <c r="G37" s="94">
        <v>3.6078640000000011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3.6078640000000011</v>
      </c>
      <c r="R37" s="94">
        <v>0</v>
      </c>
      <c r="S37" s="94">
        <v>0</v>
      </c>
      <c r="T37" s="94">
        <f t="shared" si="5"/>
        <v>3.6078640000000011</v>
      </c>
      <c r="U37" s="95"/>
      <c r="V37" s="95"/>
      <c r="W37" s="94">
        <v>0</v>
      </c>
      <c r="X37" s="94">
        <f t="shared" si="1"/>
        <v>3.6078640000000011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3.6078640000000011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3.6078640000000011</v>
      </c>
      <c r="AN37" s="94">
        <v>1.9056540000000011</v>
      </c>
      <c r="AO37" s="94">
        <v>1.9056540000000011</v>
      </c>
      <c r="AP37" s="94">
        <v>0</v>
      </c>
      <c r="AQ37" s="94">
        <v>1.7022100000000002</v>
      </c>
      <c r="AR37" s="94">
        <v>1.7022100000000002</v>
      </c>
      <c r="AS37" s="94">
        <v>1.7022100000000002</v>
      </c>
      <c r="AT37" s="94">
        <v>0.456098</v>
      </c>
      <c r="AU37" s="94">
        <v>0</v>
      </c>
      <c r="AV37" s="94">
        <v>0</v>
      </c>
      <c r="AW37" s="94">
        <v>0.456098</v>
      </c>
      <c r="AX37" s="94">
        <f t="shared" si="6"/>
        <v>0</v>
      </c>
      <c r="AY37" s="94">
        <f t="shared" si="7"/>
        <v>0.456098</v>
      </c>
      <c r="AZ37" s="94">
        <f>Y37</f>
        <v>0</v>
      </c>
      <c r="BA37" s="94">
        <f>AH37+AW37</f>
        <v>0.456098</v>
      </c>
      <c r="BB37" s="94">
        <f t="shared" si="2"/>
        <v>0</v>
      </c>
      <c r="BC37" s="94">
        <f t="shared" si="10"/>
        <v>3.1517660000000012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23.611289999999997</v>
      </c>
      <c r="E38" s="90">
        <f t="shared" ref="E38:AC38" si="12">E36-E37</f>
        <v>0</v>
      </c>
      <c r="F38" s="90">
        <f t="shared" si="12"/>
        <v>0</v>
      </c>
      <c r="G38" s="90">
        <f t="shared" si="12"/>
        <v>23.611289999999997</v>
      </c>
      <c r="H38" s="90">
        <f t="shared" si="12"/>
        <v>1.106E-2</v>
      </c>
      <c r="I38" s="90">
        <f t="shared" si="12"/>
        <v>0</v>
      </c>
      <c r="J38" s="90">
        <f t="shared" si="12"/>
        <v>0</v>
      </c>
      <c r="K38" s="90">
        <f t="shared" si="12"/>
        <v>9.5600000000000008E-3</v>
      </c>
      <c r="L38" s="90">
        <f t="shared" si="12"/>
        <v>3.2400000000000003E-3</v>
      </c>
      <c r="M38" s="90">
        <f t="shared" si="12"/>
        <v>0</v>
      </c>
      <c r="N38" s="90">
        <f t="shared" si="12"/>
        <v>6.320000000000001E-3</v>
      </c>
      <c r="O38" s="90">
        <f t="shared" si="12"/>
        <v>0</v>
      </c>
      <c r="P38" s="90">
        <f t="shared" si="12"/>
        <v>0</v>
      </c>
      <c r="Q38" s="90">
        <f t="shared" si="12"/>
        <v>23.600230000000003</v>
      </c>
      <c r="R38" s="90">
        <f t="shared" si="12"/>
        <v>0</v>
      </c>
      <c r="S38" s="90">
        <f t="shared" si="12"/>
        <v>0</v>
      </c>
      <c r="T38" s="90">
        <f t="shared" si="12"/>
        <v>23.600230000000003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23.606549999999999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23.606549999999999</v>
      </c>
      <c r="AH38" s="90">
        <f t="shared" ref="AH38:BD38" si="13">AH36-AH37</f>
        <v>18.61318</v>
      </c>
      <c r="AI38" s="90">
        <f t="shared" si="13"/>
        <v>2.197E-2</v>
      </c>
      <c r="AJ38" s="90">
        <f t="shared" si="13"/>
        <v>0</v>
      </c>
      <c r="AK38" s="90">
        <f t="shared" si="13"/>
        <v>18.59121</v>
      </c>
      <c r="AL38" s="90">
        <f t="shared" si="13"/>
        <v>18.59121</v>
      </c>
      <c r="AM38" s="90">
        <f t="shared" si="13"/>
        <v>4.9933700000000005</v>
      </c>
      <c r="AN38" s="90">
        <f t="shared" si="13"/>
        <v>4.2735690000000002</v>
      </c>
      <c r="AO38" s="90">
        <f t="shared" si="13"/>
        <v>0</v>
      </c>
      <c r="AP38" s="90">
        <f t="shared" si="13"/>
        <v>0</v>
      </c>
      <c r="AQ38" s="90">
        <f t="shared" si="13"/>
        <v>0.71980099999999969</v>
      </c>
      <c r="AR38" s="90">
        <f t="shared" si="13"/>
        <v>0.71980099999999969</v>
      </c>
      <c r="AS38" s="90">
        <f t="shared" si="13"/>
        <v>9.0592999999999924E-2</v>
      </c>
      <c r="AT38" s="90">
        <f t="shared" si="13"/>
        <v>4.907862999999999</v>
      </c>
      <c r="AU38" s="90">
        <f t="shared" si="13"/>
        <v>0</v>
      </c>
      <c r="AV38" s="90">
        <f t="shared" si="13"/>
        <v>2.152517</v>
      </c>
      <c r="AW38" s="90">
        <f t="shared" si="13"/>
        <v>2.755345999999999</v>
      </c>
      <c r="AX38" s="90">
        <f t="shared" si="13"/>
        <v>2.1557569999999999</v>
      </c>
      <c r="AY38" s="90">
        <f t="shared" si="13"/>
        <v>21.368525999999999</v>
      </c>
      <c r="AZ38" s="90">
        <f t="shared" si="13"/>
        <v>0</v>
      </c>
      <c r="BA38" s="90">
        <f t="shared" si="13"/>
        <v>21.368525999999999</v>
      </c>
      <c r="BB38" s="90">
        <f t="shared" si="13"/>
        <v>0</v>
      </c>
      <c r="BC38" s="90">
        <f t="shared" si="13"/>
        <v>8.700699999999717E-2</v>
      </c>
      <c r="BD38" s="90">
        <f t="shared" si="13"/>
        <v>2.1557569999999999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2018-03-27T04:10:18Z</dcterms:created>
  <dcterms:modified xsi:type="dcterms:W3CDTF">2018-03-27T04:10:18Z</dcterms:modified>
</cp:coreProperties>
</file>