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L28"/>
  <c r="AK28"/>
  <c r="AO28" s="1"/>
  <c r="AL27"/>
  <c r="AK27"/>
  <c r="AO27" s="1"/>
  <c r="AL26"/>
  <c r="AK26"/>
  <c r="AO26" s="1"/>
  <c r="AL25"/>
  <c r="AK25"/>
  <c r="AL24"/>
  <c r="AK24"/>
  <c r="AO24" s="1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L14" s="1"/>
  <c r="AK14"/>
  <c r="AL13"/>
  <c r="AK13"/>
  <c r="AO13" s="1"/>
  <c r="AN12"/>
  <c r="AM12"/>
  <c r="AL12" s="1"/>
  <c r="AK12"/>
  <c r="Z8"/>
  <c r="X8"/>
  <c r="AO14" l="1"/>
  <c r="AO12"/>
  <c r="AO25"/>
  <c r="AO29"/>
  <c r="AO33"/>
  <c r="AO38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<sst xmlns="http://schemas.openxmlformats.org/spreadsheetml/2006/main" count="111" uniqueCount="105">
  <si>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</si>
  <si>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</si>
  <si>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</si>
  <si>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</si>
  <si>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</si>
  <si>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</si>
  <si>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</si>
  <si>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</si>
  <si>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</si>
  <si>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</si>
  <si>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</si>
  <si>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</si>
  <si>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</si>
  <si>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</si>
  <si>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</si>
  <si>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</si>
  <si>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</si>
  <si>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</si>
  <si>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</si>
  <si>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</si>
  <si>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</si>
  <si>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</si>
  <si>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</si>
  <si>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</si>
  <si>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</si>
  <si>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</si>
  <si>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</si>
  <si>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</si>
  <si>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</si>
  <si>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</si>
  <si>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</si>
  <si>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</si>
  <si>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</si>
  <si>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</si>
  <si>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</si>
  <si>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</si>
  <si>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</si>
  <si>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</si>
  <si>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</si>
  <si>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</si>
  <si>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</si>
  <si>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</si>
  <si>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</si>
  <si>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</si>
  <si>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</si>
  <si>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</si>
  <si>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</si>
  <si>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</si>
  <si>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</si>
  <si>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</si>
  <si>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</si>
  <si>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</si>
  <si>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</si>
  <si>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</si>
  <si>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</si>
  <si>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</si>
  <si>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</si>
  <si>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</si>
  <si>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</si>
  <si>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</si>
  <si>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</si>
  <si>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</si>
  <si>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</si>
  <si>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</si>
  <si>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</si>
  <si>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</si>
  <si>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</si>
  <si>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</si>
  <si>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</si>
  <si>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</si>
  <si>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</si>
  <si>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</si>
  <si>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表4-08  発生量及び処理・処分量（種類別：変換)　〔全業種〕〔新宮・東牟婁地域〕〔平成28年度〕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</si>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</sst>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49" fontId="14" fillId="0" borderId="32" applyNumberFormat="0" applyFont="0" applyFill="0" applyBorder="0" applyProtection="0">
      <alignment horizontal="left" vertical="center" indent="2"/>
    </xf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49" fontId="14" fillId="0" borderId="49" applyNumberFormat="0" applyFont="0" applyFill="0" applyBorder="0" applyProtection="0">
      <alignment horizontal="left" vertical="center" indent="5"/>
    </xf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4" fontId="17" fillId="0" borderId="31" applyFill="0" applyBorder="0" applyProtection="0">
      <alignment horizontal="right" vertical="center"/>
    </xf>
    <xf numFmtId="0" fontId="18" fillId="20" borderId="50" applyNumberFormat="0" applyAlignment="0" applyProtection="0"/>
    <xf numFmtId="0" fontId="19" fillId="21" borderId="51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52" applyNumberFormat="0" applyFill="0" applyAlignment="0" applyProtection="0"/>
    <xf numFmtId="0" fontId="23" fillId="0" borderId="53" applyNumberFormat="0" applyFill="0" applyAlignment="0" applyProtection="0"/>
    <xf numFmtId="0" fontId="24" fillId="0" borderId="54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7" borderId="50" applyNumberFormat="0" applyAlignment="0" applyProtection="0"/>
    <xf numFmtId="0" fontId="27" fillId="0" borderId="55" applyNumberFormat="0" applyFill="0" applyAlignment="0" applyProtection="0"/>
    <xf numFmtId="0" fontId="28" fillId="22" borderId="0" applyNumberFormat="0" applyBorder="0" applyAlignment="0" applyProtection="0"/>
    <xf numFmtId="0" fontId="1" fillId="0" borderId="0"/>
    <xf numFmtId="4" fontId="14" fillId="0" borderId="32" applyFill="0" applyBorder="0" applyProtection="0">
      <alignment horizontal="right" vertical="center"/>
    </xf>
    <xf numFmtId="0" fontId="29" fillId="23" borderId="0" applyNumberFormat="0" applyFont="0" applyBorder="0" applyAlignment="0" applyProtection="0"/>
    <xf numFmtId="0" fontId="1" fillId="24" borderId="56" applyNumberFormat="0" applyFont="0" applyAlignment="0" applyProtection="0"/>
    <xf numFmtId="0" fontId="30" fillId="20" borderId="57" applyNumberFormat="0" applyAlignment="0" applyProtection="0"/>
    <xf numFmtId="177" fontId="14" fillId="25" borderId="32" applyNumberFormat="0" applyFont="0" applyBorder="0" applyAlignment="0" applyProtection="0">
      <alignment horizontal="right" vertical="center"/>
    </xf>
    <xf numFmtId="0" fontId="31" fillId="0" borderId="0" applyNumberFormat="0" applyFill="0" applyBorder="0" applyAlignment="0" applyProtection="0"/>
    <xf numFmtId="0" fontId="32" fillId="0" borderId="58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5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0"/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34" fillId="0" borderId="0">
      <alignment vertical="center"/>
    </xf>
    <xf numFmtId="0" fontId="1" fillId="0" borderId="0"/>
    <xf numFmtId="0" fontId="34" fillId="0" borderId="0">
      <alignment vertical="center"/>
    </xf>
    <xf numFmtId="0" fontId="12" fillId="0" borderId="0"/>
    <xf numFmtId="0" fontId="34" fillId="0" borderId="0">
      <alignment vertical="center"/>
    </xf>
    <xf numFmtId="0" fontId="12" fillId="0" borderId="0"/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4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65.746119999999991</v>
      </c>
      <c r="E12" s="89">
        <v>0</v>
      </c>
      <c r="F12" s="89">
        <v>0</v>
      </c>
      <c r="G12" s="89">
        <v>65.746119999999991</v>
      </c>
      <c r="H12" s="89">
        <v>5.5579999999999998</v>
      </c>
      <c r="I12" s="89">
        <v>0</v>
      </c>
      <c r="J12" s="89">
        <v>0</v>
      </c>
      <c r="K12" s="89">
        <v>10.00225</v>
      </c>
      <c r="L12" s="89">
        <v>0</v>
      </c>
      <c r="M12" s="89">
        <v>3.6783000000000001</v>
      </c>
      <c r="N12" s="89">
        <v>0</v>
      </c>
      <c r="O12" s="89">
        <v>6.32395</v>
      </c>
      <c r="P12" s="89">
        <v>6.0349500000000003</v>
      </c>
      <c r="Q12" s="89">
        <v>0</v>
      </c>
      <c r="R12" s="89">
        <v>0</v>
      </c>
      <c r="S12" s="90">
        <v>50.474869999999989</v>
      </c>
      <c r="T12" s="89">
        <v>8.771000000000001E-2</v>
      </c>
      <c r="U12" s="89">
        <v>6.4390000000000003E-2</v>
      </c>
      <c r="V12" s="89">
        <v>2.332E-2</v>
      </c>
      <c r="W12" s="89">
        <v>50.387159999999987</v>
      </c>
      <c r="X12" s="89">
        <v>46.036599999999986</v>
      </c>
      <c r="Y12" s="89">
        <v>0.18609399999999998</v>
      </c>
      <c r="Z12" s="89">
        <v>4.3505599999999998</v>
      </c>
      <c r="AA12" s="89">
        <v>0.304261</v>
      </c>
      <c r="AB12" s="89">
        <v>0.73840899999999943</v>
      </c>
      <c r="AC12" s="89">
        <v>49.648751000000004</v>
      </c>
      <c r="AD12" s="89">
        <v>49.326584000000011</v>
      </c>
      <c r="AE12" s="89">
        <v>0.32216699999999998</v>
      </c>
      <c r="AF12" s="89">
        <v>0</v>
      </c>
      <c r="AG12" s="90">
        <v>60.919534000000006</v>
      </c>
      <c r="AH12" s="89">
        <v>0.40987699999999999</v>
      </c>
      <c r="AI12" s="89">
        <v>60.919534000000006</v>
      </c>
      <c r="AJ12" s="89">
        <v>0</v>
      </c>
      <c r="AK12" s="89">
        <f>G12-N12</f>
        <v>65.746119999999991</v>
      </c>
      <c r="AL12" s="89">
        <f>AM12+AN12</f>
        <v>0.86250500000000019</v>
      </c>
      <c r="AM12" s="89">
        <f>SUM(AM13:AM14)+SUM(AM18:AM36)</f>
        <v>0</v>
      </c>
      <c r="AN12" s="89">
        <f>SUM(AN13:AN14)+SUM(AN18:AN36)</f>
        <v>0.86250500000000019</v>
      </c>
      <c r="AO12" s="89">
        <f>AK12-AL12</f>
        <v>64.883614999999992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-5.7609999999999995E-2</v>
      </c>
      <c r="AC13" s="94">
        <v>5.7609999999999995E-2</v>
      </c>
      <c r="AD13" s="94">
        <v>0</v>
      </c>
      <c r="AE13" s="97">
        <v>5.7609999999999995E-2</v>
      </c>
      <c r="AF13" s="94">
        <v>0</v>
      </c>
      <c r="AG13" s="98">
        <v>0</v>
      </c>
      <c r="AH13" s="99">
        <v>5.7609999999999995E-2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5.57463</v>
      </c>
      <c r="E14" s="94">
        <v>0</v>
      </c>
      <c r="F14" s="94">
        <v>0</v>
      </c>
      <c r="G14" s="94">
        <v>5.57463</v>
      </c>
      <c r="H14" s="94">
        <v>0</v>
      </c>
      <c r="I14" s="94">
        <v>0</v>
      </c>
      <c r="J14" s="94">
        <v>0</v>
      </c>
      <c r="K14" s="94">
        <v>4.8372999999999999</v>
      </c>
      <c r="L14" s="94">
        <v>0</v>
      </c>
      <c r="M14" s="94">
        <v>3.6783000000000001</v>
      </c>
      <c r="N14" s="94">
        <v>0</v>
      </c>
      <c r="O14" s="94">
        <v>1.159</v>
      </c>
      <c r="P14" s="94">
        <v>0.87</v>
      </c>
      <c r="Q14" s="94">
        <v>0</v>
      </c>
      <c r="R14" s="101">
        <v>0</v>
      </c>
      <c r="S14" s="96">
        <v>1.0263300000000002</v>
      </c>
      <c r="T14" s="94">
        <v>0</v>
      </c>
      <c r="U14" s="94">
        <v>0</v>
      </c>
      <c r="V14" s="94">
        <v>0</v>
      </c>
      <c r="W14" s="94">
        <v>1.0263300000000002</v>
      </c>
      <c r="X14" s="94">
        <v>0.85048000000000012</v>
      </c>
      <c r="Y14" s="94">
        <v>0</v>
      </c>
      <c r="Z14" s="94">
        <v>0.17584999999999998</v>
      </c>
      <c r="AA14" s="94">
        <v>2.0300000000000002E-2</v>
      </c>
      <c r="AB14" s="94">
        <v>0.30285800000000018</v>
      </c>
      <c r="AC14" s="94">
        <v>0.723472</v>
      </c>
      <c r="AD14" s="94">
        <v>0.71172400000000002</v>
      </c>
      <c r="AE14" s="94">
        <v>1.1747999999999998E-2</v>
      </c>
      <c r="AF14" s="94">
        <v>0</v>
      </c>
      <c r="AG14" s="96">
        <v>1.5817239999999999</v>
      </c>
      <c r="AH14" s="94">
        <v>1.1747999999999998E-2</v>
      </c>
      <c r="AI14" s="94">
        <v>1.5817239999999999</v>
      </c>
      <c r="AJ14" s="94">
        <v>0</v>
      </c>
      <c r="AK14" s="94">
        <f t="shared" si="0"/>
        <v>5.57463</v>
      </c>
      <c r="AL14" s="94">
        <f t="shared" si="1"/>
        <v>7.3689999999999992E-2</v>
      </c>
      <c r="AM14" s="94">
        <f>SUM(AM15:AM17)</f>
        <v>0</v>
      </c>
      <c r="AN14" s="94">
        <f>SUM(AN15:AN17)</f>
        <v>7.3689999999999992E-2</v>
      </c>
      <c r="AO14" s="94">
        <f t="shared" si="2"/>
        <v>5.5009399999999999</v>
      </c>
    </row>
    <row r="15" spans="2:41" s="91" customFormat="1" ht="27" hidden="1" customHeight="1">
      <c r="B15" s="102">
        <v>0</v>
      </c>
      <c r="C15" s="103" t="s">
        <v>80</v>
      </c>
      <c r="D15" s="104">
        <v>1.8288499999999999</v>
      </c>
      <c r="E15" s="105">
        <v>0</v>
      </c>
      <c r="F15" s="104">
        <v>0</v>
      </c>
      <c r="G15" s="104">
        <v>1.8288499999999999</v>
      </c>
      <c r="H15" s="105">
        <v>0</v>
      </c>
      <c r="I15" s="105">
        <v>0</v>
      </c>
      <c r="J15" s="105">
        <v>0</v>
      </c>
      <c r="K15" s="105">
        <v>1.7412999999999998</v>
      </c>
      <c r="L15" s="105">
        <v>0</v>
      </c>
      <c r="M15" s="105">
        <v>1.5702999999999998</v>
      </c>
      <c r="N15" s="105">
        <v>0</v>
      </c>
      <c r="O15" s="105">
        <v>0.17100000000000001</v>
      </c>
      <c r="P15" s="104">
        <v>0</v>
      </c>
      <c r="Q15" s="104">
        <v>0</v>
      </c>
      <c r="R15" s="106">
        <v>0</v>
      </c>
      <c r="S15" s="107">
        <v>0.25855</v>
      </c>
      <c r="T15" s="104">
        <v>0</v>
      </c>
      <c r="U15" s="104">
        <v>0</v>
      </c>
      <c r="V15" s="104">
        <v>0</v>
      </c>
      <c r="W15" s="104">
        <v>0.25855</v>
      </c>
      <c r="X15" s="104">
        <v>0.16056000000000001</v>
      </c>
      <c r="Y15" s="104">
        <v>0</v>
      </c>
      <c r="Z15" s="104">
        <v>9.7989999999999994E-2</v>
      </c>
      <c r="AA15" s="104">
        <v>0</v>
      </c>
      <c r="AB15" s="104">
        <v>0.186949</v>
      </c>
      <c r="AC15" s="104">
        <v>7.1600999999999998E-2</v>
      </c>
      <c r="AD15" s="104">
        <v>6.9990999999999998E-2</v>
      </c>
      <c r="AE15" s="104">
        <v>1.6100000000000001E-3</v>
      </c>
      <c r="AF15" s="106">
        <v>0</v>
      </c>
      <c r="AG15" s="107">
        <v>6.9990999999999998E-2</v>
      </c>
      <c r="AH15" s="104">
        <v>1.6100000000000001E-3</v>
      </c>
      <c r="AI15" s="104">
        <v>6.9990999999999998E-2</v>
      </c>
      <c r="AJ15" s="105">
        <v>0</v>
      </c>
      <c r="AK15" s="105">
        <f t="shared" si="0"/>
        <v>1.8288499999999999</v>
      </c>
      <c r="AL15" s="105">
        <f t="shared" si="1"/>
        <v>8.0499999999999999E-3</v>
      </c>
      <c r="AM15" s="105">
        <v>0</v>
      </c>
      <c r="AN15" s="105">
        <v>8.0499999999999999E-3</v>
      </c>
      <c r="AO15" s="105">
        <f t="shared" si="2"/>
        <v>1.8208</v>
      </c>
    </row>
    <row r="16" spans="2:41" s="91" customFormat="1" ht="27" hidden="1" customHeight="1">
      <c r="B16" s="102">
        <v>0</v>
      </c>
      <c r="C16" s="108" t="s">
        <v>81</v>
      </c>
      <c r="D16" s="109">
        <v>3.7457800000000003</v>
      </c>
      <c r="E16" s="109">
        <v>0</v>
      </c>
      <c r="F16" s="109">
        <v>0</v>
      </c>
      <c r="G16" s="109">
        <v>3.7457800000000003</v>
      </c>
      <c r="H16" s="109">
        <v>0</v>
      </c>
      <c r="I16" s="109">
        <v>0</v>
      </c>
      <c r="J16" s="109">
        <v>0</v>
      </c>
      <c r="K16" s="109">
        <v>3.0960000000000001</v>
      </c>
      <c r="L16" s="109">
        <v>0</v>
      </c>
      <c r="M16" s="109">
        <v>2.1080000000000001</v>
      </c>
      <c r="N16" s="109">
        <v>0</v>
      </c>
      <c r="O16" s="109">
        <v>0.98799999999999999</v>
      </c>
      <c r="P16" s="109">
        <v>0.87</v>
      </c>
      <c r="Q16" s="109">
        <v>0</v>
      </c>
      <c r="R16" s="110">
        <v>0</v>
      </c>
      <c r="S16" s="111">
        <v>0.76778000000000013</v>
      </c>
      <c r="T16" s="109">
        <v>0</v>
      </c>
      <c r="U16" s="109">
        <v>0</v>
      </c>
      <c r="V16" s="109">
        <v>0</v>
      </c>
      <c r="W16" s="109">
        <v>0.76778000000000013</v>
      </c>
      <c r="X16" s="109">
        <v>0.68992000000000009</v>
      </c>
      <c r="Y16" s="109">
        <v>0</v>
      </c>
      <c r="Z16" s="109">
        <v>7.7859999999999985E-2</v>
      </c>
      <c r="AA16" s="109">
        <v>2.0300000000000002E-2</v>
      </c>
      <c r="AB16" s="109">
        <v>0.11590900000000015</v>
      </c>
      <c r="AC16" s="109">
        <v>0.65187099999999998</v>
      </c>
      <c r="AD16" s="109">
        <v>0.641733</v>
      </c>
      <c r="AE16" s="109">
        <v>1.0137999999999998E-2</v>
      </c>
      <c r="AF16" s="110">
        <v>0</v>
      </c>
      <c r="AG16" s="111">
        <v>1.511733</v>
      </c>
      <c r="AH16" s="109">
        <v>1.0137999999999998E-2</v>
      </c>
      <c r="AI16" s="109">
        <v>1.511733</v>
      </c>
      <c r="AJ16" s="109">
        <v>0</v>
      </c>
      <c r="AK16" s="109">
        <f t="shared" si="0"/>
        <v>3.7457800000000003</v>
      </c>
      <c r="AL16" s="109">
        <f t="shared" si="1"/>
        <v>6.563999999999999E-2</v>
      </c>
      <c r="AM16" s="109">
        <v>0</v>
      </c>
      <c r="AN16" s="109">
        <v>6.563999999999999E-2</v>
      </c>
      <c r="AO16" s="109">
        <f t="shared" si="2"/>
        <v>3.6801400000000002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0.31435899999999994</v>
      </c>
      <c r="E18" s="94">
        <v>0</v>
      </c>
      <c r="F18" s="94">
        <v>0</v>
      </c>
      <c r="G18" s="94">
        <v>0.31435899999999994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0.31435899999999994</v>
      </c>
      <c r="T18" s="94">
        <v>0</v>
      </c>
      <c r="U18" s="94">
        <v>0</v>
      </c>
      <c r="V18" s="94">
        <v>0</v>
      </c>
      <c r="W18" s="94">
        <v>0.31435899999999994</v>
      </c>
      <c r="X18" s="94">
        <v>0</v>
      </c>
      <c r="Y18" s="94">
        <v>0</v>
      </c>
      <c r="Z18" s="94">
        <v>0.31435899999999994</v>
      </c>
      <c r="AA18" s="94">
        <v>6.8079999999999998E-3</v>
      </c>
      <c r="AB18" s="94">
        <v>6.840999999999986E-3</v>
      </c>
      <c r="AC18" s="94">
        <v>0.30751799999999996</v>
      </c>
      <c r="AD18" s="94">
        <v>0.30751799999999996</v>
      </c>
      <c r="AE18" s="97">
        <v>0</v>
      </c>
      <c r="AF18" s="94">
        <v>0</v>
      </c>
      <c r="AG18" s="96">
        <v>0.30751799999999996</v>
      </c>
      <c r="AH18" s="94">
        <v>0</v>
      </c>
      <c r="AI18" s="94">
        <v>0.30751799999999996</v>
      </c>
      <c r="AJ18" s="94">
        <v>0</v>
      </c>
      <c r="AK18" s="94">
        <f t="shared" si="0"/>
        <v>0.31435899999999994</v>
      </c>
      <c r="AL18" s="94">
        <f t="shared" si="1"/>
        <v>6.8409999999999999E-3</v>
      </c>
      <c r="AM18" s="94">
        <v>0</v>
      </c>
      <c r="AN18" s="94">
        <v>6.8409999999999999E-3</v>
      </c>
      <c r="AO18" s="94">
        <f t="shared" si="2"/>
        <v>0.30751799999999996</v>
      </c>
    </row>
    <row r="19" spans="2:41" s="91" customFormat="1" ht="27" customHeight="1">
      <c r="B19" s="100" t="s">
        <v>84</v>
      </c>
      <c r="C19" s="93"/>
      <c r="D19" s="94">
        <v>1.3846000000000001E-2</v>
      </c>
      <c r="E19" s="94">
        <v>0</v>
      </c>
      <c r="F19" s="94">
        <v>0</v>
      </c>
      <c r="G19" s="94">
        <v>1.3846000000000001E-2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1.3846000000000001E-2</v>
      </c>
      <c r="T19" s="94">
        <v>0</v>
      </c>
      <c r="U19" s="94">
        <v>0</v>
      </c>
      <c r="V19" s="94">
        <v>0</v>
      </c>
      <c r="W19" s="94">
        <v>1.3846000000000001E-2</v>
      </c>
      <c r="X19" s="94">
        <v>6.9699999999999996E-3</v>
      </c>
      <c r="Y19" s="94">
        <v>1.6999999999999999E-4</v>
      </c>
      <c r="Z19" s="94">
        <v>6.8760000000000002E-3</v>
      </c>
      <c r="AA19" s="94">
        <v>1.1999999999999999E-4</v>
      </c>
      <c r="AB19" s="94">
        <v>7.1770000000000011E-3</v>
      </c>
      <c r="AC19" s="94">
        <v>6.6689999999999996E-3</v>
      </c>
      <c r="AD19" s="94">
        <v>6.6689999999999996E-3</v>
      </c>
      <c r="AE19" s="97">
        <v>0</v>
      </c>
      <c r="AF19" s="94">
        <v>0</v>
      </c>
      <c r="AG19" s="96">
        <v>6.6689999999999996E-3</v>
      </c>
      <c r="AH19" s="94">
        <v>0</v>
      </c>
      <c r="AI19" s="94">
        <v>6.6689999999999996E-3</v>
      </c>
      <c r="AJ19" s="94">
        <v>0</v>
      </c>
      <c r="AK19" s="94">
        <f t="shared" si="0"/>
        <v>1.3846000000000001E-2</v>
      </c>
      <c r="AL19" s="94">
        <f t="shared" si="1"/>
        <v>6.6860000000000001E-3</v>
      </c>
      <c r="AM19" s="94">
        <v>0</v>
      </c>
      <c r="AN19" s="94">
        <v>6.6860000000000001E-3</v>
      </c>
      <c r="AO19" s="94">
        <f t="shared" si="2"/>
        <v>7.1600000000000006E-3</v>
      </c>
    </row>
    <row r="20" spans="2:41" s="91" customFormat="1" ht="27" customHeight="1">
      <c r="B20" s="100" t="s">
        <v>85</v>
      </c>
      <c r="C20" s="93"/>
      <c r="D20" s="94">
        <v>2.529E-2</v>
      </c>
      <c r="E20" s="94">
        <v>0</v>
      </c>
      <c r="F20" s="94">
        <v>0</v>
      </c>
      <c r="G20" s="94">
        <v>2.529E-2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2.529E-2</v>
      </c>
      <c r="T20" s="94">
        <v>0</v>
      </c>
      <c r="U20" s="94">
        <v>0</v>
      </c>
      <c r="V20" s="94">
        <v>0</v>
      </c>
      <c r="W20" s="94">
        <v>2.529E-2</v>
      </c>
      <c r="X20" s="94">
        <v>1.5790000000000002E-2</v>
      </c>
      <c r="Y20" s="94">
        <v>1.4999999999999999E-4</v>
      </c>
      <c r="Z20" s="94">
        <v>9.4999999999999998E-3</v>
      </c>
      <c r="AA20" s="94">
        <v>5.2100000000000002E-3</v>
      </c>
      <c r="AB20" s="94">
        <v>2.4733999999999999E-2</v>
      </c>
      <c r="AC20" s="94">
        <v>5.5600000000000007E-4</v>
      </c>
      <c r="AD20" s="94">
        <v>5.5600000000000007E-4</v>
      </c>
      <c r="AE20" s="97">
        <v>0</v>
      </c>
      <c r="AF20" s="94">
        <v>0</v>
      </c>
      <c r="AG20" s="96">
        <v>5.5600000000000007E-4</v>
      </c>
      <c r="AH20" s="94">
        <v>0</v>
      </c>
      <c r="AI20" s="94">
        <v>5.5600000000000007E-4</v>
      </c>
      <c r="AJ20" s="94">
        <v>0</v>
      </c>
      <c r="AK20" s="94">
        <f t="shared" si="0"/>
        <v>2.529E-2</v>
      </c>
      <c r="AL20" s="94">
        <f t="shared" si="1"/>
        <v>9.2499999999999995E-3</v>
      </c>
      <c r="AM20" s="94">
        <v>0</v>
      </c>
      <c r="AN20" s="94">
        <v>9.2499999999999995E-3</v>
      </c>
      <c r="AO20" s="94">
        <f t="shared" si="2"/>
        <v>1.6039999999999999E-2</v>
      </c>
    </row>
    <row r="21" spans="2:41" s="91" customFormat="1" ht="27" customHeight="1">
      <c r="B21" s="100" t="s">
        <v>86</v>
      </c>
      <c r="C21" s="93"/>
      <c r="D21" s="94">
        <v>0.43514299999999995</v>
      </c>
      <c r="E21" s="94">
        <v>0</v>
      </c>
      <c r="F21" s="94">
        <v>0</v>
      </c>
      <c r="G21" s="94">
        <v>0.43514299999999995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0.43514299999999995</v>
      </c>
      <c r="T21" s="94">
        <v>0</v>
      </c>
      <c r="U21" s="94">
        <v>0</v>
      </c>
      <c r="V21" s="94">
        <v>0</v>
      </c>
      <c r="W21" s="94">
        <v>0.43514299999999995</v>
      </c>
      <c r="X21" s="94">
        <v>0.31659599999999993</v>
      </c>
      <c r="Y21" s="94">
        <v>1.8700000000000001E-3</v>
      </c>
      <c r="Z21" s="94">
        <v>0.11854700000000001</v>
      </c>
      <c r="AA21" s="94">
        <v>4.4000000000000003E-3</v>
      </c>
      <c r="AB21" s="94">
        <v>5.9899999999999953E-3</v>
      </c>
      <c r="AC21" s="94">
        <v>0.42915299999999995</v>
      </c>
      <c r="AD21" s="94">
        <v>0.41172999999999993</v>
      </c>
      <c r="AE21" s="97">
        <v>1.7423000000000001E-2</v>
      </c>
      <c r="AF21" s="94">
        <v>0</v>
      </c>
      <c r="AG21" s="96">
        <v>0.41172999999999993</v>
      </c>
      <c r="AH21" s="94">
        <v>1.7423000000000001E-2</v>
      </c>
      <c r="AI21" s="94">
        <v>0.41172999999999993</v>
      </c>
      <c r="AJ21" s="94">
        <v>0</v>
      </c>
      <c r="AK21" s="94">
        <f t="shared" si="0"/>
        <v>0.43514299999999995</v>
      </c>
      <c r="AL21" s="94">
        <f t="shared" si="1"/>
        <v>2.3413E-2</v>
      </c>
      <c r="AM21" s="94">
        <v>0</v>
      </c>
      <c r="AN21" s="94">
        <v>2.3413E-2</v>
      </c>
      <c r="AO21" s="94">
        <f t="shared" si="2"/>
        <v>0.41172999999999993</v>
      </c>
    </row>
    <row r="22" spans="2:41" s="91" customFormat="1" ht="27" customHeight="1">
      <c r="B22" s="100" t="s">
        <v>87</v>
      </c>
      <c r="C22" s="93"/>
      <c r="D22" s="94">
        <v>3.2650000000000005E-2</v>
      </c>
      <c r="E22" s="94">
        <v>0</v>
      </c>
      <c r="F22" s="94">
        <v>0</v>
      </c>
      <c r="G22" s="94">
        <v>3.2650000000000005E-2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3.2650000000000005E-2</v>
      </c>
      <c r="T22" s="94">
        <v>0</v>
      </c>
      <c r="U22" s="94">
        <v>0</v>
      </c>
      <c r="V22" s="94">
        <v>0</v>
      </c>
      <c r="W22" s="94">
        <v>3.2650000000000005E-2</v>
      </c>
      <c r="X22" s="94">
        <v>5.5000000000000003E-4</v>
      </c>
      <c r="Y22" s="94">
        <v>0</v>
      </c>
      <c r="Z22" s="94">
        <v>3.2100000000000004E-2</v>
      </c>
      <c r="AA22" s="94">
        <v>3.2100000000000004E-2</v>
      </c>
      <c r="AB22" s="94">
        <v>2.8890000000000006E-2</v>
      </c>
      <c r="AC22" s="94">
        <v>3.7600000000000003E-3</v>
      </c>
      <c r="AD22" s="94">
        <v>3.2850000000000002E-3</v>
      </c>
      <c r="AE22" s="97">
        <v>4.75E-4</v>
      </c>
      <c r="AF22" s="94">
        <v>0</v>
      </c>
      <c r="AG22" s="96">
        <v>3.2850000000000002E-3</v>
      </c>
      <c r="AH22" s="94">
        <v>4.75E-4</v>
      </c>
      <c r="AI22" s="94">
        <v>3.2850000000000002E-3</v>
      </c>
      <c r="AJ22" s="94">
        <v>0</v>
      </c>
      <c r="AK22" s="94">
        <f t="shared" si="0"/>
        <v>3.2650000000000005E-2</v>
      </c>
      <c r="AL22" s="94">
        <f t="shared" si="1"/>
        <v>4.75E-4</v>
      </c>
      <c r="AM22" s="94">
        <v>0</v>
      </c>
      <c r="AN22" s="94">
        <v>4.75E-4</v>
      </c>
      <c r="AO22" s="94">
        <f t="shared" si="2"/>
        <v>3.2175000000000002E-2</v>
      </c>
    </row>
    <row r="23" spans="2:41" s="91" customFormat="1" ht="27" customHeight="1">
      <c r="B23" s="100" t="s">
        <v>88</v>
      </c>
      <c r="C23" s="93"/>
      <c r="D23" s="94">
        <v>1.5192599999999998</v>
      </c>
      <c r="E23" s="94">
        <v>0</v>
      </c>
      <c r="F23" s="94">
        <v>0</v>
      </c>
      <c r="G23" s="94">
        <v>1.5192599999999998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1.5192599999999998</v>
      </c>
      <c r="T23" s="94">
        <v>0</v>
      </c>
      <c r="U23" s="94">
        <v>0</v>
      </c>
      <c r="V23" s="94">
        <v>0</v>
      </c>
      <c r="W23" s="94">
        <v>1.5192599999999998</v>
      </c>
      <c r="X23" s="94">
        <v>1.4204199999999998</v>
      </c>
      <c r="Y23" s="94">
        <v>0</v>
      </c>
      <c r="Z23" s="94">
        <v>9.8839999999999983E-2</v>
      </c>
      <c r="AA23" s="94">
        <v>9.0329999999999994E-2</v>
      </c>
      <c r="AB23" s="94">
        <v>9.0330000000000021E-2</v>
      </c>
      <c r="AC23" s="94">
        <v>1.4289299999999998</v>
      </c>
      <c r="AD23" s="94">
        <v>1.4276209999999998</v>
      </c>
      <c r="AE23" s="97">
        <v>1.3089999999999998E-3</v>
      </c>
      <c r="AF23" s="94">
        <v>0</v>
      </c>
      <c r="AG23" s="96">
        <v>1.4276209999999998</v>
      </c>
      <c r="AH23" s="94">
        <v>1.3089999999999998E-3</v>
      </c>
      <c r="AI23" s="94">
        <v>1.4276209999999998</v>
      </c>
      <c r="AJ23" s="94">
        <v>0</v>
      </c>
      <c r="AK23" s="94">
        <f t="shared" si="0"/>
        <v>1.5192599999999998</v>
      </c>
      <c r="AL23" s="94">
        <f t="shared" si="1"/>
        <v>9.1638999999999998E-2</v>
      </c>
      <c r="AM23" s="94">
        <v>0</v>
      </c>
      <c r="AN23" s="94">
        <v>9.1638999999999998E-2</v>
      </c>
      <c r="AO23" s="94">
        <f t="shared" si="2"/>
        <v>1.4276209999999998</v>
      </c>
    </row>
    <row r="24" spans="2:41" s="91" customFormat="1" ht="27" customHeight="1">
      <c r="B24" s="100" t="s">
        <v>89</v>
      </c>
      <c r="C24" s="93"/>
      <c r="D24" s="94">
        <v>3.3199999999999996E-3</v>
      </c>
      <c r="E24" s="94">
        <v>0</v>
      </c>
      <c r="F24" s="94">
        <v>0</v>
      </c>
      <c r="G24" s="94">
        <v>3.3199999999999996E-3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3.3199999999999996E-3</v>
      </c>
      <c r="T24" s="94">
        <v>0</v>
      </c>
      <c r="U24" s="94">
        <v>0</v>
      </c>
      <c r="V24" s="94">
        <v>0</v>
      </c>
      <c r="W24" s="94">
        <v>3.3199999999999996E-3</v>
      </c>
      <c r="X24" s="94">
        <v>9.3999999999999997E-4</v>
      </c>
      <c r="Y24" s="94">
        <v>0</v>
      </c>
      <c r="Z24" s="94">
        <v>2.3799999999999997E-3</v>
      </c>
      <c r="AA24" s="94">
        <v>2.3799999999999997E-3</v>
      </c>
      <c r="AB24" s="94">
        <v>2.3799999999999997E-3</v>
      </c>
      <c r="AC24" s="94">
        <v>9.3999999999999997E-4</v>
      </c>
      <c r="AD24" s="94">
        <v>0</v>
      </c>
      <c r="AE24" s="97">
        <v>9.3999999999999997E-4</v>
      </c>
      <c r="AF24" s="94">
        <v>0</v>
      </c>
      <c r="AG24" s="96">
        <v>0</v>
      </c>
      <c r="AH24" s="94">
        <v>9.3999999999999997E-4</v>
      </c>
      <c r="AI24" s="94">
        <v>0</v>
      </c>
      <c r="AJ24" s="94">
        <v>0</v>
      </c>
      <c r="AK24" s="94">
        <f t="shared" si="0"/>
        <v>3.3199999999999996E-3</v>
      </c>
      <c r="AL24" s="94">
        <f t="shared" si="1"/>
        <v>3.32E-3</v>
      </c>
      <c r="AM24" s="94">
        <v>0</v>
      </c>
      <c r="AN24" s="94">
        <v>3.32E-3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0.22853999999999999</v>
      </c>
      <c r="E25" s="94">
        <v>0</v>
      </c>
      <c r="F25" s="94">
        <v>0</v>
      </c>
      <c r="G25" s="94">
        <v>0.22853999999999999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0.22853999999999999</v>
      </c>
      <c r="T25" s="94">
        <v>0</v>
      </c>
      <c r="U25" s="94">
        <v>0</v>
      </c>
      <c r="V25" s="94">
        <v>0</v>
      </c>
      <c r="W25" s="94">
        <v>0.22853999999999999</v>
      </c>
      <c r="X25" s="94">
        <v>0</v>
      </c>
      <c r="Y25" s="94">
        <v>0</v>
      </c>
      <c r="Z25" s="94">
        <v>0.22853999999999999</v>
      </c>
      <c r="AA25" s="94">
        <v>0</v>
      </c>
      <c r="AB25" s="94">
        <v>0</v>
      </c>
      <c r="AC25" s="94">
        <v>0.22853999999999999</v>
      </c>
      <c r="AD25" s="94">
        <v>0.22853999999999999</v>
      </c>
      <c r="AE25" s="97">
        <v>0</v>
      </c>
      <c r="AF25" s="94">
        <v>0</v>
      </c>
      <c r="AG25" s="96">
        <v>0.22853999999999999</v>
      </c>
      <c r="AH25" s="94">
        <v>0</v>
      </c>
      <c r="AI25" s="94">
        <v>0.22853999999999999</v>
      </c>
      <c r="AJ25" s="94">
        <v>0</v>
      </c>
      <c r="AK25" s="94">
        <f t="shared" si="0"/>
        <v>0.22853999999999999</v>
      </c>
      <c r="AL25" s="94">
        <f t="shared" si="1"/>
        <v>0</v>
      </c>
      <c r="AM25" s="94">
        <v>0</v>
      </c>
      <c r="AN25" s="94">
        <v>0</v>
      </c>
      <c r="AO25" s="94">
        <f t="shared" si="2"/>
        <v>0.22853999999999999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0.29290100000000002</v>
      </c>
      <c r="E28" s="94">
        <v>0</v>
      </c>
      <c r="F28" s="94">
        <v>0</v>
      </c>
      <c r="G28" s="94">
        <v>0.29290100000000002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0.29290100000000002</v>
      </c>
      <c r="T28" s="94">
        <v>0</v>
      </c>
      <c r="U28" s="94">
        <v>0</v>
      </c>
      <c r="V28" s="94">
        <v>0</v>
      </c>
      <c r="W28" s="94">
        <v>0.29290100000000002</v>
      </c>
      <c r="X28" s="94">
        <v>0.18359000000000003</v>
      </c>
      <c r="Y28" s="94">
        <v>0</v>
      </c>
      <c r="Z28" s="94">
        <v>0.10931099999999999</v>
      </c>
      <c r="AA28" s="94">
        <v>0</v>
      </c>
      <c r="AB28" s="94">
        <v>0</v>
      </c>
      <c r="AC28" s="94">
        <v>0.29290100000000008</v>
      </c>
      <c r="AD28" s="94">
        <v>0.28982200000000008</v>
      </c>
      <c r="AE28" s="97">
        <v>3.0790000000000001E-3</v>
      </c>
      <c r="AF28" s="94">
        <v>0</v>
      </c>
      <c r="AG28" s="96">
        <v>0.28982200000000008</v>
      </c>
      <c r="AH28" s="94">
        <v>3.0790000000000001E-3</v>
      </c>
      <c r="AI28" s="94">
        <v>0.28982200000000008</v>
      </c>
      <c r="AJ28" s="94">
        <v>0</v>
      </c>
      <c r="AK28" s="94">
        <f t="shared" si="0"/>
        <v>0.29290100000000002</v>
      </c>
      <c r="AL28" s="94">
        <f t="shared" si="1"/>
        <v>3.0790000000000001E-3</v>
      </c>
      <c r="AM28" s="94">
        <v>0</v>
      </c>
      <c r="AN28" s="94">
        <v>3.0790000000000001E-3</v>
      </c>
      <c r="AO28" s="94">
        <f t="shared" si="2"/>
        <v>0.28982200000000002</v>
      </c>
    </row>
    <row r="29" spans="2:41" s="91" customFormat="1" ht="27" customHeight="1">
      <c r="B29" s="100" t="s">
        <v>94</v>
      </c>
      <c r="C29" s="93"/>
      <c r="D29" s="94">
        <v>4.221495</v>
      </c>
      <c r="E29" s="94">
        <v>0</v>
      </c>
      <c r="F29" s="94">
        <v>0</v>
      </c>
      <c r="G29" s="94">
        <v>4.221495</v>
      </c>
      <c r="H29" s="94">
        <v>0</v>
      </c>
      <c r="I29" s="94">
        <v>0</v>
      </c>
      <c r="J29" s="94">
        <v>0</v>
      </c>
      <c r="K29" s="94">
        <v>1.7039500000000001</v>
      </c>
      <c r="L29" s="94">
        <v>0</v>
      </c>
      <c r="M29" s="94">
        <v>0</v>
      </c>
      <c r="N29" s="94">
        <v>0</v>
      </c>
      <c r="O29" s="94">
        <v>1.7039500000000001</v>
      </c>
      <c r="P29" s="94">
        <v>1.7039500000000001</v>
      </c>
      <c r="Q29" s="94">
        <v>0</v>
      </c>
      <c r="R29" s="94">
        <v>0</v>
      </c>
      <c r="S29" s="96">
        <v>2.5175449999999997</v>
      </c>
      <c r="T29" s="94">
        <v>7.7940000000000009E-2</v>
      </c>
      <c r="U29" s="94">
        <v>6.4390000000000003E-2</v>
      </c>
      <c r="V29" s="94">
        <v>1.3550000000000001E-2</v>
      </c>
      <c r="W29" s="94">
        <v>2.4396049999999998</v>
      </c>
      <c r="X29" s="94">
        <v>0.19224299999999997</v>
      </c>
      <c r="Y29" s="94">
        <v>0</v>
      </c>
      <c r="Z29" s="94">
        <v>2.2473619999999999</v>
      </c>
      <c r="AA29" s="94">
        <v>2.8700000000000002E-3</v>
      </c>
      <c r="AB29" s="94">
        <v>2.869999999999262E-3</v>
      </c>
      <c r="AC29" s="94">
        <v>2.4367350000000005</v>
      </c>
      <c r="AD29" s="94">
        <v>2.4063490000000005</v>
      </c>
      <c r="AE29" s="97">
        <v>3.0385999999999996E-2</v>
      </c>
      <c r="AF29" s="94">
        <v>0</v>
      </c>
      <c r="AG29" s="96">
        <v>4.1102990000000004</v>
      </c>
      <c r="AH29" s="94">
        <v>0.10832600000000001</v>
      </c>
      <c r="AI29" s="94">
        <v>4.1102990000000004</v>
      </c>
      <c r="AJ29" s="94">
        <v>0</v>
      </c>
      <c r="AK29" s="94">
        <f t="shared" si="0"/>
        <v>4.221495</v>
      </c>
      <c r="AL29" s="94">
        <f t="shared" si="1"/>
        <v>0.11119599999999999</v>
      </c>
      <c r="AM29" s="94">
        <v>0</v>
      </c>
      <c r="AN29" s="94">
        <v>0.11119599999999999</v>
      </c>
      <c r="AO29" s="94">
        <f t="shared" si="2"/>
        <v>4.1102990000000004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47.060552999999992</v>
      </c>
      <c r="E31" s="94">
        <v>0</v>
      </c>
      <c r="F31" s="94">
        <v>0</v>
      </c>
      <c r="G31" s="94">
        <v>47.060552999999992</v>
      </c>
      <c r="H31" s="94">
        <v>0</v>
      </c>
      <c r="I31" s="94">
        <v>0</v>
      </c>
      <c r="J31" s="94">
        <v>0</v>
      </c>
      <c r="K31" s="94">
        <v>3.4609999999999999</v>
      </c>
      <c r="L31" s="94">
        <v>0</v>
      </c>
      <c r="M31" s="94">
        <v>0</v>
      </c>
      <c r="N31" s="94">
        <v>0</v>
      </c>
      <c r="O31" s="94">
        <v>3.4609999999999999</v>
      </c>
      <c r="P31" s="94">
        <v>3.4609999999999999</v>
      </c>
      <c r="Q31" s="94">
        <v>0</v>
      </c>
      <c r="R31" s="94">
        <v>0</v>
      </c>
      <c r="S31" s="96">
        <v>43.599552999999993</v>
      </c>
      <c r="T31" s="94">
        <v>9.7699999999999992E-3</v>
      </c>
      <c r="U31" s="94">
        <v>0</v>
      </c>
      <c r="V31" s="94">
        <v>9.7699999999999992E-3</v>
      </c>
      <c r="W31" s="94">
        <v>43.58978299999999</v>
      </c>
      <c r="X31" s="94">
        <v>42.730900999999989</v>
      </c>
      <c r="Y31" s="94">
        <v>0</v>
      </c>
      <c r="Z31" s="94">
        <v>0.85888199999999992</v>
      </c>
      <c r="AA31" s="94">
        <v>0</v>
      </c>
      <c r="AB31" s="94">
        <v>0</v>
      </c>
      <c r="AC31" s="94">
        <v>43.589783000000004</v>
      </c>
      <c r="AD31" s="94">
        <v>43.502787000000005</v>
      </c>
      <c r="AE31" s="97">
        <v>8.6996000000000004E-2</v>
      </c>
      <c r="AF31" s="94">
        <v>0</v>
      </c>
      <c r="AG31" s="96">
        <v>46.963787000000004</v>
      </c>
      <c r="AH31" s="94">
        <v>9.6766000000000005E-2</v>
      </c>
      <c r="AI31" s="94">
        <v>46.963787000000004</v>
      </c>
      <c r="AJ31" s="94">
        <v>0</v>
      </c>
      <c r="AK31" s="94">
        <f t="shared" si="0"/>
        <v>47.060552999999992</v>
      </c>
      <c r="AL31" s="94">
        <f t="shared" si="1"/>
        <v>9.6766000000000019E-2</v>
      </c>
      <c r="AM31" s="94">
        <v>0</v>
      </c>
      <c r="AN31" s="94">
        <v>9.6766000000000019E-2</v>
      </c>
      <c r="AO31" s="94">
        <f t="shared" si="2"/>
        <v>46.963786999999989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-1.15E-4</v>
      </c>
      <c r="AC33" s="94">
        <v>1.15E-4</v>
      </c>
      <c r="AD33" s="94">
        <v>0</v>
      </c>
      <c r="AE33" s="97">
        <v>1.15E-4</v>
      </c>
      <c r="AF33" s="94">
        <v>0</v>
      </c>
      <c r="AG33" s="96">
        <v>0</v>
      </c>
      <c r="AH33" s="94">
        <v>1.15E-4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5.5579999999999998</v>
      </c>
      <c r="E34" s="94">
        <v>0</v>
      </c>
      <c r="F34" s="94">
        <v>0</v>
      </c>
      <c r="G34" s="94">
        <v>5.5579999999999998</v>
      </c>
      <c r="H34" s="94">
        <v>5.5579999999999998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5.5579999999999998</v>
      </c>
      <c r="AH34" s="94">
        <v>0</v>
      </c>
      <c r="AI34" s="94">
        <v>5.5579999999999998</v>
      </c>
      <c r="AJ34" s="94">
        <v>0</v>
      </c>
      <c r="AK34" s="94">
        <f t="shared" si="0"/>
        <v>5.5579999999999998</v>
      </c>
      <c r="AL34" s="94">
        <f t="shared" si="1"/>
        <v>0</v>
      </c>
      <c r="AM34" s="94">
        <v>0</v>
      </c>
      <c r="AN34" s="94">
        <v>0</v>
      </c>
      <c r="AO34" s="94">
        <f t="shared" si="2"/>
        <v>5.5579999999999998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0.46613299999999996</v>
      </c>
      <c r="E36" s="94">
        <v>0</v>
      </c>
      <c r="F36" s="94">
        <v>0</v>
      </c>
      <c r="G36" s="94">
        <v>0.46613299999999996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0.46613299999999996</v>
      </c>
      <c r="T36" s="94">
        <v>0</v>
      </c>
      <c r="U36" s="94">
        <v>0</v>
      </c>
      <c r="V36" s="94">
        <v>0</v>
      </c>
      <c r="W36" s="94">
        <v>0.46613299999999996</v>
      </c>
      <c r="X36" s="94">
        <v>0.31811999999999996</v>
      </c>
      <c r="Y36" s="94">
        <v>0.18390399999999998</v>
      </c>
      <c r="Z36" s="94">
        <v>0.14801300000000001</v>
      </c>
      <c r="AA36" s="94">
        <v>0.13974300000000003</v>
      </c>
      <c r="AB36" s="94">
        <v>0.32406399999999996</v>
      </c>
      <c r="AC36" s="94">
        <v>0.14206900000000003</v>
      </c>
      <c r="AD36" s="94">
        <v>2.9983000000000003E-2</v>
      </c>
      <c r="AE36" s="94">
        <v>0.11208600000000002</v>
      </c>
      <c r="AF36" s="94">
        <v>0</v>
      </c>
      <c r="AG36" s="96">
        <v>2.9983000000000003E-2</v>
      </c>
      <c r="AH36" s="94">
        <v>0.11208600000000002</v>
      </c>
      <c r="AI36" s="94">
        <v>2.9983000000000003E-2</v>
      </c>
      <c r="AJ36" s="94">
        <v>0</v>
      </c>
      <c r="AK36" s="94">
        <f t="shared" si="0"/>
        <v>0.46613299999999996</v>
      </c>
      <c r="AL36" s="94">
        <f t="shared" si="1"/>
        <v>0.43615000000000015</v>
      </c>
      <c r="AM36" s="94">
        <f>SUM(AM37:AM39)</f>
        <v>0</v>
      </c>
      <c r="AN36" s="94">
        <f>SUM(AN37:AN39)</f>
        <v>0.43615000000000015</v>
      </c>
      <c r="AO36" s="94">
        <f t="shared" si="2"/>
        <v>2.9982999999999815E-2</v>
      </c>
    </row>
    <row r="37" spans="2:41" s="91" customFormat="1" ht="27" customHeight="1">
      <c r="B37" s="102">
        <v>0</v>
      </c>
      <c r="C37" s="103" t="s">
        <v>102</v>
      </c>
      <c r="D37" s="104">
        <v>0.31805499999999998</v>
      </c>
      <c r="E37" s="105">
        <v>0</v>
      </c>
      <c r="F37" s="104">
        <v>0</v>
      </c>
      <c r="G37" s="104">
        <v>0.31805499999999998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0.31805499999999998</v>
      </c>
      <c r="T37" s="104">
        <v>0</v>
      </c>
      <c r="U37" s="104">
        <v>0</v>
      </c>
      <c r="V37" s="104">
        <v>0</v>
      </c>
      <c r="W37" s="104">
        <v>0.31805499999999998</v>
      </c>
      <c r="X37" s="104">
        <v>0.18390399999999998</v>
      </c>
      <c r="Y37" s="104">
        <v>0.18390399999999998</v>
      </c>
      <c r="Z37" s="104">
        <v>0.13415100000000002</v>
      </c>
      <c r="AA37" s="104">
        <v>0.13415100000000002</v>
      </c>
      <c r="AB37" s="104">
        <v>0.31805499999999998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0.31805499999999998</v>
      </c>
      <c r="AL37" s="105">
        <f t="shared" si="1"/>
        <v>0.31805500000000009</v>
      </c>
      <c r="AM37" s="105">
        <v>0</v>
      </c>
      <c r="AN37" s="105">
        <v>0.31805500000000009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0.145978</v>
      </c>
      <c r="E38" s="109">
        <v>0</v>
      </c>
      <c r="F38" s="109">
        <v>0</v>
      </c>
      <c r="G38" s="109">
        <v>0.145978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0.145978</v>
      </c>
      <c r="T38" s="109">
        <v>0</v>
      </c>
      <c r="U38" s="109">
        <v>0</v>
      </c>
      <c r="V38" s="109">
        <v>0</v>
      </c>
      <c r="W38" s="109">
        <v>0.145978</v>
      </c>
      <c r="X38" s="109">
        <v>0.134216</v>
      </c>
      <c r="Y38" s="109">
        <v>0</v>
      </c>
      <c r="Z38" s="109">
        <v>1.1762E-2</v>
      </c>
      <c r="AA38" s="109">
        <v>3.8319999999999999E-3</v>
      </c>
      <c r="AB38" s="109">
        <v>4.1699999999999793E-3</v>
      </c>
      <c r="AC38" s="109">
        <v>0.14180800000000002</v>
      </c>
      <c r="AD38" s="109">
        <v>2.9963000000000004E-2</v>
      </c>
      <c r="AE38" s="109">
        <v>0.11184500000000001</v>
      </c>
      <c r="AF38" s="110">
        <v>0</v>
      </c>
      <c r="AG38" s="111">
        <v>2.9963000000000004E-2</v>
      </c>
      <c r="AH38" s="109">
        <v>0.11184500000000001</v>
      </c>
      <c r="AI38" s="109">
        <v>2.9963000000000004E-2</v>
      </c>
      <c r="AJ38" s="109">
        <v>0</v>
      </c>
      <c r="AK38" s="109">
        <f t="shared" si="0"/>
        <v>0.145978</v>
      </c>
      <c r="AL38" s="109">
        <f t="shared" si="1"/>
        <v>0.11601500000000002</v>
      </c>
      <c r="AM38" s="109">
        <v>0</v>
      </c>
      <c r="AN38" s="109">
        <v>0.11601500000000002</v>
      </c>
      <c r="AO38" s="109">
        <f t="shared" si="2"/>
        <v>2.9962999999999976E-2</v>
      </c>
    </row>
    <row r="39" spans="2:41" ht="27" customHeight="1">
      <c r="B39" s="112">
        <v>0</v>
      </c>
      <c r="C39" s="119" t="s">
        <v>101</v>
      </c>
      <c r="D39" s="114">
        <v>2.1000000000000003E-3</v>
      </c>
      <c r="E39" s="95">
        <v>0</v>
      </c>
      <c r="F39" s="114">
        <v>0</v>
      </c>
      <c r="G39" s="114">
        <v>2.1000000000000003E-3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2.1000000000000003E-3</v>
      </c>
      <c r="T39" s="114">
        <v>0</v>
      </c>
      <c r="U39" s="114">
        <v>0</v>
      </c>
      <c r="V39" s="114">
        <v>0</v>
      </c>
      <c r="W39" s="114">
        <v>2.1000000000000003E-3</v>
      </c>
      <c r="X39" s="114">
        <v>0</v>
      </c>
      <c r="Y39" s="114">
        <v>0</v>
      </c>
      <c r="Z39" s="114">
        <v>2.1000000000000003E-3</v>
      </c>
      <c r="AA39" s="114">
        <v>1.7599999999999998E-3</v>
      </c>
      <c r="AB39" s="114">
        <v>1.8390000000000004E-3</v>
      </c>
      <c r="AC39" s="114">
        <v>2.6100000000000006E-4</v>
      </c>
      <c r="AD39" s="114">
        <v>2.0000000000000002E-5</v>
      </c>
      <c r="AE39" s="114">
        <v>2.4100000000000003E-4</v>
      </c>
      <c r="AF39" s="115">
        <v>0</v>
      </c>
      <c r="AG39" s="116">
        <v>2.0000000000000002E-5</v>
      </c>
      <c r="AH39" s="114">
        <v>2.4100000000000003E-4</v>
      </c>
      <c r="AI39" s="114">
        <v>2.0000000000000002E-5</v>
      </c>
      <c r="AJ39" s="95">
        <v>0</v>
      </c>
      <c r="AK39" s="95">
        <f t="shared" si="0"/>
        <v>2.1000000000000003E-3</v>
      </c>
      <c r="AL39" s="95">
        <f t="shared" si="1"/>
        <v>2.0800000000000003E-3</v>
      </c>
      <c r="AM39" s="95">
        <v>0</v>
      </c>
      <c r="AN39" s="95">
        <v>2.0800000000000003E-3</v>
      </c>
      <c r="AO39" s="95">
        <f t="shared" si="2"/>
        <v>2.0000000000000052E-5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2018-03-26T06:12:40Z</dcterms:created>
  <dcterms:modified xsi:type="dcterms:W3CDTF">2018-03-26T06:12:41Z</dcterms:modified>
</cp:coreProperties>
</file>