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L15"/>
  <c r="AK15"/>
  <c r="AN14"/>
  <c r="AM14"/>
  <c r="AL14" s="1"/>
  <c r="AK14"/>
  <c r="AO14" s="1"/>
  <c r="AL13"/>
  <c r="AK13"/>
  <c r="AO13" s="1"/>
  <c r="AN12"/>
  <c r="AM12"/>
  <c r="AL12"/>
  <c r="AK12"/>
  <c r="AO12" s="1"/>
  <c r="Z8"/>
  <c r="X8"/>
  <c r="AO15" l="1"/>
  <c r="AO24"/>
  <c r="AO25"/>
  <c r="AO30"/>
  <c r="AO32"/>
  <c r="AO33"/>
  <c r="AO38"/>
  <c r="AO16"/>
  <c r="AO20"/>
  <c r="AO21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<sst xmlns="http://schemas.openxmlformats.org/spreadsheetml/2006/main" count="111" uniqueCount="105">
  <si>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</si>
  <si>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</si>
  <si>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</si>
  <si>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</si>
  <si>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</si>
  <si>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</si>
  <si>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</si>
  <si>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</si>
  <si>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</si>
  <si>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</si>
  <si>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</si>
  <si>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</si>
  <si>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</si>
  <si>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</si>
  <si>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</si>
  <si>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</si>
  <si>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</si>
  <si>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</si>
  <si>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</si>
  <si>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</si>
  <si>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</si>
  <si>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</si>
  <si>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</si>
  <si>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</si>
  <si>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</si>
  <si>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</si>
  <si>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</si>
  <si>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</si>
  <si>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</si>
  <si>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</si>
  <si>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</si>
  <si>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</si>
  <si>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</si>
  <si>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</si>
  <si>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</si>
  <si>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</si>
  <si>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</si>
  <si>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</si>
  <si>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</si>
  <si>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</si>
  <si>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</si>
  <si>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</si>
  <si>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</si>
  <si>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</si>
  <si>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</si>
  <si>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</si>
  <si>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</si>
  <si>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</si>
  <si>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</si>
  <si>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</si>
  <si>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</si>
  <si>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</si>
  <si>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</si>
  <si>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</si>
  <si>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</si>
  <si>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</si>
  <si>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</si>
  <si>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</si>
  <si>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</si>
  <si>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</si>
  <si>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</si>
  <si>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</si>
  <si>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</si>
  <si>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</si>
  <si>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</si>
  <si>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</si>
  <si>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</si>
  <si>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</si>
  <si>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</si>
  <si>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</si>
  <si>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</si>
  <si>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</si>
  <si>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表2-28  発生量及び処理・処分量（種類別：変換）　〔化学〕〔全地域〕〔平成28年度〕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</si>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</sst>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118.685806</v>
      </c>
      <c r="E12" s="89">
        <v>0</v>
      </c>
      <c r="F12" s="89">
        <v>0</v>
      </c>
      <c r="G12" s="89">
        <v>118.685806</v>
      </c>
      <c r="H12" s="89">
        <v>4.6589999999999998</v>
      </c>
      <c r="I12" s="89">
        <v>0</v>
      </c>
      <c r="J12" s="89">
        <v>0</v>
      </c>
      <c r="K12" s="89">
        <v>87.592060000000004</v>
      </c>
      <c r="L12" s="89">
        <v>0</v>
      </c>
      <c r="M12" s="89">
        <v>83.109530000000007</v>
      </c>
      <c r="N12" s="89">
        <v>0</v>
      </c>
      <c r="O12" s="89">
        <v>4.4825299999999997</v>
      </c>
      <c r="P12" s="89">
        <v>0.14699999999999999</v>
      </c>
      <c r="Q12" s="89">
        <v>0</v>
      </c>
      <c r="R12" s="89">
        <v>0</v>
      </c>
      <c r="S12" s="90">
        <v>30.770275999999999</v>
      </c>
      <c r="T12" s="89">
        <v>0.71107000000000009</v>
      </c>
      <c r="U12" s="89">
        <v>0.06</v>
      </c>
      <c r="V12" s="89">
        <v>0.65107000000000004</v>
      </c>
      <c r="W12" s="89">
        <v>30.059206</v>
      </c>
      <c r="X12" s="89">
        <v>4.2589980000000001</v>
      </c>
      <c r="Y12" s="89">
        <v>0.79131000000000007</v>
      </c>
      <c r="Z12" s="89">
        <v>25.800207999999994</v>
      </c>
      <c r="AA12" s="89">
        <v>4.8365500000000008</v>
      </c>
      <c r="AB12" s="89">
        <v>11.288458</v>
      </c>
      <c r="AC12" s="89">
        <v>18.770748000000001</v>
      </c>
      <c r="AD12" s="89">
        <v>17.415486999999999</v>
      </c>
      <c r="AE12" s="89">
        <v>1.3552609999999998</v>
      </c>
      <c r="AF12" s="89">
        <v>0</v>
      </c>
      <c r="AG12" s="90">
        <v>22.221487</v>
      </c>
      <c r="AH12" s="89">
        <v>2.0663309999999999</v>
      </c>
      <c r="AI12" s="89">
        <v>22.221487</v>
      </c>
      <c r="AJ12" s="89">
        <v>0</v>
      </c>
      <c r="AK12" s="89">
        <f>G12-N12</f>
        <v>118.685806</v>
      </c>
      <c r="AL12" s="89">
        <f>AM12+AN12</f>
        <v>12.003078942885992</v>
      </c>
      <c r="AM12" s="89">
        <f>SUM(AM13:AM14)+SUM(AM18:AM36)</f>
        <v>0</v>
      </c>
      <c r="AN12" s="89">
        <f>SUM(AN13:AN14)+SUM(AN18:AN36)</f>
        <v>12.003078942885992</v>
      </c>
      <c r="AO12" s="89">
        <f>AK12-AL12</f>
        <v>106.68272705711401</v>
      </c>
    </row>
    <row r="13" spans="2:41" s="91" customFormat="1" ht="27" customHeight="1" thickTop="1">
      <c r="B13" s="92" t="s">
        <v>78</v>
      </c>
      <c r="C13" s="93"/>
      <c r="D13" s="94">
        <v>0.27645000000000003</v>
      </c>
      <c r="E13" s="94">
        <v>0</v>
      </c>
      <c r="F13" s="94">
        <v>0</v>
      </c>
      <c r="G13" s="95">
        <v>0.27645000000000003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0.27645000000000003</v>
      </c>
      <c r="T13" s="94">
        <v>1.107E-2</v>
      </c>
      <c r="U13" s="94">
        <v>0</v>
      </c>
      <c r="V13" s="94">
        <v>1.107E-2</v>
      </c>
      <c r="W13" s="94">
        <v>0.26538</v>
      </c>
      <c r="X13" s="94">
        <v>0</v>
      </c>
      <c r="Y13" s="94">
        <v>0</v>
      </c>
      <c r="Z13" s="94">
        <v>0.26538</v>
      </c>
      <c r="AA13" s="94">
        <v>0.25087999999999999</v>
      </c>
      <c r="AB13" s="94">
        <v>-0.197351</v>
      </c>
      <c r="AC13" s="94">
        <v>0.462731</v>
      </c>
      <c r="AD13" s="94">
        <v>0.25087999999999999</v>
      </c>
      <c r="AE13" s="97">
        <v>0.21185099999999998</v>
      </c>
      <c r="AF13" s="94">
        <v>0</v>
      </c>
      <c r="AG13" s="98">
        <v>0.25087999999999999</v>
      </c>
      <c r="AH13" s="99">
        <v>0.22292099999999998</v>
      </c>
      <c r="AI13" s="99">
        <v>0.25087999999999999</v>
      </c>
      <c r="AJ13" s="94">
        <v>0</v>
      </c>
      <c r="AK13" s="94">
        <f t="shared" ref="AK13:AK39" si="0">G13-N13</f>
        <v>0.27645000000000003</v>
      </c>
      <c r="AL13" s="94">
        <f t="shared" ref="AL13:AL39" si="1">AM13+AN13</f>
        <v>2.5569999999999999E-2</v>
      </c>
      <c r="AM13" s="94">
        <v>0</v>
      </c>
      <c r="AN13" s="94">
        <v>2.5569999999999999E-2</v>
      </c>
      <c r="AO13" s="94">
        <f t="shared" ref="AO13:AO39" si="2">AK13-AL13</f>
        <v>0.25088000000000005</v>
      </c>
    </row>
    <row r="14" spans="2:41" s="91" customFormat="1" ht="27" customHeight="1">
      <c r="B14" s="100" t="s">
        <v>79</v>
      </c>
      <c r="C14" s="93"/>
      <c r="D14" s="94">
        <v>54.947740000000003</v>
      </c>
      <c r="E14" s="94">
        <v>0</v>
      </c>
      <c r="F14" s="94">
        <v>0</v>
      </c>
      <c r="G14" s="94">
        <v>54.947740000000003</v>
      </c>
      <c r="H14" s="94">
        <v>6.4000000000000001E-2</v>
      </c>
      <c r="I14" s="94">
        <v>0</v>
      </c>
      <c r="J14" s="94">
        <v>0</v>
      </c>
      <c r="K14" s="94">
        <v>52.278999999999996</v>
      </c>
      <c r="L14" s="94">
        <v>0</v>
      </c>
      <c r="M14" s="94">
        <v>49.981000000000002</v>
      </c>
      <c r="N14" s="94">
        <v>0</v>
      </c>
      <c r="O14" s="94">
        <v>2.298</v>
      </c>
      <c r="P14" s="94">
        <v>0</v>
      </c>
      <c r="Q14" s="94">
        <v>0</v>
      </c>
      <c r="R14" s="101">
        <v>0</v>
      </c>
      <c r="S14" s="96">
        <v>4.9027399999999997</v>
      </c>
      <c r="T14" s="94">
        <v>8.4000000000000005E-2</v>
      </c>
      <c r="U14" s="94">
        <v>0</v>
      </c>
      <c r="V14" s="94">
        <v>8.4000000000000005E-2</v>
      </c>
      <c r="W14" s="94">
        <v>4.81874</v>
      </c>
      <c r="X14" s="94">
        <v>0.38909000000000005</v>
      </c>
      <c r="Y14" s="94">
        <v>0</v>
      </c>
      <c r="Z14" s="94">
        <v>4.4296500000000005</v>
      </c>
      <c r="AA14" s="94">
        <v>1.2085799999999998</v>
      </c>
      <c r="AB14" s="94">
        <v>1.630531</v>
      </c>
      <c r="AC14" s="94">
        <v>3.1882090000000005</v>
      </c>
      <c r="AD14" s="94">
        <v>2.3287720000000003</v>
      </c>
      <c r="AE14" s="94">
        <v>0.8594369999999999</v>
      </c>
      <c r="AF14" s="94">
        <v>0</v>
      </c>
      <c r="AG14" s="96">
        <v>2.3927720000000003</v>
      </c>
      <c r="AH14" s="94">
        <v>0.94343699999999986</v>
      </c>
      <c r="AI14" s="94">
        <v>2.3927720000000003</v>
      </c>
      <c r="AJ14" s="94">
        <v>0</v>
      </c>
      <c r="AK14" s="94">
        <f t="shared" si="0"/>
        <v>54.947740000000003</v>
      </c>
      <c r="AL14" s="94">
        <f t="shared" si="1"/>
        <v>2.3066260000000001</v>
      </c>
      <c r="AM14" s="94">
        <f>SUM(AM15:AM17)</f>
        <v>0</v>
      </c>
      <c r="AN14" s="94">
        <f>SUM(AN15:AN17)</f>
        <v>2.3066260000000001</v>
      </c>
      <c r="AO14" s="94">
        <f t="shared" si="2"/>
        <v>52.641114000000002</v>
      </c>
    </row>
    <row r="15" spans="2:41" s="91" customFormat="1" ht="27" hidden="1" customHeight="1">
      <c r="B15" s="102">
        <v>0</v>
      </c>
      <c r="C15" s="103" t="s">
        <v>80</v>
      </c>
      <c r="D15" s="104">
        <v>50.421530000000004</v>
      </c>
      <c r="E15" s="105">
        <v>0</v>
      </c>
      <c r="F15" s="104">
        <v>0</v>
      </c>
      <c r="G15" s="104">
        <v>50.421530000000004</v>
      </c>
      <c r="H15" s="105">
        <v>0</v>
      </c>
      <c r="I15" s="105">
        <v>0</v>
      </c>
      <c r="J15" s="105">
        <v>0</v>
      </c>
      <c r="K15" s="105">
        <v>47.390999999999998</v>
      </c>
      <c r="L15" s="105">
        <v>0</v>
      </c>
      <c r="M15" s="105">
        <v>45.521000000000001</v>
      </c>
      <c r="N15" s="105">
        <v>0</v>
      </c>
      <c r="O15" s="105">
        <v>1.87</v>
      </c>
      <c r="P15" s="104">
        <v>0</v>
      </c>
      <c r="Q15" s="104">
        <v>0</v>
      </c>
      <c r="R15" s="106">
        <v>0</v>
      </c>
      <c r="S15" s="107">
        <v>4.9005299999999998</v>
      </c>
      <c r="T15" s="104">
        <v>8.4000000000000005E-2</v>
      </c>
      <c r="U15" s="104">
        <v>0</v>
      </c>
      <c r="V15" s="104">
        <v>8.4000000000000005E-2</v>
      </c>
      <c r="W15" s="104">
        <v>4.8165300000000002</v>
      </c>
      <c r="X15" s="104">
        <v>0.38829000000000002</v>
      </c>
      <c r="Y15" s="104">
        <v>0</v>
      </c>
      <c r="Z15" s="104">
        <v>4.4282400000000006</v>
      </c>
      <c r="AA15" s="104">
        <v>1.2072699999999998</v>
      </c>
      <c r="AB15" s="104">
        <v>1.7074379999999998</v>
      </c>
      <c r="AC15" s="104">
        <v>3.1090920000000004</v>
      </c>
      <c r="AD15" s="104">
        <v>2.3266620000000002</v>
      </c>
      <c r="AE15" s="104">
        <v>0.78242999999999996</v>
      </c>
      <c r="AF15" s="106">
        <v>0</v>
      </c>
      <c r="AG15" s="107">
        <v>2.3266620000000002</v>
      </c>
      <c r="AH15" s="104">
        <v>0.86642999999999992</v>
      </c>
      <c r="AI15" s="104">
        <v>2.3266620000000002</v>
      </c>
      <c r="AJ15" s="105">
        <v>0</v>
      </c>
      <c r="AK15" s="105">
        <f t="shared" si="0"/>
        <v>50.421530000000004</v>
      </c>
      <c r="AL15" s="105">
        <f t="shared" si="1"/>
        <v>2.3065259999999999</v>
      </c>
      <c r="AM15" s="105">
        <v>0</v>
      </c>
      <c r="AN15" s="105">
        <v>2.3065259999999999</v>
      </c>
      <c r="AO15" s="105">
        <f t="shared" si="2"/>
        <v>48.115004000000006</v>
      </c>
    </row>
    <row r="16" spans="2:41" s="91" customFormat="1" ht="27" hidden="1" customHeight="1">
      <c r="B16" s="102">
        <v>0</v>
      </c>
      <c r="C16" s="108" t="s">
        <v>81</v>
      </c>
      <c r="D16" s="109">
        <v>4.5262099999999998</v>
      </c>
      <c r="E16" s="109">
        <v>0</v>
      </c>
      <c r="F16" s="109">
        <v>0</v>
      </c>
      <c r="G16" s="109">
        <v>4.5262099999999998</v>
      </c>
      <c r="H16" s="109">
        <v>6.4000000000000001E-2</v>
      </c>
      <c r="I16" s="109">
        <v>0</v>
      </c>
      <c r="J16" s="109">
        <v>0</v>
      </c>
      <c r="K16" s="109">
        <v>4.8879999999999999</v>
      </c>
      <c r="L16" s="109">
        <v>0</v>
      </c>
      <c r="M16" s="109">
        <v>4.46</v>
      </c>
      <c r="N16" s="109">
        <v>0</v>
      </c>
      <c r="O16" s="109">
        <v>0.42799999999999999</v>
      </c>
      <c r="P16" s="109">
        <v>0</v>
      </c>
      <c r="Q16" s="109">
        <v>0</v>
      </c>
      <c r="R16" s="110">
        <v>0</v>
      </c>
      <c r="S16" s="111">
        <v>2.2100000000000002E-3</v>
      </c>
      <c r="T16" s="109">
        <v>0</v>
      </c>
      <c r="U16" s="109">
        <v>0</v>
      </c>
      <c r="V16" s="109">
        <v>0</v>
      </c>
      <c r="W16" s="109">
        <v>2.2100000000000002E-3</v>
      </c>
      <c r="X16" s="109">
        <v>8.0000000000000004E-4</v>
      </c>
      <c r="Y16" s="109">
        <v>0</v>
      </c>
      <c r="Z16" s="109">
        <v>1.4100000000000002E-3</v>
      </c>
      <c r="AA16" s="109">
        <v>1.31E-3</v>
      </c>
      <c r="AB16" s="109">
        <v>-7.690699999999992E-2</v>
      </c>
      <c r="AC16" s="109">
        <v>7.9116999999999923E-2</v>
      </c>
      <c r="AD16" s="109">
        <v>2.1100000000000003E-3</v>
      </c>
      <c r="AE16" s="109">
        <v>7.7006999999999923E-2</v>
      </c>
      <c r="AF16" s="110">
        <v>0</v>
      </c>
      <c r="AG16" s="111">
        <v>6.6110000000000002E-2</v>
      </c>
      <c r="AH16" s="109">
        <v>7.7006999999999923E-2</v>
      </c>
      <c r="AI16" s="109">
        <v>6.6110000000000002E-2</v>
      </c>
      <c r="AJ16" s="109">
        <v>0</v>
      </c>
      <c r="AK16" s="109">
        <f t="shared" si="0"/>
        <v>4.5262099999999998</v>
      </c>
      <c r="AL16" s="109">
        <f t="shared" si="1"/>
        <v>1E-4</v>
      </c>
      <c r="AM16" s="109">
        <v>0</v>
      </c>
      <c r="AN16" s="109">
        <v>1E-4</v>
      </c>
      <c r="AO16" s="109">
        <f t="shared" si="2"/>
        <v>4.5261100000000001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19.820692999999999</v>
      </c>
      <c r="E18" s="94">
        <v>0</v>
      </c>
      <c r="F18" s="94">
        <v>0</v>
      </c>
      <c r="G18" s="94">
        <v>19.820692999999999</v>
      </c>
      <c r="H18" s="94">
        <v>3.7679999999999998</v>
      </c>
      <c r="I18" s="94">
        <v>0</v>
      </c>
      <c r="J18" s="94">
        <v>0</v>
      </c>
      <c r="K18" s="94">
        <v>7.5049999999999999</v>
      </c>
      <c r="L18" s="94">
        <v>0</v>
      </c>
      <c r="M18" s="94">
        <v>7.4909999999999997</v>
      </c>
      <c r="N18" s="94">
        <v>0</v>
      </c>
      <c r="O18" s="94">
        <v>1.4E-2</v>
      </c>
      <c r="P18" s="94">
        <v>0</v>
      </c>
      <c r="Q18" s="94">
        <v>0</v>
      </c>
      <c r="R18" s="94">
        <v>0</v>
      </c>
      <c r="S18" s="96">
        <v>8.561693</v>
      </c>
      <c r="T18" s="94">
        <v>0</v>
      </c>
      <c r="U18" s="94">
        <v>0</v>
      </c>
      <c r="V18" s="94">
        <v>0</v>
      </c>
      <c r="W18" s="94">
        <v>8.561693</v>
      </c>
      <c r="X18" s="94">
        <v>1.2150000000000001E-2</v>
      </c>
      <c r="Y18" s="94">
        <v>0</v>
      </c>
      <c r="Z18" s="94">
        <v>8.5495429999999999</v>
      </c>
      <c r="AA18" s="94">
        <v>1.1531000000000002</v>
      </c>
      <c r="AB18" s="94">
        <v>1.1338410000000012</v>
      </c>
      <c r="AC18" s="94">
        <v>7.4278519999999988</v>
      </c>
      <c r="AD18" s="94">
        <v>7.4278519999999988</v>
      </c>
      <c r="AE18" s="97">
        <v>0</v>
      </c>
      <c r="AF18" s="94">
        <v>0</v>
      </c>
      <c r="AG18" s="96">
        <v>11.195851999999999</v>
      </c>
      <c r="AH18" s="94">
        <v>0</v>
      </c>
      <c r="AI18" s="94">
        <v>11.195851999999999</v>
      </c>
      <c r="AJ18" s="94">
        <v>0</v>
      </c>
      <c r="AK18" s="94">
        <f t="shared" si="0"/>
        <v>19.820692999999999</v>
      </c>
      <c r="AL18" s="94">
        <f t="shared" si="1"/>
        <v>1.0645099999999998</v>
      </c>
      <c r="AM18" s="94">
        <v>0</v>
      </c>
      <c r="AN18" s="94">
        <v>1.0645099999999998</v>
      </c>
      <c r="AO18" s="94">
        <f t="shared" si="2"/>
        <v>18.756183</v>
      </c>
    </row>
    <row r="19" spans="2:41" s="91" customFormat="1" ht="27" customHeight="1">
      <c r="B19" s="100" t="s">
        <v>84</v>
      </c>
      <c r="C19" s="93"/>
      <c r="D19" s="94">
        <v>19.768640000000001</v>
      </c>
      <c r="E19" s="94">
        <v>0</v>
      </c>
      <c r="F19" s="94">
        <v>0</v>
      </c>
      <c r="G19" s="94">
        <v>19.768640000000001</v>
      </c>
      <c r="H19" s="94">
        <v>7.0000000000000007E-2</v>
      </c>
      <c r="I19" s="94">
        <v>0</v>
      </c>
      <c r="J19" s="94">
        <v>0</v>
      </c>
      <c r="K19" s="94">
        <v>15.323</v>
      </c>
      <c r="L19" s="94">
        <v>0</v>
      </c>
      <c r="M19" s="94">
        <v>15.065000000000001</v>
      </c>
      <c r="N19" s="94">
        <v>0</v>
      </c>
      <c r="O19" s="94">
        <v>0.25800000000000001</v>
      </c>
      <c r="P19" s="94">
        <v>0</v>
      </c>
      <c r="Q19" s="94">
        <v>0</v>
      </c>
      <c r="R19" s="94">
        <v>0</v>
      </c>
      <c r="S19" s="96">
        <v>4.6336399999999998</v>
      </c>
      <c r="T19" s="94">
        <v>0</v>
      </c>
      <c r="U19" s="94">
        <v>0</v>
      </c>
      <c r="V19" s="94">
        <v>0</v>
      </c>
      <c r="W19" s="94">
        <v>4.6336399999999998</v>
      </c>
      <c r="X19" s="94">
        <v>1.10721</v>
      </c>
      <c r="Y19" s="94">
        <v>0.77721000000000007</v>
      </c>
      <c r="Z19" s="94">
        <v>3.52643</v>
      </c>
      <c r="AA19" s="94">
        <v>0.22989999999999997</v>
      </c>
      <c r="AB19" s="94">
        <v>1.7255180000000001</v>
      </c>
      <c r="AC19" s="94">
        <v>2.9081219999999997</v>
      </c>
      <c r="AD19" s="94">
        <v>2.9081219999999997</v>
      </c>
      <c r="AE19" s="97">
        <v>0</v>
      </c>
      <c r="AF19" s="94">
        <v>0</v>
      </c>
      <c r="AG19" s="96">
        <v>2.9781219999999995</v>
      </c>
      <c r="AH19" s="94">
        <v>0</v>
      </c>
      <c r="AI19" s="94">
        <v>2.9781219999999995</v>
      </c>
      <c r="AJ19" s="94">
        <v>0</v>
      </c>
      <c r="AK19" s="94">
        <f t="shared" si="0"/>
        <v>19.768640000000001</v>
      </c>
      <c r="AL19" s="94">
        <f t="shared" si="1"/>
        <v>0.95608000000000015</v>
      </c>
      <c r="AM19" s="94">
        <v>0</v>
      </c>
      <c r="AN19" s="94">
        <v>0.95608000000000015</v>
      </c>
      <c r="AO19" s="94">
        <f t="shared" si="2"/>
        <v>18.812560000000001</v>
      </c>
    </row>
    <row r="20" spans="2:41" s="91" customFormat="1" ht="27" customHeight="1">
      <c r="B20" s="100" t="s">
        <v>85</v>
      </c>
      <c r="C20" s="93"/>
      <c r="D20" s="94">
        <v>18.520065999999996</v>
      </c>
      <c r="E20" s="94">
        <v>0</v>
      </c>
      <c r="F20" s="94">
        <v>0</v>
      </c>
      <c r="G20" s="94">
        <v>18.520065999999996</v>
      </c>
      <c r="H20" s="94">
        <v>0.75700000000000001</v>
      </c>
      <c r="I20" s="94">
        <v>0</v>
      </c>
      <c r="J20" s="94">
        <v>0</v>
      </c>
      <c r="K20" s="94">
        <v>11.838059999999999</v>
      </c>
      <c r="L20" s="94">
        <v>0</v>
      </c>
      <c r="M20" s="94">
        <v>10.105529999999998</v>
      </c>
      <c r="N20" s="94">
        <v>0</v>
      </c>
      <c r="O20" s="94">
        <v>1.7325299999999999</v>
      </c>
      <c r="P20" s="94">
        <v>0.14699999999999999</v>
      </c>
      <c r="Q20" s="94">
        <v>0</v>
      </c>
      <c r="R20" s="94">
        <v>0</v>
      </c>
      <c r="S20" s="96">
        <v>7.5105359999999992</v>
      </c>
      <c r="T20" s="94">
        <v>0</v>
      </c>
      <c r="U20" s="94">
        <v>0</v>
      </c>
      <c r="V20" s="94">
        <v>0</v>
      </c>
      <c r="W20" s="94">
        <v>7.5105359999999992</v>
      </c>
      <c r="X20" s="94">
        <v>0.67800000000000005</v>
      </c>
      <c r="Y20" s="94">
        <v>0</v>
      </c>
      <c r="Z20" s="94">
        <v>6.8325359999999993</v>
      </c>
      <c r="AA20" s="94">
        <v>1.840997</v>
      </c>
      <c r="AB20" s="94">
        <v>6.8067959999999994</v>
      </c>
      <c r="AC20" s="94">
        <v>0.70374000000000003</v>
      </c>
      <c r="AD20" s="94">
        <v>0.70374000000000003</v>
      </c>
      <c r="AE20" s="97">
        <v>0</v>
      </c>
      <c r="AF20" s="94">
        <v>0</v>
      </c>
      <c r="AG20" s="96">
        <v>1.6077400000000002</v>
      </c>
      <c r="AH20" s="94">
        <v>0</v>
      </c>
      <c r="AI20" s="94">
        <v>1.6077400000000002</v>
      </c>
      <c r="AJ20" s="94">
        <v>0</v>
      </c>
      <c r="AK20" s="94">
        <f t="shared" si="0"/>
        <v>18.520065999999996</v>
      </c>
      <c r="AL20" s="94">
        <f t="shared" si="1"/>
        <v>6.5611969428859913</v>
      </c>
      <c r="AM20" s="94">
        <v>0</v>
      </c>
      <c r="AN20" s="94">
        <v>6.5611969428859913</v>
      </c>
      <c r="AO20" s="94">
        <f t="shared" si="2"/>
        <v>11.958869057114004</v>
      </c>
    </row>
    <row r="21" spans="2:41" s="91" customFormat="1" ht="27" customHeight="1">
      <c r="B21" s="100" t="s">
        <v>86</v>
      </c>
      <c r="C21" s="93"/>
      <c r="D21" s="94">
        <v>1.7832210000000002</v>
      </c>
      <c r="E21" s="94">
        <v>0</v>
      </c>
      <c r="F21" s="94">
        <v>0</v>
      </c>
      <c r="G21" s="94">
        <v>1.7832210000000002</v>
      </c>
      <c r="H21" s="94">
        <v>0</v>
      </c>
      <c r="I21" s="94">
        <v>0</v>
      </c>
      <c r="J21" s="94">
        <v>0</v>
      </c>
      <c r="K21" s="94">
        <v>0.64700000000000002</v>
      </c>
      <c r="L21" s="94">
        <v>0</v>
      </c>
      <c r="M21" s="94">
        <v>0.46700000000000003</v>
      </c>
      <c r="N21" s="94">
        <v>0</v>
      </c>
      <c r="O21" s="94">
        <v>0.18</v>
      </c>
      <c r="P21" s="94">
        <v>0</v>
      </c>
      <c r="Q21" s="94">
        <v>0</v>
      </c>
      <c r="R21" s="94">
        <v>0</v>
      </c>
      <c r="S21" s="96">
        <v>1.3162210000000001</v>
      </c>
      <c r="T21" s="94">
        <v>0</v>
      </c>
      <c r="U21" s="94">
        <v>0</v>
      </c>
      <c r="V21" s="94">
        <v>0</v>
      </c>
      <c r="W21" s="94">
        <v>1.3162210000000001</v>
      </c>
      <c r="X21" s="94">
        <v>0.95411299999999999</v>
      </c>
      <c r="Y21" s="94">
        <v>1.41E-2</v>
      </c>
      <c r="Z21" s="94">
        <v>0.3621080000000001</v>
      </c>
      <c r="AA21" s="94">
        <v>0.13337800000000002</v>
      </c>
      <c r="AB21" s="94">
        <v>0.18521300000000007</v>
      </c>
      <c r="AC21" s="94">
        <v>1.131008</v>
      </c>
      <c r="AD21" s="94">
        <v>0.86151599999999995</v>
      </c>
      <c r="AE21" s="97">
        <v>0.26949200000000001</v>
      </c>
      <c r="AF21" s="94">
        <v>0</v>
      </c>
      <c r="AG21" s="96">
        <v>0.86151599999999995</v>
      </c>
      <c r="AH21" s="94">
        <v>0.26949200000000001</v>
      </c>
      <c r="AI21" s="94">
        <v>0.86151599999999995</v>
      </c>
      <c r="AJ21" s="94">
        <v>0</v>
      </c>
      <c r="AK21" s="94">
        <f t="shared" si="0"/>
        <v>1.7832210000000002</v>
      </c>
      <c r="AL21" s="94">
        <f t="shared" si="1"/>
        <v>0.45470500000000008</v>
      </c>
      <c r="AM21" s="94">
        <v>0</v>
      </c>
      <c r="AN21" s="94">
        <v>0.45470500000000008</v>
      </c>
      <c r="AO21" s="94">
        <f t="shared" si="2"/>
        <v>1.328516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0.74019999999999997</v>
      </c>
      <c r="E25" s="94">
        <v>0</v>
      </c>
      <c r="F25" s="94">
        <v>0</v>
      </c>
      <c r="G25" s="94">
        <v>0.74019999999999997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0.74019999999999997</v>
      </c>
      <c r="T25" s="94">
        <v>0</v>
      </c>
      <c r="U25" s="94">
        <v>0</v>
      </c>
      <c r="V25" s="94">
        <v>0</v>
      </c>
      <c r="W25" s="94">
        <v>0.74019999999999997</v>
      </c>
      <c r="X25" s="94">
        <v>0.73819000000000001</v>
      </c>
      <c r="Y25" s="94">
        <v>0</v>
      </c>
      <c r="Z25" s="94">
        <v>2.0099999999999996E-3</v>
      </c>
      <c r="AA25" s="94">
        <v>2.0099999999999996E-3</v>
      </c>
      <c r="AB25" s="94">
        <v>2.0099999999999563E-3</v>
      </c>
      <c r="AC25" s="94">
        <v>0.73819000000000001</v>
      </c>
      <c r="AD25" s="94">
        <v>0.73819000000000001</v>
      </c>
      <c r="AE25" s="97">
        <v>0</v>
      </c>
      <c r="AF25" s="94">
        <v>0</v>
      </c>
      <c r="AG25" s="96">
        <v>0.73819000000000001</v>
      </c>
      <c r="AH25" s="94">
        <v>0</v>
      </c>
      <c r="AI25" s="94">
        <v>0.73819000000000001</v>
      </c>
      <c r="AJ25" s="94">
        <v>0</v>
      </c>
      <c r="AK25" s="94">
        <f t="shared" si="0"/>
        <v>0.74019999999999997</v>
      </c>
      <c r="AL25" s="94">
        <f t="shared" si="1"/>
        <v>2.0099999999999996E-3</v>
      </c>
      <c r="AM25" s="94">
        <v>0</v>
      </c>
      <c r="AN25" s="94">
        <v>2.0099999999999996E-3</v>
      </c>
      <c r="AO25" s="94">
        <f t="shared" si="2"/>
        <v>0.73819000000000001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1.0187E-2</v>
      </c>
      <c r="E28" s="94">
        <v>0</v>
      </c>
      <c r="F28" s="94">
        <v>0</v>
      </c>
      <c r="G28" s="94">
        <v>1.0187E-2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1.0187E-2</v>
      </c>
      <c r="T28" s="94">
        <v>0</v>
      </c>
      <c r="U28" s="94">
        <v>0</v>
      </c>
      <c r="V28" s="94">
        <v>0</v>
      </c>
      <c r="W28" s="94">
        <v>1.0187E-2</v>
      </c>
      <c r="X28" s="94">
        <v>9.4800000000000006E-3</v>
      </c>
      <c r="Y28" s="94">
        <v>0</v>
      </c>
      <c r="Z28" s="94">
        <v>7.0700000000000005E-4</v>
      </c>
      <c r="AA28" s="94">
        <v>6.87E-4</v>
      </c>
      <c r="AB28" s="94">
        <v>0</v>
      </c>
      <c r="AC28" s="94">
        <v>1.0187E-2</v>
      </c>
      <c r="AD28" s="94">
        <v>9.0390000000000002E-3</v>
      </c>
      <c r="AE28" s="97">
        <v>1.1479999999999999E-3</v>
      </c>
      <c r="AF28" s="94">
        <v>0</v>
      </c>
      <c r="AG28" s="96">
        <v>9.0390000000000002E-3</v>
      </c>
      <c r="AH28" s="94">
        <v>1.1479999999999999E-3</v>
      </c>
      <c r="AI28" s="94">
        <v>9.0390000000000002E-3</v>
      </c>
      <c r="AJ28" s="94">
        <v>0</v>
      </c>
      <c r="AK28" s="94">
        <f t="shared" si="0"/>
        <v>1.0187E-2</v>
      </c>
      <c r="AL28" s="94">
        <f t="shared" si="1"/>
        <v>1.1479999999999999E-3</v>
      </c>
      <c r="AM28" s="94">
        <v>0</v>
      </c>
      <c r="AN28" s="94">
        <v>1.1479999999999999E-3</v>
      </c>
      <c r="AO28" s="94">
        <f t="shared" si="2"/>
        <v>9.0390000000000002E-3</v>
      </c>
    </row>
    <row r="29" spans="2:41" s="91" customFormat="1" ht="27" customHeight="1">
      <c r="B29" s="100" t="s">
        <v>94</v>
      </c>
      <c r="C29" s="93"/>
      <c r="D29" s="94">
        <v>0.39490500000000001</v>
      </c>
      <c r="E29" s="94">
        <v>0</v>
      </c>
      <c r="F29" s="94">
        <v>0</v>
      </c>
      <c r="G29" s="94">
        <v>0.39490500000000001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0.39490500000000001</v>
      </c>
      <c r="T29" s="94">
        <v>6.4000000000000001E-2</v>
      </c>
      <c r="U29" s="94">
        <v>0.06</v>
      </c>
      <c r="V29" s="94">
        <v>4.0000000000000001E-3</v>
      </c>
      <c r="W29" s="94">
        <v>0.330905</v>
      </c>
      <c r="X29" s="94">
        <v>0.33050499999999999</v>
      </c>
      <c r="Y29" s="94">
        <v>0</v>
      </c>
      <c r="Z29" s="94">
        <v>3.9999999999999996E-4</v>
      </c>
      <c r="AA29" s="94">
        <v>0</v>
      </c>
      <c r="AB29" s="94">
        <v>0</v>
      </c>
      <c r="AC29" s="94">
        <v>0.330905</v>
      </c>
      <c r="AD29" s="94">
        <v>0.32721499999999998</v>
      </c>
      <c r="AE29" s="97">
        <v>3.6900000000000006E-3</v>
      </c>
      <c r="AF29" s="94">
        <v>0</v>
      </c>
      <c r="AG29" s="96">
        <v>0.32721499999999998</v>
      </c>
      <c r="AH29" s="94">
        <v>6.769E-2</v>
      </c>
      <c r="AI29" s="94">
        <v>0.32721499999999998</v>
      </c>
      <c r="AJ29" s="94">
        <v>0</v>
      </c>
      <c r="AK29" s="94">
        <f t="shared" si="0"/>
        <v>0.39490500000000001</v>
      </c>
      <c r="AL29" s="94">
        <f t="shared" si="1"/>
        <v>6.769E-2</v>
      </c>
      <c r="AM29" s="94">
        <v>0</v>
      </c>
      <c r="AN29" s="94">
        <v>6.769E-2</v>
      </c>
      <c r="AO29" s="94">
        <f t="shared" si="2"/>
        <v>0.32721500000000003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1.8223499999999999</v>
      </c>
      <c r="E32" s="94">
        <v>0</v>
      </c>
      <c r="F32" s="94">
        <v>0</v>
      </c>
      <c r="G32" s="94">
        <v>1.8223499999999999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1.8223499999999999</v>
      </c>
      <c r="T32" s="94">
        <v>8.0000000000000002E-3</v>
      </c>
      <c r="U32" s="94">
        <v>0</v>
      </c>
      <c r="V32" s="94">
        <v>8.0000000000000002E-3</v>
      </c>
      <c r="W32" s="94">
        <v>1.8143499999999999</v>
      </c>
      <c r="X32" s="94">
        <v>0</v>
      </c>
      <c r="Y32" s="94">
        <v>0</v>
      </c>
      <c r="Z32" s="94">
        <v>1.8143499999999999</v>
      </c>
      <c r="AA32" s="94">
        <v>0</v>
      </c>
      <c r="AB32" s="94">
        <v>0</v>
      </c>
      <c r="AC32" s="94">
        <v>1.8143499999999999</v>
      </c>
      <c r="AD32" s="94">
        <v>1.8143499999999999</v>
      </c>
      <c r="AE32" s="97">
        <v>0</v>
      </c>
      <c r="AF32" s="94">
        <v>0</v>
      </c>
      <c r="AG32" s="96">
        <v>1.8143499999999999</v>
      </c>
      <c r="AH32" s="94">
        <v>8.0000000000000002E-3</v>
      </c>
      <c r="AI32" s="94">
        <v>1.8143499999999999</v>
      </c>
      <c r="AJ32" s="94">
        <v>0</v>
      </c>
      <c r="AK32" s="94">
        <f t="shared" si="0"/>
        <v>1.8223499999999999</v>
      </c>
      <c r="AL32" s="94">
        <f t="shared" si="1"/>
        <v>8.0000000000000002E-3</v>
      </c>
      <c r="AM32" s="94">
        <v>0</v>
      </c>
      <c r="AN32" s="94">
        <v>8.0000000000000002E-3</v>
      </c>
      <c r="AO32" s="94">
        <f t="shared" si="2"/>
        <v>1.8143499999999999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0.60135400000000006</v>
      </c>
      <c r="E36" s="94">
        <v>0</v>
      </c>
      <c r="F36" s="94">
        <v>0</v>
      </c>
      <c r="G36" s="94">
        <v>0.60135400000000006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0.60135400000000006</v>
      </c>
      <c r="T36" s="94">
        <v>0.54400000000000004</v>
      </c>
      <c r="U36" s="94">
        <v>0</v>
      </c>
      <c r="V36" s="94">
        <v>0.54400000000000004</v>
      </c>
      <c r="W36" s="94">
        <v>5.7354000000000002E-2</v>
      </c>
      <c r="X36" s="94">
        <v>4.0260000000000004E-2</v>
      </c>
      <c r="Y36" s="94">
        <v>0</v>
      </c>
      <c r="Z36" s="94">
        <v>1.7094000000000002E-2</v>
      </c>
      <c r="AA36" s="94">
        <v>1.7018000000000002E-2</v>
      </c>
      <c r="AB36" s="94">
        <v>1.9000000000000024E-3</v>
      </c>
      <c r="AC36" s="94">
        <v>5.5454000000000003E-2</v>
      </c>
      <c r="AD36" s="94">
        <v>4.5811000000000004E-2</v>
      </c>
      <c r="AE36" s="94">
        <v>9.6430000000000005E-3</v>
      </c>
      <c r="AF36" s="94">
        <v>0</v>
      </c>
      <c r="AG36" s="96">
        <v>4.5811000000000004E-2</v>
      </c>
      <c r="AH36" s="94">
        <v>0.553643</v>
      </c>
      <c r="AI36" s="94">
        <v>4.5811000000000004E-2</v>
      </c>
      <c r="AJ36" s="94">
        <v>0</v>
      </c>
      <c r="AK36" s="94">
        <f t="shared" si="0"/>
        <v>0.60135400000000006</v>
      </c>
      <c r="AL36" s="94">
        <f t="shared" si="1"/>
        <v>0.55554300000000001</v>
      </c>
      <c r="AM36" s="94">
        <f>SUM(AM37:AM39)</f>
        <v>0</v>
      </c>
      <c r="AN36" s="94">
        <f>SUM(AN37:AN39)</f>
        <v>0.55554300000000001</v>
      </c>
      <c r="AO36" s="94">
        <f t="shared" si="2"/>
        <v>4.5811000000000046E-2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0.58426</v>
      </c>
      <c r="E38" s="109">
        <v>0</v>
      </c>
      <c r="F38" s="109">
        <v>0</v>
      </c>
      <c r="G38" s="109">
        <v>0.58426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0.58426</v>
      </c>
      <c r="T38" s="109">
        <v>0.54400000000000004</v>
      </c>
      <c r="U38" s="109">
        <v>0</v>
      </c>
      <c r="V38" s="109">
        <v>0.54400000000000004</v>
      </c>
      <c r="W38" s="109">
        <v>4.0260000000000004E-2</v>
      </c>
      <c r="X38" s="109">
        <v>4.0260000000000004E-2</v>
      </c>
      <c r="Y38" s="109">
        <v>0</v>
      </c>
      <c r="Z38" s="109">
        <v>0</v>
      </c>
      <c r="AA38" s="109">
        <v>0</v>
      </c>
      <c r="AB38" s="109">
        <v>0</v>
      </c>
      <c r="AC38" s="109">
        <v>4.0260000000000004E-2</v>
      </c>
      <c r="AD38" s="109">
        <v>3.0617000000000002E-2</v>
      </c>
      <c r="AE38" s="109">
        <v>9.6430000000000005E-3</v>
      </c>
      <c r="AF38" s="110">
        <v>0</v>
      </c>
      <c r="AG38" s="111">
        <v>3.0617000000000002E-2</v>
      </c>
      <c r="AH38" s="109">
        <v>0.553643</v>
      </c>
      <c r="AI38" s="109">
        <v>3.0617000000000002E-2</v>
      </c>
      <c r="AJ38" s="109">
        <v>0</v>
      </c>
      <c r="AK38" s="109">
        <f t="shared" si="0"/>
        <v>0.58426</v>
      </c>
      <c r="AL38" s="109">
        <f t="shared" si="1"/>
        <v>0.553643</v>
      </c>
      <c r="AM38" s="109">
        <v>0</v>
      </c>
      <c r="AN38" s="109">
        <v>0.553643</v>
      </c>
      <c r="AO38" s="109">
        <f t="shared" si="2"/>
        <v>3.0617000000000005E-2</v>
      </c>
    </row>
    <row r="39" spans="2:41" ht="27" customHeight="1">
      <c r="B39" s="112">
        <v>0</v>
      </c>
      <c r="C39" s="119" t="s">
        <v>101</v>
      </c>
      <c r="D39" s="114">
        <v>1.7094000000000002E-2</v>
      </c>
      <c r="E39" s="95">
        <v>0</v>
      </c>
      <c r="F39" s="114">
        <v>0</v>
      </c>
      <c r="G39" s="114">
        <v>1.7094000000000002E-2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1.7094000000000002E-2</v>
      </c>
      <c r="T39" s="114">
        <v>0</v>
      </c>
      <c r="U39" s="114">
        <v>0</v>
      </c>
      <c r="V39" s="114">
        <v>0</v>
      </c>
      <c r="W39" s="114">
        <v>1.7094000000000002E-2</v>
      </c>
      <c r="X39" s="114">
        <v>0</v>
      </c>
      <c r="Y39" s="114">
        <v>0</v>
      </c>
      <c r="Z39" s="114">
        <v>1.7094000000000002E-2</v>
      </c>
      <c r="AA39" s="114">
        <v>1.7018000000000002E-2</v>
      </c>
      <c r="AB39" s="114">
        <v>1.9000000000000024E-3</v>
      </c>
      <c r="AC39" s="114">
        <v>1.5193999999999999E-2</v>
      </c>
      <c r="AD39" s="114">
        <v>1.5193999999999999E-2</v>
      </c>
      <c r="AE39" s="114">
        <v>0</v>
      </c>
      <c r="AF39" s="115">
        <v>0</v>
      </c>
      <c r="AG39" s="116">
        <v>1.5193999999999999E-2</v>
      </c>
      <c r="AH39" s="114">
        <v>0</v>
      </c>
      <c r="AI39" s="114">
        <v>1.5193999999999999E-2</v>
      </c>
      <c r="AJ39" s="95">
        <v>0</v>
      </c>
      <c r="AK39" s="95">
        <f t="shared" si="0"/>
        <v>1.7094000000000002E-2</v>
      </c>
      <c r="AL39" s="95">
        <f t="shared" si="1"/>
        <v>1.9E-3</v>
      </c>
      <c r="AM39" s="95">
        <v>0</v>
      </c>
      <c r="AN39" s="95">
        <v>1.9E-3</v>
      </c>
      <c r="AO39" s="95">
        <f t="shared" si="2"/>
        <v>1.5194000000000001E-2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2018-03-28T02:22:40Z</dcterms:created>
  <dcterms:modified xsi:type="dcterms:W3CDTF">2018-03-28T02:22:41Z</dcterms:modified>
</cp:coreProperties>
</file>