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L60"/>
  <c r="AK60"/>
  <c r="AL59"/>
  <c r="AK59"/>
  <c r="AO59" s="1"/>
  <c r="AL58"/>
  <c r="AK58"/>
  <c r="AL57"/>
  <c r="AK57"/>
  <c r="AO57" s="1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O43" s="1"/>
  <c r="AL42"/>
  <c r="AK42"/>
  <c r="AO42" s="1"/>
  <c r="AL41"/>
  <c r="AK41"/>
  <c r="AO41" s="1"/>
  <c r="AL40"/>
  <c r="AK40"/>
  <c r="AO40" s="1"/>
  <c r="AL39"/>
  <c r="AK39"/>
  <c r="AL38"/>
  <c r="AK38"/>
  <c r="AL37"/>
  <c r="AK37"/>
  <c r="AO37" s="1"/>
  <c r="AL36"/>
  <c r="AK36"/>
  <c r="AO36" s="1"/>
  <c r="AL35"/>
  <c r="AK35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O17" s="1"/>
  <c r="AL16"/>
  <c r="AK16"/>
  <c r="AL15"/>
  <c r="AK15"/>
  <c r="AO15" s="1"/>
  <c r="AL14"/>
  <c r="AK14"/>
  <c r="AN13"/>
  <c r="AM13"/>
  <c r="AL13" s="1"/>
  <c r="AK13"/>
  <c r="AN12"/>
  <c r="AM12"/>
  <c r="AL12" s="1"/>
  <c r="AK12"/>
  <c r="Z8"/>
  <c r="X8"/>
  <c r="AO14" l="1"/>
  <c r="AO19"/>
  <c r="AO23"/>
  <c r="AO27"/>
  <c r="AO31"/>
  <c r="AO35"/>
  <c r="AO39"/>
  <c r="AO44"/>
  <c r="AO12"/>
  <c r="AO13"/>
  <c r="AO22"/>
  <c r="AO26"/>
  <c r="AO30"/>
  <c r="AO34"/>
  <c r="AO38"/>
  <c r="AO58"/>
  <c r="AO60"/>
  <c r="AO61"/>
  <c r="AO16"/>
  <c r="AO53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<sst xmlns="http://schemas.openxmlformats.org/spreadsheetml/2006/main" count="137" uniqueCount="132">
  <si>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</si>
  <si>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</si>
  <si>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</si>
  <si>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</si>
  <si>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</si>
  <si>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</si>
  <si>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</si>
  <si>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</si>
  <si>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</si>
  <si>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</si>
  <si>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</si>
  <si>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</si>
  <si>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</si>
  <si>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</si>
  <si>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</si>
  <si>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</si>
  <si>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</si>
  <si>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</si>
  <si>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</si>
  <si>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</si>
  <si>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</si>
  <si>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</si>
  <si>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</si>
  <si>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</si>
  <si>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</si>
  <si>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</si>
  <si>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</si>
  <si>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</si>
  <si>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</si>
  <si>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</si>
  <si>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</si>
  <si>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</si>
  <si>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</si>
  <si>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</si>
  <si>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</si>
  <si>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</si>
  <si>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</si>
  <si>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</si>
  <si>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</si>
  <si>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</si>
  <si>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</si>
  <si>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</si>
  <si>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</si>
  <si>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</si>
  <si>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</si>
  <si>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</si>
  <si>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</si>
  <si>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</si>
  <si>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</si>
  <si>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</si>
  <si>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</si>
  <si>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</si>
  <si>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</si>
  <si>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</si>
  <si>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</si>
  <si>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</si>
  <si>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</si>
  <si>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</si>
  <si>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</si>
  <si>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</si>
  <si>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</si>
  <si>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</si>
  <si>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</si>
  <si>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</si>
  <si>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</si>
  <si>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</si>
  <si>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</si>
  <si>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</si>
  <si>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</si>
  <si>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</si>
  <si>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</si>
  <si>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</si>
  <si>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</si>
  <si>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表5-02  発生量及び処理・処分量（業種別)　〔和歌山地域〕〔全業種〕〔平成28年度〕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</si>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</sst>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3498.3431150000006</v>
      </c>
      <c r="E12" s="84">
        <v>999.56700000000001</v>
      </c>
      <c r="F12" s="84">
        <v>0</v>
      </c>
      <c r="G12" s="84">
        <v>2498.7761150000006</v>
      </c>
      <c r="H12" s="84">
        <v>19.000499999999999</v>
      </c>
      <c r="I12" s="84">
        <v>0</v>
      </c>
      <c r="J12" s="84">
        <v>0</v>
      </c>
      <c r="K12" s="84">
        <v>1963.2030950000001</v>
      </c>
      <c r="L12" s="84">
        <v>0</v>
      </c>
      <c r="M12" s="84">
        <v>886.91726000000017</v>
      </c>
      <c r="N12" s="84">
        <v>0</v>
      </c>
      <c r="O12" s="84">
        <v>1076.2858349999999</v>
      </c>
      <c r="P12" s="84">
        <v>1059.315828</v>
      </c>
      <c r="Q12" s="85">
        <v>0</v>
      </c>
      <c r="R12" s="84">
        <v>0</v>
      </c>
      <c r="S12" s="86">
        <v>533.54252699999995</v>
      </c>
      <c r="T12" s="84">
        <v>95.078010000000006</v>
      </c>
      <c r="U12" s="84">
        <v>22.142070000000004</v>
      </c>
      <c r="V12" s="84">
        <v>72.935940000000002</v>
      </c>
      <c r="W12" s="84">
        <v>438.46451699999994</v>
      </c>
      <c r="X12" s="84">
        <v>392.27252099999993</v>
      </c>
      <c r="Y12" s="84">
        <v>13.149637</v>
      </c>
      <c r="Z12" s="84">
        <v>46.191996000000017</v>
      </c>
      <c r="AA12" s="84">
        <v>7.3379550000000009</v>
      </c>
      <c r="AB12" s="84">
        <v>24.875064999999985</v>
      </c>
      <c r="AC12" s="84">
        <v>413.58945199999994</v>
      </c>
      <c r="AD12" s="84">
        <v>403.41548199999988</v>
      </c>
      <c r="AE12" s="84">
        <v>10.173969999999999</v>
      </c>
      <c r="AF12" s="87">
        <v>0</v>
      </c>
      <c r="AG12" s="86">
        <v>1481.73181</v>
      </c>
      <c r="AH12" s="84">
        <v>105.25198</v>
      </c>
      <c r="AI12" s="84">
        <v>2481.2988099999993</v>
      </c>
      <c r="AJ12" s="84">
        <v>0</v>
      </c>
      <c r="AK12" s="84">
        <f>G12-N12</f>
        <v>2498.7761150000006</v>
      </c>
      <c r="AL12" s="84">
        <f>AM12+AN12</f>
        <v>124.92029711450235</v>
      </c>
      <c r="AM12" s="84">
        <f>AM13+SUM(AM16:AM19)+AM44+SUM(AM51:AM64)</f>
        <v>0</v>
      </c>
      <c r="AN12" s="84">
        <f>AN13+SUM(AN16:AN19)+AN44+SUM(AN51:AN64)</f>
        <v>124.92029711450235</v>
      </c>
      <c r="AO12" s="84">
        <f>AK12-AL12</f>
        <v>2373.8558178854983</v>
      </c>
    </row>
    <row r="13" spans="2:41" s="88" customFormat="1" ht="17.25" customHeight="1" thickTop="1">
      <c r="B13" s="89" t="s">
        <v>76</v>
      </c>
      <c r="C13" s="90"/>
      <c r="D13" s="91">
        <v>8.4141449999999995</v>
      </c>
      <c r="E13" s="91">
        <v>0</v>
      </c>
      <c r="F13" s="91">
        <v>0</v>
      </c>
      <c r="G13" s="91">
        <v>8.4141449999999995</v>
      </c>
      <c r="H13" s="91">
        <v>8.3369999999999997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7.7145000000000005E-2</v>
      </c>
      <c r="T13" s="91">
        <v>0</v>
      </c>
      <c r="U13" s="91">
        <v>0</v>
      </c>
      <c r="V13" s="91">
        <v>0</v>
      </c>
      <c r="W13" s="91">
        <v>7.7145000000000005E-2</v>
      </c>
      <c r="X13" s="91">
        <v>7.6645000000000005E-2</v>
      </c>
      <c r="Y13" s="91">
        <v>0</v>
      </c>
      <c r="Z13" s="91">
        <v>5.0000000000000001E-4</v>
      </c>
      <c r="AA13" s="91">
        <v>0</v>
      </c>
      <c r="AB13" s="91">
        <v>3.9999999999999758E-4</v>
      </c>
      <c r="AC13" s="91">
        <v>7.6745000000000008E-2</v>
      </c>
      <c r="AD13" s="91">
        <v>5.4636999999999998E-2</v>
      </c>
      <c r="AE13" s="91">
        <v>2.2108000000000003E-2</v>
      </c>
      <c r="AF13" s="93">
        <v>0</v>
      </c>
      <c r="AG13" s="92">
        <v>8.3916369999999993</v>
      </c>
      <c r="AH13" s="91">
        <v>2.2108000000000003E-2</v>
      </c>
      <c r="AI13" s="91">
        <v>8.3916369999999993</v>
      </c>
      <c r="AJ13" s="91">
        <v>0</v>
      </c>
      <c r="AK13" s="91">
        <f t="shared" ref="AK13:AK64" si="0">G13-N13</f>
        <v>8.4141449999999995</v>
      </c>
      <c r="AL13" s="91">
        <f t="shared" ref="AL13:AL64" si="1">AM13+AN13</f>
        <v>2.2508000000000004E-2</v>
      </c>
      <c r="AM13" s="91">
        <f>SUM(AM14:AM15)</f>
        <v>0</v>
      </c>
      <c r="AN13" s="91">
        <f>SUM(AN14:AN15)</f>
        <v>2.2508000000000004E-2</v>
      </c>
      <c r="AO13" s="91">
        <f t="shared" ref="AO13:AO64" si="2">AK13-AL13</f>
        <v>8.3916369999999993</v>
      </c>
    </row>
    <row r="14" spans="2:41" s="88" customFormat="1" ht="17.25" customHeight="1">
      <c r="B14" s="94">
        <v>0</v>
      </c>
      <c r="C14" s="95" t="s">
        <v>77</v>
      </c>
      <c r="D14" s="96">
        <v>8.4141449999999995</v>
      </c>
      <c r="E14" s="96">
        <v>0</v>
      </c>
      <c r="F14" s="96">
        <v>0</v>
      </c>
      <c r="G14" s="96">
        <v>8.4141449999999995</v>
      </c>
      <c r="H14" s="96">
        <v>8.3369999999999997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7.7145000000000005E-2</v>
      </c>
      <c r="T14" s="96">
        <v>0</v>
      </c>
      <c r="U14" s="96">
        <v>0</v>
      </c>
      <c r="V14" s="96">
        <v>0</v>
      </c>
      <c r="W14" s="96">
        <v>7.7145000000000005E-2</v>
      </c>
      <c r="X14" s="96">
        <v>7.6645000000000005E-2</v>
      </c>
      <c r="Y14" s="96">
        <v>0</v>
      </c>
      <c r="Z14" s="96">
        <v>5.0000000000000001E-4</v>
      </c>
      <c r="AA14" s="96">
        <v>0</v>
      </c>
      <c r="AB14" s="96">
        <v>3.9999999999999758E-4</v>
      </c>
      <c r="AC14" s="96">
        <v>7.6745000000000008E-2</v>
      </c>
      <c r="AD14" s="96">
        <v>5.4636999999999998E-2</v>
      </c>
      <c r="AE14" s="96">
        <v>2.2108000000000003E-2</v>
      </c>
      <c r="AF14" s="99">
        <v>0</v>
      </c>
      <c r="AG14" s="98">
        <v>8.3916369999999993</v>
      </c>
      <c r="AH14" s="96">
        <v>2.2108000000000003E-2</v>
      </c>
      <c r="AI14" s="96">
        <v>8.3916369999999993</v>
      </c>
      <c r="AJ14" s="96">
        <v>0</v>
      </c>
      <c r="AK14" s="96">
        <f t="shared" si="0"/>
        <v>8.4141449999999995</v>
      </c>
      <c r="AL14" s="96">
        <f t="shared" si="1"/>
        <v>2.2508000000000004E-2</v>
      </c>
      <c r="AM14" s="96">
        <v>0</v>
      </c>
      <c r="AN14" s="96">
        <v>2.2508000000000004E-2</v>
      </c>
      <c r="AO14" s="96">
        <f t="shared" si="2"/>
        <v>8.3916369999999993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4.4400000000000004E-3</v>
      </c>
      <c r="E17" s="91">
        <v>0</v>
      </c>
      <c r="F17" s="91">
        <v>0</v>
      </c>
      <c r="G17" s="91">
        <v>4.4400000000000004E-3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4.4400000000000004E-3</v>
      </c>
      <c r="T17" s="91">
        <v>0</v>
      </c>
      <c r="U17" s="91">
        <v>0</v>
      </c>
      <c r="V17" s="91">
        <v>0</v>
      </c>
      <c r="W17" s="91">
        <v>4.4400000000000004E-3</v>
      </c>
      <c r="X17" s="91">
        <v>4.4400000000000004E-3</v>
      </c>
      <c r="Y17" s="91">
        <v>0</v>
      </c>
      <c r="Z17" s="91">
        <v>0</v>
      </c>
      <c r="AA17" s="91">
        <v>0</v>
      </c>
      <c r="AB17" s="91">
        <v>0</v>
      </c>
      <c r="AC17" s="96">
        <v>4.4400000000000004E-3</v>
      </c>
      <c r="AD17" s="91">
        <v>4.4400000000000004E-3</v>
      </c>
      <c r="AE17" s="91">
        <v>0</v>
      </c>
      <c r="AF17" s="93">
        <v>0</v>
      </c>
      <c r="AG17" s="92">
        <v>4.4400000000000004E-3</v>
      </c>
      <c r="AH17" s="91">
        <v>0</v>
      </c>
      <c r="AI17" s="91">
        <v>4.4400000000000004E-3</v>
      </c>
      <c r="AJ17" s="91">
        <v>0</v>
      </c>
      <c r="AK17" s="91">
        <f t="shared" si="0"/>
        <v>4.4400000000000004E-3</v>
      </c>
      <c r="AL17" s="91">
        <f t="shared" si="1"/>
        <v>0</v>
      </c>
      <c r="AM17" s="91">
        <v>0</v>
      </c>
      <c r="AN17" s="91">
        <v>0</v>
      </c>
      <c r="AO17" s="91">
        <f t="shared" si="2"/>
        <v>4.4400000000000004E-3</v>
      </c>
    </row>
    <row r="18" spans="2:41" s="88" customFormat="1" ht="17.25" customHeight="1">
      <c r="B18" s="106" t="s">
        <v>81</v>
      </c>
      <c r="C18" s="107"/>
      <c r="D18" s="91">
        <v>340.34503599999994</v>
      </c>
      <c r="E18" s="91">
        <v>0</v>
      </c>
      <c r="F18" s="91">
        <v>0</v>
      </c>
      <c r="G18" s="91">
        <v>340.34503599999994</v>
      </c>
      <c r="H18" s="91">
        <v>0.86150000000000004</v>
      </c>
      <c r="I18" s="91">
        <v>0</v>
      </c>
      <c r="J18" s="91">
        <v>0</v>
      </c>
      <c r="K18" s="91">
        <v>1.8654349999999995</v>
      </c>
      <c r="L18" s="91">
        <v>0</v>
      </c>
      <c r="M18" s="91">
        <v>2.4999999999999467E-3</v>
      </c>
      <c r="N18" s="91">
        <v>0</v>
      </c>
      <c r="O18" s="91">
        <v>1.8629349999999996</v>
      </c>
      <c r="P18" s="91">
        <v>1.8402609999999997</v>
      </c>
      <c r="Q18" s="108">
        <v>0</v>
      </c>
      <c r="R18" s="91">
        <v>0</v>
      </c>
      <c r="S18" s="92">
        <v>337.64077499999996</v>
      </c>
      <c r="T18" s="91">
        <v>21.938810000000004</v>
      </c>
      <c r="U18" s="91">
        <v>21.835900000000002</v>
      </c>
      <c r="V18" s="91">
        <v>0.10291</v>
      </c>
      <c r="W18" s="91">
        <v>315.70196499999997</v>
      </c>
      <c r="X18" s="91">
        <v>310.71935699999995</v>
      </c>
      <c r="Y18" s="91">
        <v>1.5739000000000001</v>
      </c>
      <c r="Z18" s="91">
        <v>4.9826080000000008</v>
      </c>
      <c r="AA18" s="91">
        <v>0.23453149999999998</v>
      </c>
      <c r="AB18" s="91">
        <v>4.7252209999999764</v>
      </c>
      <c r="AC18" s="96">
        <v>310.976744</v>
      </c>
      <c r="AD18" s="91">
        <v>305.62449099999998</v>
      </c>
      <c r="AE18" s="91">
        <v>5.3522529999999975</v>
      </c>
      <c r="AF18" s="93">
        <v>0</v>
      </c>
      <c r="AG18" s="92">
        <v>308.32625199999995</v>
      </c>
      <c r="AH18" s="91">
        <v>27.291063000000001</v>
      </c>
      <c r="AI18" s="91">
        <v>308.32625199999995</v>
      </c>
      <c r="AJ18" s="91">
        <v>0</v>
      </c>
      <c r="AK18" s="91">
        <f t="shared" si="0"/>
        <v>340.34503599999994</v>
      </c>
      <c r="AL18" s="91">
        <f t="shared" si="1"/>
        <v>29.370563519774471</v>
      </c>
      <c r="AM18" s="91">
        <v>0</v>
      </c>
      <c r="AN18" s="91">
        <v>29.370563519774471</v>
      </c>
      <c r="AO18" s="91">
        <f t="shared" si="2"/>
        <v>310.97447248022547</v>
      </c>
    </row>
    <row r="19" spans="2:41" s="88" customFormat="1" ht="17.25" customHeight="1">
      <c r="B19" s="109" t="s">
        <v>82</v>
      </c>
      <c r="C19" s="110"/>
      <c r="D19" s="91">
        <v>2937.8062120000004</v>
      </c>
      <c r="E19" s="91">
        <v>999.56700000000001</v>
      </c>
      <c r="F19" s="91">
        <v>0</v>
      </c>
      <c r="G19" s="91">
        <v>1938.2392120000002</v>
      </c>
      <c r="H19" s="91">
        <v>9.8019999999999996</v>
      </c>
      <c r="I19" s="91">
        <v>0</v>
      </c>
      <c r="J19" s="91">
        <v>0</v>
      </c>
      <c r="K19" s="91">
        <v>1775.6757600000001</v>
      </c>
      <c r="L19" s="91">
        <v>0</v>
      </c>
      <c r="M19" s="91">
        <v>706.14876000000015</v>
      </c>
      <c r="N19" s="91">
        <v>0</v>
      </c>
      <c r="O19" s="91">
        <v>1069.527</v>
      </c>
      <c r="P19" s="91">
        <v>1056.6389999999999</v>
      </c>
      <c r="Q19" s="108">
        <v>0</v>
      </c>
      <c r="R19" s="91">
        <v>0</v>
      </c>
      <c r="S19" s="92">
        <v>165.649452</v>
      </c>
      <c r="T19" s="91">
        <v>66.012699999999995</v>
      </c>
      <c r="U19" s="91">
        <v>0.21883999999999995</v>
      </c>
      <c r="V19" s="91">
        <v>65.793860000000009</v>
      </c>
      <c r="W19" s="91">
        <v>99.636752000000016</v>
      </c>
      <c r="X19" s="91">
        <v>69.864622999999995</v>
      </c>
      <c r="Y19" s="91">
        <v>8.9738100000000003</v>
      </c>
      <c r="Z19" s="91">
        <v>29.772129000000014</v>
      </c>
      <c r="AA19" s="91">
        <v>4.9619049999999998</v>
      </c>
      <c r="AB19" s="91">
        <v>11.30275000000001</v>
      </c>
      <c r="AC19" s="91">
        <v>88.334001999999998</v>
      </c>
      <c r="AD19" s="91">
        <v>86.775187000000003</v>
      </c>
      <c r="AE19" s="91">
        <v>1.5588149999999994</v>
      </c>
      <c r="AF19" s="93">
        <v>0</v>
      </c>
      <c r="AG19" s="92">
        <v>1153.2161869999998</v>
      </c>
      <c r="AH19" s="91">
        <v>67.571515000000005</v>
      </c>
      <c r="AI19" s="91">
        <v>2152.7831869999995</v>
      </c>
      <c r="AJ19" s="91">
        <v>0</v>
      </c>
      <c r="AK19" s="91">
        <f t="shared" si="0"/>
        <v>1938.2392120000002</v>
      </c>
      <c r="AL19" s="91">
        <f t="shared" si="1"/>
        <v>77.689775102278247</v>
      </c>
      <c r="AM19" s="91">
        <f>SUM(AM20:AM43)</f>
        <v>0</v>
      </c>
      <c r="AN19" s="91">
        <f>SUM(AN20:AN43)</f>
        <v>77.689775102278247</v>
      </c>
      <c r="AO19" s="91">
        <f t="shared" si="2"/>
        <v>1860.549436897722</v>
      </c>
    </row>
    <row r="20" spans="2:41" s="88" customFormat="1" ht="17.25" customHeight="1">
      <c r="B20" s="94">
        <v>0</v>
      </c>
      <c r="C20" s="95" t="s">
        <v>83</v>
      </c>
      <c r="D20" s="96">
        <v>1.6418109999999997</v>
      </c>
      <c r="E20" s="96">
        <v>0</v>
      </c>
      <c r="F20" s="96">
        <v>0</v>
      </c>
      <c r="G20" s="96">
        <v>1.6418109999999997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1.6418109999999997</v>
      </c>
      <c r="T20" s="96">
        <v>0</v>
      </c>
      <c r="U20" s="96">
        <v>0</v>
      </c>
      <c r="V20" s="96">
        <v>0</v>
      </c>
      <c r="W20" s="96">
        <v>1.6418109999999997</v>
      </c>
      <c r="X20" s="96">
        <v>0.24686999999999998</v>
      </c>
      <c r="Y20" s="96">
        <v>0</v>
      </c>
      <c r="Z20" s="96">
        <v>1.3949409999999998</v>
      </c>
      <c r="AA20" s="96">
        <v>8.3499999999999998E-3</v>
      </c>
      <c r="AB20" s="96">
        <v>7.5149999999997164E-3</v>
      </c>
      <c r="AC20" s="96">
        <v>1.634296</v>
      </c>
      <c r="AD20" s="96">
        <v>1.629483</v>
      </c>
      <c r="AE20" s="96">
        <v>4.8129999999999996E-3</v>
      </c>
      <c r="AF20" s="99">
        <v>0</v>
      </c>
      <c r="AG20" s="98">
        <v>1.629483</v>
      </c>
      <c r="AH20" s="96">
        <v>4.8129999999999996E-3</v>
      </c>
      <c r="AI20" s="96">
        <v>1.629483</v>
      </c>
      <c r="AJ20" s="96">
        <v>0</v>
      </c>
      <c r="AK20" s="96">
        <f t="shared" si="0"/>
        <v>1.6418109999999997</v>
      </c>
      <c r="AL20" s="96">
        <f t="shared" si="1"/>
        <v>1.2327999999999999E-2</v>
      </c>
      <c r="AM20" s="96">
        <v>0</v>
      </c>
      <c r="AN20" s="96">
        <v>1.2327999999999999E-2</v>
      </c>
      <c r="AO20" s="96">
        <f t="shared" si="2"/>
        <v>1.6294829999999998</v>
      </c>
    </row>
    <row r="21" spans="2:41" s="88" customFormat="1" ht="17.25" customHeight="1">
      <c r="B21" s="94">
        <v>0</v>
      </c>
      <c r="C21" s="111" t="s">
        <v>84</v>
      </c>
      <c r="D21" s="112">
        <v>1.7999999999999998E-4</v>
      </c>
      <c r="E21" s="112">
        <v>0</v>
      </c>
      <c r="F21" s="112">
        <v>0</v>
      </c>
      <c r="G21" s="112">
        <v>1.7999999999999998E-4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1.7999999999999998E-4</v>
      </c>
      <c r="T21" s="112">
        <v>0</v>
      </c>
      <c r="U21" s="112">
        <v>0</v>
      </c>
      <c r="V21" s="112">
        <v>0</v>
      </c>
      <c r="W21" s="112">
        <v>1.7999999999999998E-4</v>
      </c>
      <c r="X21" s="112">
        <v>0</v>
      </c>
      <c r="Y21" s="112">
        <v>0</v>
      </c>
      <c r="Z21" s="112">
        <v>1.7999999999999998E-4</v>
      </c>
      <c r="AA21" s="112">
        <v>3.8999999999999999E-5</v>
      </c>
      <c r="AB21" s="112">
        <v>7.7999999999999971E-5</v>
      </c>
      <c r="AC21" s="112">
        <v>1.0200000000000001E-4</v>
      </c>
      <c r="AD21" s="112">
        <v>0</v>
      </c>
      <c r="AE21" s="112">
        <v>1.0200000000000001E-4</v>
      </c>
      <c r="AF21" s="115">
        <v>0</v>
      </c>
      <c r="AG21" s="114">
        <v>0</v>
      </c>
      <c r="AH21" s="112">
        <v>1.0200000000000001E-4</v>
      </c>
      <c r="AI21" s="112">
        <v>0</v>
      </c>
      <c r="AJ21" s="112">
        <v>0</v>
      </c>
      <c r="AK21" s="112">
        <f t="shared" si="0"/>
        <v>1.7999999999999998E-4</v>
      </c>
      <c r="AL21" s="112">
        <f t="shared" si="1"/>
        <v>1.7999999999999998E-4</v>
      </c>
      <c r="AM21" s="112">
        <v>0</v>
      </c>
      <c r="AN21" s="112">
        <v>1.7999999999999998E-4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8.875586000000002</v>
      </c>
      <c r="E22" s="112">
        <v>0</v>
      </c>
      <c r="F22" s="112">
        <v>0</v>
      </c>
      <c r="G22" s="112">
        <v>8.875586000000002</v>
      </c>
      <c r="H22" s="112">
        <v>0</v>
      </c>
      <c r="I22" s="112">
        <v>0</v>
      </c>
      <c r="J22" s="112">
        <v>0</v>
      </c>
      <c r="K22" s="112">
        <v>9.0147000000000013</v>
      </c>
      <c r="L22" s="112">
        <v>0</v>
      </c>
      <c r="M22" s="112">
        <v>8.1132300000000015</v>
      </c>
      <c r="N22" s="112">
        <v>0</v>
      </c>
      <c r="O22" s="112">
        <v>0.90146999999999999</v>
      </c>
      <c r="P22" s="112">
        <v>0</v>
      </c>
      <c r="Q22" s="113">
        <v>0</v>
      </c>
      <c r="R22" s="112">
        <v>0</v>
      </c>
      <c r="S22" s="114">
        <v>0.76235600000000003</v>
      </c>
      <c r="T22" s="112">
        <v>0.13119999999999998</v>
      </c>
      <c r="U22" s="112">
        <v>0.13119999999999998</v>
      </c>
      <c r="V22" s="112">
        <v>0</v>
      </c>
      <c r="W22" s="112">
        <v>0.63115600000000005</v>
      </c>
      <c r="X22" s="112">
        <v>9.2219999999999996E-2</v>
      </c>
      <c r="Y22" s="112">
        <v>0</v>
      </c>
      <c r="Z22" s="112">
        <v>0.53893600000000008</v>
      </c>
      <c r="AA22" s="112">
        <v>2.8879999999999999E-2</v>
      </c>
      <c r="AB22" s="112">
        <v>2.531899999999998E-2</v>
      </c>
      <c r="AC22" s="112">
        <v>0.60583700000000007</v>
      </c>
      <c r="AD22" s="112">
        <v>0.60240000000000005</v>
      </c>
      <c r="AE22" s="112">
        <v>3.437E-3</v>
      </c>
      <c r="AF22" s="115">
        <v>0</v>
      </c>
      <c r="AG22" s="114">
        <v>0.60240000000000005</v>
      </c>
      <c r="AH22" s="112">
        <v>0.13463699999999998</v>
      </c>
      <c r="AI22" s="112">
        <v>0.60240000000000005</v>
      </c>
      <c r="AJ22" s="112">
        <v>0</v>
      </c>
      <c r="AK22" s="112">
        <f t="shared" si="0"/>
        <v>8.875586000000002</v>
      </c>
      <c r="AL22" s="112">
        <f t="shared" si="1"/>
        <v>0.13813999999999999</v>
      </c>
      <c r="AM22" s="112">
        <v>0</v>
      </c>
      <c r="AN22" s="112">
        <v>0.13813999999999999</v>
      </c>
      <c r="AO22" s="112">
        <f t="shared" si="2"/>
        <v>8.737446000000002</v>
      </c>
    </row>
    <row r="23" spans="2:41" s="88" customFormat="1" ht="17.25" customHeight="1">
      <c r="B23" s="94">
        <v>0</v>
      </c>
      <c r="C23" s="111" t="s">
        <v>86</v>
      </c>
      <c r="D23" s="112">
        <v>0.61193699999999984</v>
      </c>
      <c r="E23" s="112">
        <v>0</v>
      </c>
      <c r="F23" s="112">
        <v>0</v>
      </c>
      <c r="G23" s="112">
        <v>0.61193699999999984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0.61193699999999984</v>
      </c>
      <c r="T23" s="112">
        <v>0</v>
      </c>
      <c r="U23" s="112">
        <v>0</v>
      </c>
      <c r="V23" s="112">
        <v>0</v>
      </c>
      <c r="W23" s="112">
        <v>0.61193699999999984</v>
      </c>
      <c r="X23" s="112">
        <v>0.61086299999999982</v>
      </c>
      <c r="Y23" s="112">
        <v>0</v>
      </c>
      <c r="Z23" s="112">
        <v>1.0740000000000001E-3</v>
      </c>
      <c r="AA23" s="112">
        <v>5.3999999999999998E-5</v>
      </c>
      <c r="AB23" s="112">
        <v>8.0799999999980887E-4</v>
      </c>
      <c r="AC23" s="112">
        <v>0.61112900000000003</v>
      </c>
      <c r="AD23" s="112">
        <v>0.54555700000000007</v>
      </c>
      <c r="AE23" s="112">
        <v>6.5572000000000005E-2</v>
      </c>
      <c r="AF23" s="115">
        <v>0</v>
      </c>
      <c r="AG23" s="114">
        <v>0.54555700000000007</v>
      </c>
      <c r="AH23" s="112">
        <v>6.5572000000000005E-2</v>
      </c>
      <c r="AI23" s="112">
        <v>0.54555700000000007</v>
      </c>
      <c r="AJ23" s="112">
        <v>0</v>
      </c>
      <c r="AK23" s="112">
        <f t="shared" si="0"/>
        <v>0.61193699999999984</v>
      </c>
      <c r="AL23" s="112">
        <f t="shared" si="1"/>
        <v>6.6379999999999995E-2</v>
      </c>
      <c r="AM23" s="112">
        <v>0</v>
      </c>
      <c r="AN23" s="112">
        <v>6.6379999999999995E-2</v>
      </c>
      <c r="AO23" s="112">
        <f t="shared" si="2"/>
        <v>0.54555699999999985</v>
      </c>
    </row>
    <row r="24" spans="2:41" s="88" customFormat="1" ht="17.25" customHeight="1">
      <c r="B24" s="94">
        <v>0</v>
      </c>
      <c r="C24" s="111" t="s">
        <v>87</v>
      </c>
      <c r="D24" s="112">
        <v>7.3683000000000012E-2</v>
      </c>
      <c r="E24" s="112">
        <v>0</v>
      </c>
      <c r="F24" s="112">
        <v>0</v>
      </c>
      <c r="G24" s="112">
        <v>7.3683000000000012E-2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7.3683000000000012E-2</v>
      </c>
      <c r="T24" s="112">
        <v>0</v>
      </c>
      <c r="U24" s="112">
        <v>0</v>
      </c>
      <c r="V24" s="112">
        <v>0</v>
      </c>
      <c r="W24" s="112">
        <v>7.3683000000000012E-2</v>
      </c>
      <c r="X24" s="112">
        <v>7.3263000000000009E-2</v>
      </c>
      <c r="Y24" s="112">
        <v>0</v>
      </c>
      <c r="Z24" s="112">
        <v>4.2000000000000002E-4</v>
      </c>
      <c r="AA24" s="112">
        <v>4.0000000000000002E-4</v>
      </c>
      <c r="AB24" s="112">
        <v>3.9600000000002133E-4</v>
      </c>
      <c r="AC24" s="112">
        <v>7.3286999999999991E-2</v>
      </c>
      <c r="AD24" s="112">
        <v>7.1904999999999997E-2</v>
      </c>
      <c r="AE24" s="112">
        <v>1.382E-3</v>
      </c>
      <c r="AF24" s="115">
        <v>0</v>
      </c>
      <c r="AG24" s="114">
        <v>7.1904999999999997E-2</v>
      </c>
      <c r="AH24" s="112">
        <v>1.382E-3</v>
      </c>
      <c r="AI24" s="112">
        <v>7.1904999999999997E-2</v>
      </c>
      <c r="AJ24" s="112">
        <v>0</v>
      </c>
      <c r="AK24" s="112">
        <f t="shared" si="0"/>
        <v>7.3683000000000012E-2</v>
      </c>
      <c r="AL24" s="112">
        <f t="shared" si="1"/>
        <v>1.7780000000000001E-3</v>
      </c>
      <c r="AM24" s="112">
        <v>0</v>
      </c>
      <c r="AN24" s="112">
        <v>1.7780000000000001E-3</v>
      </c>
      <c r="AO24" s="112">
        <f t="shared" si="2"/>
        <v>7.1905000000000011E-2</v>
      </c>
    </row>
    <row r="25" spans="2:41" s="88" customFormat="1" ht="17.25" customHeight="1">
      <c r="B25" s="94">
        <v>0</v>
      </c>
      <c r="C25" s="111" t="s">
        <v>88</v>
      </c>
      <c r="D25" s="112">
        <v>3.5087E-2</v>
      </c>
      <c r="E25" s="112">
        <v>0</v>
      </c>
      <c r="F25" s="112">
        <v>0</v>
      </c>
      <c r="G25" s="112">
        <v>3.5087E-2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3.5087E-2</v>
      </c>
      <c r="T25" s="112">
        <v>0</v>
      </c>
      <c r="U25" s="112">
        <v>0</v>
      </c>
      <c r="V25" s="112">
        <v>0</v>
      </c>
      <c r="W25" s="112">
        <v>3.5087E-2</v>
      </c>
      <c r="X25" s="112">
        <v>1.6567000000000002E-2</v>
      </c>
      <c r="Y25" s="112">
        <v>0</v>
      </c>
      <c r="Z25" s="112">
        <v>1.8519999999999998E-2</v>
      </c>
      <c r="AA25" s="112">
        <v>3.5999999999999997E-4</v>
      </c>
      <c r="AB25" s="112">
        <v>1.5697000000000003E-2</v>
      </c>
      <c r="AC25" s="112">
        <v>1.9389999999999998E-2</v>
      </c>
      <c r="AD25" s="112">
        <v>5.4419999999999989E-3</v>
      </c>
      <c r="AE25" s="112">
        <v>1.3948E-2</v>
      </c>
      <c r="AF25" s="115">
        <v>0</v>
      </c>
      <c r="AG25" s="114">
        <v>5.4419999999999989E-3</v>
      </c>
      <c r="AH25" s="112">
        <v>1.3948E-2</v>
      </c>
      <c r="AI25" s="112">
        <v>5.4419999999999989E-3</v>
      </c>
      <c r="AJ25" s="112">
        <v>0</v>
      </c>
      <c r="AK25" s="112">
        <f t="shared" si="0"/>
        <v>3.5087E-2</v>
      </c>
      <c r="AL25" s="112">
        <f t="shared" si="1"/>
        <v>2.9644999999999998E-2</v>
      </c>
      <c r="AM25" s="112">
        <v>0</v>
      </c>
      <c r="AN25" s="112">
        <v>2.9644999999999998E-2</v>
      </c>
      <c r="AO25" s="112">
        <f t="shared" si="2"/>
        <v>5.4420000000000024E-3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110.16788600000001</v>
      </c>
      <c r="E27" s="112">
        <v>0</v>
      </c>
      <c r="F27" s="112">
        <v>0</v>
      </c>
      <c r="G27" s="112">
        <v>110.16788600000001</v>
      </c>
      <c r="H27" s="112">
        <v>4.6589999999999998</v>
      </c>
      <c r="I27" s="112">
        <v>0</v>
      </c>
      <c r="J27" s="112">
        <v>0</v>
      </c>
      <c r="K27" s="112">
        <v>81.973060000000004</v>
      </c>
      <c r="L27" s="112">
        <v>0</v>
      </c>
      <c r="M27" s="112">
        <v>78.06053</v>
      </c>
      <c r="N27" s="112">
        <v>0</v>
      </c>
      <c r="O27" s="112">
        <v>3.9125299999999998</v>
      </c>
      <c r="P27" s="112">
        <v>0</v>
      </c>
      <c r="Q27" s="113">
        <v>0</v>
      </c>
      <c r="R27" s="112">
        <v>0</v>
      </c>
      <c r="S27" s="114">
        <v>27.448356000000011</v>
      </c>
      <c r="T27" s="112">
        <v>0.71106999999999987</v>
      </c>
      <c r="U27" s="112">
        <v>0.06</v>
      </c>
      <c r="V27" s="112">
        <v>0.65106999999999993</v>
      </c>
      <c r="W27" s="112">
        <v>26.737286000000012</v>
      </c>
      <c r="X27" s="112">
        <v>2.6175059999999997</v>
      </c>
      <c r="Y27" s="112">
        <v>0.79131000000000007</v>
      </c>
      <c r="Z27" s="112">
        <v>24.119780000000013</v>
      </c>
      <c r="AA27" s="112">
        <v>4.502921999999999</v>
      </c>
      <c r="AB27" s="112">
        <v>10.65511600000001</v>
      </c>
      <c r="AC27" s="112">
        <v>16.082170000000001</v>
      </c>
      <c r="AD27" s="112">
        <v>15.012883000000002</v>
      </c>
      <c r="AE27" s="112">
        <v>1.0692869999999994</v>
      </c>
      <c r="AF27" s="115">
        <v>0</v>
      </c>
      <c r="AG27" s="114">
        <v>19.671883000000001</v>
      </c>
      <c r="AH27" s="112">
        <v>1.7803569999999993</v>
      </c>
      <c r="AI27" s="112">
        <v>19.671883000000001</v>
      </c>
      <c r="AJ27" s="112">
        <v>0</v>
      </c>
      <c r="AK27" s="112">
        <f t="shared" si="0"/>
        <v>110.16788600000001</v>
      </c>
      <c r="AL27" s="112">
        <f t="shared" si="1"/>
        <v>11.348305942885993</v>
      </c>
      <c r="AM27" s="112">
        <v>0</v>
      </c>
      <c r="AN27" s="112">
        <v>11.348305942885993</v>
      </c>
      <c r="AO27" s="112">
        <f t="shared" si="2"/>
        <v>98.819580057114024</v>
      </c>
    </row>
    <row r="28" spans="2:41" s="88" customFormat="1" ht="17.25" customHeight="1">
      <c r="B28" s="94">
        <v>0</v>
      </c>
      <c r="C28" s="111" t="s">
        <v>91</v>
      </c>
      <c r="D28" s="112">
        <v>0.28988599999999998</v>
      </c>
      <c r="E28" s="112">
        <v>0</v>
      </c>
      <c r="F28" s="112">
        <v>0</v>
      </c>
      <c r="G28" s="112">
        <v>0.28988599999999998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0.28988599999999998</v>
      </c>
      <c r="T28" s="112">
        <v>3.0000000000000001E-3</v>
      </c>
      <c r="U28" s="112">
        <v>3.0000000000000001E-3</v>
      </c>
      <c r="V28" s="112">
        <v>0</v>
      </c>
      <c r="W28" s="112">
        <v>0.28688599999999997</v>
      </c>
      <c r="X28" s="112">
        <v>4.2207999999999996E-2</v>
      </c>
      <c r="Y28" s="112">
        <v>0</v>
      </c>
      <c r="Z28" s="112">
        <v>0.24467800000000001</v>
      </c>
      <c r="AA28" s="112">
        <v>0.13574</v>
      </c>
      <c r="AB28" s="112">
        <v>9.3671999999999978E-2</v>
      </c>
      <c r="AC28" s="112">
        <v>0.193214</v>
      </c>
      <c r="AD28" s="112">
        <v>9.7908999999999996E-2</v>
      </c>
      <c r="AE28" s="112">
        <v>9.5305000000000001E-2</v>
      </c>
      <c r="AF28" s="115">
        <v>0</v>
      </c>
      <c r="AG28" s="114">
        <v>9.7908999999999996E-2</v>
      </c>
      <c r="AH28" s="112">
        <v>9.8305000000000003E-2</v>
      </c>
      <c r="AI28" s="112">
        <v>9.7908999999999996E-2</v>
      </c>
      <c r="AJ28" s="112">
        <v>0</v>
      </c>
      <c r="AK28" s="112">
        <f t="shared" si="0"/>
        <v>0.28988599999999998</v>
      </c>
      <c r="AL28" s="112">
        <f t="shared" si="1"/>
        <v>0.19190999999999997</v>
      </c>
      <c r="AM28" s="112">
        <v>0</v>
      </c>
      <c r="AN28" s="112">
        <v>0.19190999999999997</v>
      </c>
      <c r="AO28" s="112">
        <f t="shared" si="2"/>
        <v>9.7976000000000008E-2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2.183395</v>
      </c>
      <c r="E32" s="112">
        <v>0</v>
      </c>
      <c r="F32" s="112">
        <v>0</v>
      </c>
      <c r="G32" s="112">
        <v>2.183395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2.183395</v>
      </c>
      <c r="T32" s="112">
        <v>0</v>
      </c>
      <c r="U32" s="112">
        <v>0</v>
      </c>
      <c r="V32" s="112">
        <v>0</v>
      </c>
      <c r="W32" s="112">
        <v>2.183395</v>
      </c>
      <c r="X32" s="112">
        <v>2.183395</v>
      </c>
      <c r="Y32" s="112">
        <v>1.1999999999999999E-3</v>
      </c>
      <c r="Z32" s="112">
        <v>0</v>
      </c>
      <c r="AA32" s="112">
        <v>0</v>
      </c>
      <c r="AB32" s="112">
        <v>0</v>
      </c>
      <c r="AC32" s="112">
        <v>2.1833950000000004</v>
      </c>
      <c r="AD32" s="112">
        <v>2.1438450000000002</v>
      </c>
      <c r="AE32" s="112">
        <v>3.9549999999999995E-2</v>
      </c>
      <c r="AF32" s="115">
        <v>0</v>
      </c>
      <c r="AG32" s="114">
        <v>2.1438450000000002</v>
      </c>
      <c r="AH32" s="112">
        <v>3.9549999999999995E-2</v>
      </c>
      <c r="AI32" s="112">
        <v>2.1438450000000002</v>
      </c>
      <c r="AJ32" s="112">
        <v>0</v>
      </c>
      <c r="AK32" s="112">
        <f t="shared" si="0"/>
        <v>2.183395</v>
      </c>
      <c r="AL32" s="112">
        <f t="shared" si="1"/>
        <v>3.9549999999999995E-2</v>
      </c>
      <c r="AM32" s="112">
        <v>0</v>
      </c>
      <c r="AN32" s="112">
        <v>3.9549999999999995E-2</v>
      </c>
      <c r="AO32" s="112">
        <f t="shared" si="2"/>
        <v>2.1438449999999998</v>
      </c>
    </row>
    <row r="33" spans="2:41" s="88" customFormat="1" ht="17.25" customHeight="1">
      <c r="B33" s="94">
        <v>0</v>
      </c>
      <c r="C33" s="111" t="s">
        <v>96</v>
      </c>
      <c r="D33" s="112">
        <v>2810.902184</v>
      </c>
      <c r="E33" s="112">
        <v>999.56700000000001</v>
      </c>
      <c r="F33" s="112">
        <v>0</v>
      </c>
      <c r="G33" s="112">
        <v>1811.335184</v>
      </c>
      <c r="H33" s="112">
        <v>5.1429999999999998</v>
      </c>
      <c r="I33" s="112">
        <v>0</v>
      </c>
      <c r="J33" s="112">
        <v>0</v>
      </c>
      <c r="K33" s="112">
        <v>1684.6880000000001</v>
      </c>
      <c r="L33" s="112">
        <v>0</v>
      </c>
      <c r="M33" s="112">
        <v>619.97500000000014</v>
      </c>
      <c r="N33" s="112">
        <v>0</v>
      </c>
      <c r="O33" s="112">
        <v>1064.713</v>
      </c>
      <c r="P33" s="112">
        <v>1056.6389999999999</v>
      </c>
      <c r="Q33" s="113">
        <v>0</v>
      </c>
      <c r="R33" s="112">
        <v>0</v>
      </c>
      <c r="S33" s="114">
        <v>129.57818399999999</v>
      </c>
      <c r="T33" s="112">
        <v>65.129170000000002</v>
      </c>
      <c r="U33" s="112">
        <v>1.5169999999999999E-2</v>
      </c>
      <c r="V33" s="112">
        <v>65.114000000000004</v>
      </c>
      <c r="W33" s="112">
        <v>64.449013999999991</v>
      </c>
      <c r="X33" s="112">
        <v>61.434372999999994</v>
      </c>
      <c r="Y33" s="112">
        <v>8.1813000000000002</v>
      </c>
      <c r="Z33" s="112">
        <v>3.0146410000000001</v>
      </c>
      <c r="AA33" s="112">
        <v>0.23919100000000001</v>
      </c>
      <c r="AB33" s="112">
        <v>0.36474499999999921</v>
      </c>
      <c r="AC33" s="112">
        <v>64.084268999999992</v>
      </c>
      <c r="AD33" s="112">
        <v>64.038700999999989</v>
      </c>
      <c r="AE33" s="112">
        <v>4.5568000000000004E-2</v>
      </c>
      <c r="AF33" s="115">
        <v>0</v>
      </c>
      <c r="AG33" s="114">
        <v>1125.8207009999999</v>
      </c>
      <c r="AH33" s="112">
        <v>65.174738000000005</v>
      </c>
      <c r="AI33" s="112">
        <v>2125.3877009999997</v>
      </c>
      <c r="AJ33" s="112">
        <v>0</v>
      </c>
      <c r="AK33" s="112">
        <f t="shared" si="0"/>
        <v>1811.335184</v>
      </c>
      <c r="AL33" s="112">
        <f t="shared" si="1"/>
        <v>65.529258159392256</v>
      </c>
      <c r="AM33" s="112">
        <v>0</v>
      </c>
      <c r="AN33" s="112">
        <v>65.529258159392256</v>
      </c>
      <c r="AO33" s="112">
        <f t="shared" si="2"/>
        <v>1745.8059258406079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0.186386</v>
      </c>
      <c r="E35" s="112">
        <v>0</v>
      </c>
      <c r="F35" s="112">
        <v>0</v>
      </c>
      <c r="G35" s="112">
        <v>0.186386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0.186386</v>
      </c>
      <c r="T35" s="112">
        <v>0</v>
      </c>
      <c r="U35" s="112">
        <v>0</v>
      </c>
      <c r="V35" s="112">
        <v>0</v>
      </c>
      <c r="W35" s="112">
        <v>0.186386</v>
      </c>
      <c r="X35" s="112">
        <v>7.2065999999999991E-2</v>
      </c>
      <c r="Y35" s="112">
        <v>0</v>
      </c>
      <c r="Z35" s="112">
        <v>0.11431999999999999</v>
      </c>
      <c r="AA35" s="112">
        <v>1E-3</v>
      </c>
      <c r="AB35" s="112">
        <v>3.5050000000000081E-3</v>
      </c>
      <c r="AC35" s="112">
        <v>0.18288099999999999</v>
      </c>
      <c r="AD35" s="112">
        <v>0.17874299999999999</v>
      </c>
      <c r="AE35" s="112">
        <v>4.1379999999999993E-3</v>
      </c>
      <c r="AF35" s="115">
        <v>0</v>
      </c>
      <c r="AG35" s="114">
        <v>0.17874299999999999</v>
      </c>
      <c r="AH35" s="112">
        <v>4.1379999999999993E-3</v>
      </c>
      <c r="AI35" s="112">
        <v>0.17874299999999999</v>
      </c>
      <c r="AJ35" s="112">
        <v>0</v>
      </c>
      <c r="AK35" s="112">
        <f t="shared" si="0"/>
        <v>0.186386</v>
      </c>
      <c r="AL35" s="112">
        <f t="shared" si="1"/>
        <v>7.6430000000000005E-3</v>
      </c>
      <c r="AM35" s="112">
        <v>0</v>
      </c>
      <c r="AN35" s="112">
        <v>7.6430000000000005E-3</v>
      </c>
      <c r="AO35" s="112">
        <f t="shared" si="2"/>
        <v>0.17874299999999999</v>
      </c>
    </row>
    <row r="36" spans="2:41" ht="17.25" customHeight="1">
      <c r="B36" s="94">
        <v>0</v>
      </c>
      <c r="C36" s="111" t="s">
        <v>99</v>
      </c>
      <c r="D36" s="112">
        <v>1.44E-2</v>
      </c>
      <c r="E36" s="112">
        <v>0</v>
      </c>
      <c r="F36" s="112">
        <v>0</v>
      </c>
      <c r="G36" s="112">
        <v>1.44E-2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1.44E-2</v>
      </c>
      <c r="T36" s="112">
        <v>1.44E-2</v>
      </c>
      <c r="U36" s="112">
        <v>0</v>
      </c>
      <c r="V36" s="112">
        <v>1.44E-2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1.44E-2</v>
      </c>
      <c r="AI36" s="112">
        <v>0</v>
      </c>
      <c r="AJ36" s="112">
        <v>0</v>
      </c>
      <c r="AK36" s="112">
        <f t="shared" si="0"/>
        <v>1.44E-2</v>
      </c>
      <c r="AL36" s="112">
        <f t="shared" si="1"/>
        <v>1.44E-2</v>
      </c>
      <c r="AM36" s="112">
        <v>0</v>
      </c>
      <c r="AN36" s="112">
        <v>1.44E-2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2.4179999999999996E-3</v>
      </c>
      <c r="E39" s="112">
        <v>0</v>
      </c>
      <c r="F39" s="112">
        <v>0</v>
      </c>
      <c r="G39" s="112">
        <v>2.4179999999999996E-3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2.4179999999999996E-3</v>
      </c>
      <c r="T39" s="112">
        <v>0</v>
      </c>
      <c r="U39" s="112">
        <v>0</v>
      </c>
      <c r="V39" s="112">
        <v>0</v>
      </c>
      <c r="W39" s="112">
        <v>2.4179999999999996E-3</v>
      </c>
      <c r="X39" s="112">
        <v>2.4179999999999996E-3</v>
      </c>
      <c r="Y39" s="112">
        <v>0</v>
      </c>
      <c r="Z39" s="112">
        <v>0</v>
      </c>
      <c r="AA39" s="112">
        <v>0</v>
      </c>
      <c r="AB39" s="112">
        <v>0</v>
      </c>
      <c r="AC39" s="112">
        <v>2.418E-3</v>
      </c>
      <c r="AD39" s="112">
        <v>1.474E-3</v>
      </c>
      <c r="AE39" s="112">
        <v>9.4399999999999996E-4</v>
      </c>
      <c r="AF39" s="115">
        <v>0</v>
      </c>
      <c r="AG39" s="114">
        <v>1.474E-3</v>
      </c>
      <c r="AH39" s="112">
        <v>9.4399999999999996E-4</v>
      </c>
      <c r="AI39" s="112">
        <v>1.474E-3</v>
      </c>
      <c r="AJ39" s="112">
        <v>0</v>
      </c>
      <c r="AK39" s="112">
        <f t="shared" si="0"/>
        <v>2.4179999999999996E-3</v>
      </c>
      <c r="AL39" s="112">
        <f t="shared" si="1"/>
        <v>9.4399999999999996E-4</v>
      </c>
      <c r="AM39" s="112">
        <v>0</v>
      </c>
      <c r="AN39" s="112">
        <v>9.4399999999999996E-4</v>
      </c>
      <c r="AO39" s="112">
        <f t="shared" si="2"/>
        <v>1.4739999999999996E-3</v>
      </c>
    </row>
    <row r="40" spans="2:41" ht="17.25" customHeight="1">
      <c r="B40" s="94">
        <v>0</v>
      </c>
      <c r="C40" s="111" t="s">
        <v>103</v>
      </c>
      <c r="D40" s="112">
        <v>0.70951099999999989</v>
      </c>
      <c r="E40" s="112">
        <v>0</v>
      </c>
      <c r="F40" s="112">
        <v>0</v>
      </c>
      <c r="G40" s="112">
        <v>0.70951099999999989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0.70951099999999989</v>
      </c>
      <c r="T40" s="112">
        <v>8.369999999999999E-3</v>
      </c>
      <c r="U40" s="112">
        <v>8.369999999999999E-3</v>
      </c>
      <c r="V40" s="112">
        <v>0</v>
      </c>
      <c r="W40" s="112">
        <v>0.7011409999999999</v>
      </c>
      <c r="X40" s="112">
        <v>0.6854809999999999</v>
      </c>
      <c r="Y40" s="112">
        <v>0</v>
      </c>
      <c r="Z40" s="112">
        <v>1.5659999999999997E-2</v>
      </c>
      <c r="AA40" s="112">
        <v>0</v>
      </c>
      <c r="AB40" s="112">
        <v>0</v>
      </c>
      <c r="AC40" s="112">
        <v>0.70114100000000001</v>
      </c>
      <c r="AD40" s="112">
        <v>0.68812799999999996</v>
      </c>
      <c r="AE40" s="112">
        <v>1.3013000000000002E-2</v>
      </c>
      <c r="AF40" s="115">
        <v>0</v>
      </c>
      <c r="AG40" s="114">
        <v>0.68812799999999996</v>
      </c>
      <c r="AH40" s="112">
        <v>2.1382999999999999E-2</v>
      </c>
      <c r="AI40" s="112">
        <v>0.68812799999999996</v>
      </c>
      <c r="AJ40" s="112">
        <v>0</v>
      </c>
      <c r="AK40" s="112">
        <f t="shared" si="0"/>
        <v>0.70951099999999989</v>
      </c>
      <c r="AL40" s="112">
        <f t="shared" si="1"/>
        <v>2.1382999999999999E-2</v>
      </c>
      <c r="AM40" s="112">
        <v>0</v>
      </c>
      <c r="AN40" s="112">
        <v>2.1382999999999999E-2</v>
      </c>
      <c r="AO40" s="112">
        <f t="shared" si="2"/>
        <v>0.68812799999999985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2.1118619999999999</v>
      </c>
      <c r="E43" s="102">
        <v>0</v>
      </c>
      <c r="F43" s="102">
        <v>0</v>
      </c>
      <c r="G43" s="102">
        <v>2.1118619999999999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2.1118619999999999</v>
      </c>
      <c r="T43" s="102">
        <v>1.549E-2</v>
      </c>
      <c r="U43" s="102">
        <v>1.1000000000000001E-3</v>
      </c>
      <c r="V43" s="102">
        <v>1.439E-2</v>
      </c>
      <c r="W43" s="102">
        <v>2.0963720000000001</v>
      </c>
      <c r="X43" s="102">
        <v>1.787393</v>
      </c>
      <c r="Y43" s="102">
        <v>0</v>
      </c>
      <c r="Z43" s="102">
        <v>0.308979</v>
      </c>
      <c r="AA43" s="102">
        <v>4.4969000000000009E-2</v>
      </c>
      <c r="AB43" s="112">
        <v>0.13589899999999977</v>
      </c>
      <c r="AC43" s="112">
        <v>1.9604730000000004</v>
      </c>
      <c r="AD43" s="112">
        <v>1.7587170000000003</v>
      </c>
      <c r="AE43" s="102">
        <v>0.20175599999999996</v>
      </c>
      <c r="AF43" s="105">
        <v>0</v>
      </c>
      <c r="AG43" s="104">
        <v>1.7587170000000003</v>
      </c>
      <c r="AH43" s="102">
        <v>0.21724599999999997</v>
      </c>
      <c r="AI43" s="102">
        <v>1.7587170000000003</v>
      </c>
      <c r="AJ43" s="102">
        <v>0</v>
      </c>
      <c r="AK43" s="102">
        <f t="shared" si="0"/>
        <v>2.1118619999999999</v>
      </c>
      <c r="AL43" s="102">
        <f t="shared" si="1"/>
        <v>0.28793000000000007</v>
      </c>
      <c r="AM43" s="102">
        <v>0</v>
      </c>
      <c r="AN43" s="102">
        <v>0.28793000000000007</v>
      </c>
      <c r="AO43" s="102">
        <f t="shared" si="2"/>
        <v>1.8239319999999999</v>
      </c>
    </row>
    <row r="44" spans="2:41" ht="17.25" customHeight="1">
      <c r="B44" s="109" t="s">
        <v>107</v>
      </c>
      <c r="C44" s="110"/>
      <c r="D44" s="91">
        <v>186.90096700000001</v>
      </c>
      <c r="E44" s="91">
        <v>0</v>
      </c>
      <c r="F44" s="91">
        <v>0</v>
      </c>
      <c r="G44" s="91">
        <v>186.90096700000001</v>
      </c>
      <c r="H44" s="91">
        <v>0</v>
      </c>
      <c r="I44" s="91">
        <v>0</v>
      </c>
      <c r="J44" s="91">
        <v>0</v>
      </c>
      <c r="K44" s="91">
        <v>185.661</v>
      </c>
      <c r="L44" s="91">
        <v>0</v>
      </c>
      <c r="M44" s="91">
        <v>180.76599999999999</v>
      </c>
      <c r="N44" s="91">
        <v>0</v>
      </c>
      <c r="O44" s="91">
        <v>4.8950000000000005</v>
      </c>
      <c r="P44" s="91">
        <v>0.83599999999999997</v>
      </c>
      <c r="Q44" s="108">
        <v>0</v>
      </c>
      <c r="R44" s="91">
        <v>0</v>
      </c>
      <c r="S44" s="92">
        <v>5.2989670000000002</v>
      </c>
      <c r="T44" s="91">
        <v>4.5690999999999997</v>
      </c>
      <c r="U44" s="91">
        <v>1E-4</v>
      </c>
      <c r="V44" s="91">
        <v>4.569</v>
      </c>
      <c r="W44" s="91">
        <v>0.72986699999999993</v>
      </c>
      <c r="X44" s="91">
        <v>0.60927999999999993</v>
      </c>
      <c r="Y44" s="91">
        <v>5.0000000000000001E-4</v>
      </c>
      <c r="Z44" s="91">
        <v>0.12058699999999999</v>
      </c>
      <c r="AA44" s="91">
        <v>5.4605999999999995E-2</v>
      </c>
      <c r="AB44" s="91">
        <v>0.14515099999999997</v>
      </c>
      <c r="AC44" s="91">
        <v>0.5847159999999999</v>
      </c>
      <c r="AD44" s="91">
        <v>0.39160899999999998</v>
      </c>
      <c r="AE44" s="91">
        <v>0.19310699999999997</v>
      </c>
      <c r="AF44" s="93">
        <v>0</v>
      </c>
      <c r="AG44" s="92">
        <v>1.2276090000000002</v>
      </c>
      <c r="AH44" s="91">
        <v>4.7622070000000001</v>
      </c>
      <c r="AI44" s="91">
        <v>1.2276090000000002</v>
      </c>
      <c r="AJ44" s="91">
        <v>0</v>
      </c>
      <c r="AK44" s="91">
        <f t="shared" si="0"/>
        <v>186.90096700000001</v>
      </c>
      <c r="AL44" s="91">
        <f t="shared" si="1"/>
        <v>4.9073579999999994</v>
      </c>
      <c r="AM44" s="91">
        <f>SUM(AM45:AM50)</f>
        <v>0</v>
      </c>
      <c r="AN44" s="91">
        <f>SUM(AN45:AN50)</f>
        <v>4.9073579999999994</v>
      </c>
      <c r="AO44" s="91">
        <f t="shared" si="2"/>
        <v>181.99360900000002</v>
      </c>
    </row>
    <row r="45" spans="2:41" ht="17.25" customHeight="1">
      <c r="B45" s="94">
        <v>0</v>
      </c>
      <c r="C45" s="95" t="s">
        <v>108</v>
      </c>
      <c r="D45" s="96">
        <v>0.23116599999999995</v>
      </c>
      <c r="E45" s="96">
        <v>0</v>
      </c>
      <c r="F45" s="96">
        <v>0</v>
      </c>
      <c r="G45" s="96">
        <v>0.23116599999999995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0.23116599999999995</v>
      </c>
      <c r="T45" s="96">
        <v>1E-4</v>
      </c>
      <c r="U45" s="96">
        <v>1E-4</v>
      </c>
      <c r="V45" s="96">
        <v>0</v>
      </c>
      <c r="W45" s="96">
        <v>0.23106599999999997</v>
      </c>
      <c r="X45" s="96">
        <v>0.12811899999999998</v>
      </c>
      <c r="Y45" s="96">
        <v>5.0000000000000001E-4</v>
      </c>
      <c r="Z45" s="96">
        <v>0.10294699999999998</v>
      </c>
      <c r="AA45" s="96">
        <v>5.4605999999999995E-2</v>
      </c>
      <c r="AB45" s="112">
        <v>5.2896999999999972E-2</v>
      </c>
      <c r="AC45" s="112">
        <v>0.17816899999999999</v>
      </c>
      <c r="AD45" s="112">
        <v>0.17548</v>
      </c>
      <c r="AE45" s="96">
        <v>2.689E-3</v>
      </c>
      <c r="AF45" s="99">
        <v>0</v>
      </c>
      <c r="AG45" s="98">
        <v>0.17548</v>
      </c>
      <c r="AH45" s="96">
        <v>2.7889999999999998E-3</v>
      </c>
      <c r="AI45" s="96">
        <v>0.17548</v>
      </c>
      <c r="AJ45" s="96">
        <v>0</v>
      </c>
      <c r="AK45" s="96">
        <f t="shared" si="0"/>
        <v>0.23116599999999995</v>
      </c>
      <c r="AL45" s="96">
        <f t="shared" si="1"/>
        <v>5.5686000000000006E-2</v>
      </c>
      <c r="AM45" s="96">
        <v>0</v>
      </c>
      <c r="AN45" s="96">
        <v>5.5686000000000006E-2</v>
      </c>
      <c r="AO45" s="96">
        <f t="shared" si="2"/>
        <v>0.17547999999999994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45.665501000000006</v>
      </c>
      <c r="E48" s="112">
        <v>0</v>
      </c>
      <c r="F48" s="112">
        <v>0</v>
      </c>
      <c r="G48" s="112">
        <v>45.665501000000006</v>
      </c>
      <c r="H48" s="112">
        <v>0</v>
      </c>
      <c r="I48" s="112">
        <v>0</v>
      </c>
      <c r="J48" s="112">
        <v>0</v>
      </c>
      <c r="K48" s="112">
        <v>44.728000000000002</v>
      </c>
      <c r="L48" s="112">
        <v>0</v>
      </c>
      <c r="M48" s="112">
        <v>40.249000000000002</v>
      </c>
      <c r="N48" s="112">
        <v>0</v>
      </c>
      <c r="O48" s="112">
        <v>4.4790000000000001</v>
      </c>
      <c r="P48" s="112">
        <v>0.83599999999999997</v>
      </c>
      <c r="Q48" s="113">
        <v>0</v>
      </c>
      <c r="R48" s="112">
        <v>0</v>
      </c>
      <c r="S48" s="114">
        <v>4.5805009999999999</v>
      </c>
      <c r="T48" s="112">
        <v>4.258</v>
      </c>
      <c r="U48" s="112">
        <v>0</v>
      </c>
      <c r="V48" s="112">
        <v>4.258</v>
      </c>
      <c r="W48" s="112">
        <v>0.32250099999999998</v>
      </c>
      <c r="X48" s="112">
        <v>0.32250099999999998</v>
      </c>
      <c r="Y48" s="112">
        <v>0</v>
      </c>
      <c r="Z48" s="112">
        <v>0</v>
      </c>
      <c r="AA48" s="112">
        <v>0</v>
      </c>
      <c r="AB48" s="112">
        <v>0</v>
      </c>
      <c r="AC48" s="112">
        <v>0.32250099999999998</v>
      </c>
      <c r="AD48" s="112">
        <v>0.21346899999999999</v>
      </c>
      <c r="AE48" s="112">
        <v>0.10903199999999999</v>
      </c>
      <c r="AF48" s="115">
        <v>0</v>
      </c>
      <c r="AG48" s="114">
        <v>1.049469</v>
      </c>
      <c r="AH48" s="112">
        <v>4.367032</v>
      </c>
      <c r="AI48" s="112">
        <v>1.049469</v>
      </c>
      <c r="AJ48" s="112">
        <v>0</v>
      </c>
      <c r="AK48" s="112">
        <f t="shared" si="0"/>
        <v>45.665501000000006</v>
      </c>
      <c r="AL48" s="112">
        <f t="shared" si="1"/>
        <v>4.367032</v>
      </c>
      <c r="AM48" s="112">
        <v>0</v>
      </c>
      <c r="AN48" s="112">
        <v>4.367032</v>
      </c>
      <c r="AO48" s="112">
        <f t="shared" si="2"/>
        <v>41.298469000000004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141.0043</v>
      </c>
      <c r="E50" s="102">
        <v>0</v>
      </c>
      <c r="F50" s="102">
        <v>0</v>
      </c>
      <c r="G50" s="102">
        <v>141.0043</v>
      </c>
      <c r="H50" s="102">
        <v>0</v>
      </c>
      <c r="I50" s="102">
        <v>0</v>
      </c>
      <c r="J50" s="102">
        <v>0</v>
      </c>
      <c r="K50" s="102">
        <v>140.93299999999999</v>
      </c>
      <c r="L50" s="102">
        <v>0</v>
      </c>
      <c r="M50" s="102">
        <v>140.517</v>
      </c>
      <c r="N50" s="102">
        <v>0</v>
      </c>
      <c r="O50" s="102">
        <v>0.41599999999999998</v>
      </c>
      <c r="P50" s="102">
        <v>0</v>
      </c>
      <c r="Q50" s="103">
        <v>0</v>
      </c>
      <c r="R50" s="102">
        <v>0</v>
      </c>
      <c r="S50" s="104">
        <v>0.48729999999999996</v>
      </c>
      <c r="T50" s="102">
        <v>0.311</v>
      </c>
      <c r="U50" s="102">
        <v>0</v>
      </c>
      <c r="V50" s="102">
        <v>0.311</v>
      </c>
      <c r="W50" s="102">
        <v>0.17629999999999998</v>
      </c>
      <c r="X50" s="102">
        <v>0.15866</v>
      </c>
      <c r="Y50" s="102">
        <v>0</v>
      </c>
      <c r="Z50" s="102">
        <v>1.7639999999999999E-2</v>
      </c>
      <c r="AA50" s="102">
        <v>0</v>
      </c>
      <c r="AB50" s="102">
        <v>9.2253999999999989E-2</v>
      </c>
      <c r="AC50" s="102">
        <v>8.4045999999999996E-2</v>
      </c>
      <c r="AD50" s="102">
        <v>2.66E-3</v>
      </c>
      <c r="AE50" s="102">
        <v>8.1386E-2</v>
      </c>
      <c r="AF50" s="105">
        <v>0</v>
      </c>
      <c r="AG50" s="104">
        <v>2.66E-3</v>
      </c>
      <c r="AH50" s="102">
        <v>0.39238600000000001</v>
      </c>
      <c r="AI50" s="102">
        <v>2.66E-3</v>
      </c>
      <c r="AJ50" s="102">
        <v>0</v>
      </c>
      <c r="AK50" s="102">
        <f t="shared" si="0"/>
        <v>141.0043</v>
      </c>
      <c r="AL50" s="102">
        <f t="shared" si="1"/>
        <v>0.48463999999999996</v>
      </c>
      <c r="AM50" s="102">
        <v>0</v>
      </c>
      <c r="AN50" s="102">
        <v>0.48463999999999996</v>
      </c>
      <c r="AO50" s="102">
        <f t="shared" si="2"/>
        <v>140.51965999999999</v>
      </c>
    </row>
    <row r="51" spans="2:41" ht="17.25" customHeight="1">
      <c r="B51" s="106" t="s">
        <v>114</v>
      </c>
      <c r="C51" s="107"/>
      <c r="D51" s="91">
        <v>0.18191199999999999</v>
      </c>
      <c r="E51" s="91">
        <v>0</v>
      </c>
      <c r="F51" s="91">
        <v>0</v>
      </c>
      <c r="G51" s="91">
        <v>0.18191199999999999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0.18191199999999999</v>
      </c>
      <c r="T51" s="91">
        <v>0</v>
      </c>
      <c r="U51" s="91">
        <v>0</v>
      </c>
      <c r="V51" s="91">
        <v>0</v>
      </c>
      <c r="W51" s="91">
        <v>0.18191199999999999</v>
      </c>
      <c r="X51" s="91">
        <v>3.2700000000000003E-3</v>
      </c>
      <c r="Y51" s="91">
        <v>0</v>
      </c>
      <c r="Z51" s="91">
        <v>0.178642</v>
      </c>
      <c r="AA51" s="91">
        <v>1E-4</v>
      </c>
      <c r="AB51" s="91">
        <v>9.8999999999987986E-5</v>
      </c>
      <c r="AC51" s="91">
        <v>0.181813</v>
      </c>
      <c r="AD51" s="91">
        <v>0.16845599999999999</v>
      </c>
      <c r="AE51" s="91">
        <v>1.3357000000000001E-2</v>
      </c>
      <c r="AF51" s="93">
        <v>0</v>
      </c>
      <c r="AG51" s="92">
        <v>0.16845599999999999</v>
      </c>
      <c r="AH51" s="91">
        <v>1.3357000000000001E-2</v>
      </c>
      <c r="AI51" s="91">
        <v>0.16845599999999999</v>
      </c>
      <c r="AJ51" s="91">
        <v>0</v>
      </c>
      <c r="AK51" s="91">
        <f t="shared" si="0"/>
        <v>0.18191199999999999</v>
      </c>
      <c r="AL51" s="91">
        <f t="shared" si="1"/>
        <v>1.3456000000000001E-2</v>
      </c>
      <c r="AM51" s="91">
        <v>0</v>
      </c>
      <c r="AN51" s="91">
        <v>1.3456000000000001E-2</v>
      </c>
      <c r="AO51" s="91">
        <f t="shared" si="2"/>
        <v>0.16845599999999999</v>
      </c>
    </row>
    <row r="52" spans="2:41" ht="17.25" customHeight="1">
      <c r="B52" s="106" t="s">
        <v>115</v>
      </c>
      <c r="C52" s="107"/>
      <c r="D52" s="91">
        <v>0.70691099999999996</v>
      </c>
      <c r="E52" s="91">
        <v>0</v>
      </c>
      <c r="F52" s="91">
        <v>0</v>
      </c>
      <c r="G52" s="91">
        <v>0.70691099999999996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0.70691099999999996</v>
      </c>
      <c r="T52" s="91">
        <v>4.4999999999999997E-3</v>
      </c>
      <c r="U52" s="91">
        <v>4.4999999999999997E-3</v>
      </c>
      <c r="V52" s="91">
        <v>0</v>
      </c>
      <c r="W52" s="91">
        <v>0.70241100000000001</v>
      </c>
      <c r="X52" s="91">
        <v>0.46171100000000004</v>
      </c>
      <c r="Y52" s="91">
        <v>0</v>
      </c>
      <c r="Z52" s="91">
        <v>0.24069999999999997</v>
      </c>
      <c r="AA52" s="91">
        <v>7.5499999999999994E-3</v>
      </c>
      <c r="AB52" s="91">
        <v>9.2489999999998407E-3</v>
      </c>
      <c r="AC52" s="91">
        <v>0.69316200000000017</v>
      </c>
      <c r="AD52" s="91">
        <v>0.67147900000000016</v>
      </c>
      <c r="AE52" s="91">
        <v>2.1682999999999997E-2</v>
      </c>
      <c r="AF52" s="93">
        <v>0</v>
      </c>
      <c r="AG52" s="92">
        <v>0.67147900000000016</v>
      </c>
      <c r="AH52" s="91">
        <v>2.6182999999999998E-2</v>
      </c>
      <c r="AI52" s="91">
        <v>0.67147900000000016</v>
      </c>
      <c r="AJ52" s="91">
        <v>0</v>
      </c>
      <c r="AK52" s="91">
        <f t="shared" si="0"/>
        <v>0.70691099999999996</v>
      </c>
      <c r="AL52" s="91">
        <f t="shared" si="1"/>
        <v>3.5432000000000005E-2</v>
      </c>
      <c r="AM52" s="91">
        <v>0</v>
      </c>
      <c r="AN52" s="91">
        <v>3.5432000000000005E-2</v>
      </c>
      <c r="AO52" s="91">
        <f t="shared" si="2"/>
        <v>0.67147899999999994</v>
      </c>
    </row>
    <row r="53" spans="2:41" ht="17.25" customHeight="1">
      <c r="B53" s="106" t="s">
        <v>116</v>
      </c>
      <c r="C53" s="107"/>
      <c r="D53" s="91">
        <v>3.9809600000000001</v>
      </c>
      <c r="E53" s="91">
        <v>0</v>
      </c>
      <c r="F53" s="91">
        <v>0</v>
      </c>
      <c r="G53" s="91">
        <v>3.9809600000000001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3.9809600000000001</v>
      </c>
      <c r="T53" s="91">
        <v>0</v>
      </c>
      <c r="U53" s="91">
        <v>0</v>
      </c>
      <c r="V53" s="91">
        <v>0</v>
      </c>
      <c r="W53" s="91">
        <v>3.9809600000000001</v>
      </c>
      <c r="X53" s="91">
        <v>1.011358</v>
      </c>
      <c r="Y53" s="91">
        <v>2.0000000000000002E-5</v>
      </c>
      <c r="Z53" s="91">
        <v>2.9696020000000001</v>
      </c>
      <c r="AA53" s="91">
        <v>7.6535499999999992E-2</v>
      </c>
      <c r="AB53" s="91">
        <v>2.5802009999999997</v>
      </c>
      <c r="AC53" s="91">
        <v>1.4007590000000003</v>
      </c>
      <c r="AD53" s="91">
        <v>1.2704050000000002</v>
      </c>
      <c r="AE53" s="91">
        <v>0.13035400000000003</v>
      </c>
      <c r="AF53" s="93">
        <v>0</v>
      </c>
      <c r="AG53" s="92">
        <v>1.2704050000000002</v>
      </c>
      <c r="AH53" s="91">
        <v>0.13035400000000003</v>
      </c>
      <c r="AI53" s="91">
        <v>1.2704050000000002</v>
      </c>
      <c r="AJ53" s="91">
        <v>0</v>
      </c>
      <c r="AK53" s="91">
        <f t="shared" si="0"/>
        <v>3.9809600000000001</v>
      </c>
      <c r="AL53" s="91">
        <f t="shared" si="1"/>
        <v>2.4339548678122926</v>
      </c>
      <c r="AM53" s="91">
        <v>0</v>
      </c>
      <c r="AN53" s="91">
        <v>2.4339548678122926</v>
      </c>
      <c r="AO53" s="91">
        <f t="shared" si="2"/>
        <v>1.5470051321877074</v>
      </c>
    </row>
    <row r="54" spans="2:41" ht="17.25" customHeight="1">
      <c r="B54" s="106" t="s">
        <v>117</v>
      </c>
      <c r="C54" s="107"/>
      <c r="D54" s="91">
        <v>7.1924999999999989E-2</v>
      </c>
      <c r="E54" s="91">
        <v>0</v>
      </c>
      <c r="F54" s="91">
        <v>0</v>
      </c>
      <c r="G54" s="91">
        <v>7.1924999999999989E-2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7.1924999999999989E-2</v>
      </c>
      <c r="T54" s="91">
        <v>0</v>
      </c>
      <c r="U54" s="91">
        <v>0</v>
      </c>
      <c r="V54" s="91">
        <v>0</v>
      </c>
      <c r="W54" s="91">
        <v>7.1924999999999989E-2</v>
      </c>
      <c r="X54" s="91">
        <v>4.7242999999999993E-2</v>
      </c>
      <c r="Y54" s="91">
        <v>0</v>
      </c>
      <c r="Z54" s="91">
        <v>2.4681999999999999E-2</v>
      </c>
      <c r="AA54" s="91">
        <v>6.4700000000000001E-3</v>
      </c>
      <c r="AB54" s="91">
        <v>5.9399999999999731E-4</v>
      </c>
      <c r="AC54" s="91">
        <v>7.1330999999999992E-2</v>
      </c>
      <c r="AD54" s="91">
        <v>6.2215999999999994E-2</v>
      </c>
      <c r="AE54" s="91">
        <v>9.1149999999999998E-3</v>
      </c>
      <c r="AF54" s="93">
        <v>0</v>
      </c>
      <c r="AG54" s="92">
        <v>6.2215999999999994E-2</v>
      </c>
      <c r="AH54" s="91">
        <v>9.1149999999999998E-3</v>
      </c>
      <c r="AI54" s="91">
        <v>6.2215999999999994E-2</v>
      </c>
      <c r="AJ54" s="91">
        <v>0</v>
      </c>
      <c r="AK54" s="91">
        <f t="shared" si="0"/>
        <v>7.1924999999999989E-2</v>
      </c>
      <c r="AL54" s="91">
        <f t="shared" si="1"/>
        <v>9.7089999999999989E-3</v>
      </c>
      <c r="AM54" s="91">
        <v>0</v>
      </c>
      <c r="AN54" s="91">
        <v>9.7089999999999989E-3</v>
      </c>
      <c r="AO54" s="91">
        <f t="shared" si="2"/>
        <v>6.2215999999999994E-2</v>
      </c>
    </row>
    <row r="55" spans="2:41" ht="17.25" customHeight="1">
      <c r="B55" s="106" t="s">
        <v>118</v>
      </c>
      <c r="C55" s="107"/>
      <c r="D55" s="91">
        <v>7.446499999999999E-2</v>
      </c>
      <c r="E55" s="91">
        <v>0</v>
      </c>
      <c r="F55" s="91">
        <v>0</v>
      </c>
      <c r="G55" s="91">
        <v>7.446499999999999E-2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7.446499999999999E-2</v>
      </c>
      <c r="T55" s="91">
        <v>5.1999999999999998E-3</v>
      </c>
      <c r="U55" s="91">
        <v>5.1999999999999998E-3</v>
      </c>
      <c r="V55" s="91">
        <v>0</v>
      </c>
      <c r="W55" s="91">
        <v>6.9264999999999993E-2</v>
      </c>
      <c r="X55" s="91">
        <v>1.6E-2</v>
      </c>
      <c r="Y55" s="91">
        <v>0</v>
      </c>
      <c r="Z55" s="91">
        <v>5.3265E-2</v>
      </c>
      <c r="AA55" s="91">
        <v>1.8429500000000001E-2</v>
      </c>
      <c r="AB55" s="91">
        <v>3.6858999999999989E-2</v>
      </c>
      <c r="AC55" s="91">
        <v>3.2406000000000004E-2</v>
      </c>
      <c r="AD55" s="91">
        <v>1.5841000000000001E-2</v>
      </c>
      <c r="AE55" s="91">
        <v>1.6565E-2</v>
      </c>
      <c r="AF55" s="93">
        <v>0</v>
      </c>
      <c r="AG55" s="92">
        <v>1.5841000000000001E-2</v>
      </c>
      <c r="AH55" s="91">
        <v>2.1765E-2</v>
      </c>
      <c r="AI55" s="91">
        <v>1.5841000000000001E-2</v>
      </c>
      <c r="AJ55" s="91">
        <v>0</v>
      </c>
      <c r="AK55" s="91">
        <f t="shared" si="0"/>
        <v>7.446499999999999E-2</v>
      </c>
      <c r="AL55" s="91">
        <f t="shared" si="1"/>
        <v>5.8624000000000002E-2</v>
      </c>
      <c r="AM55" s="91">
        <v>0</v>
      </c>
      <c r="AN55" s="91">
        <v>5.8624000000000002E-2</v>
      </c>
      <c r="AO55" s="91">
        <f t="shared" si="2"/>
        <v>1.5840999999999987E-2</v>
      </c>
    </row>
    <row r="56" spans="2:41" ht="17.25" customHeight="1">
      <c r="B56" s="106" t="s">
        <v>119</v>
      </c>
      <c r="C56" s="107"/>
      <c r="D56" s="91">
        <v>3.8759999999999997E-3</v>
      </c>
      <c r="E56" s="91">
        <v>0</v>
      </c>
      <c r="F56" s="91">
        <v>0</v>
      </c>
      <c r="G56" s="91">
        <v>3.8759999999999997E-3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3.8759999999999997E-3</v>
      </c>
      <c r="T56" s="91">
        <v>0</v>
      </c>
      <c r="U56" s="91">
        <v>0</v>
      </c>
      <c r="V56" s="91">
        <v>0</v>
      </c>
      <c r="W56" s="91">
        <v>3.8759999999999997E-3</v>
      </c>
      <c r="X56" s="91">
        <v>1.1259999999999998E-3</v>
      </c>
      <c r="Y56" s="91">
        <v>9.6599999999999995E-4</v>
      </c>
      <c r="Z56" s="91">
        <v>2.7499999999999998E-3</v>
      </c>
      <c r="AA56" s="91">
        <v>6.4000000000000005E-4</v>
      </c>
      <c r="AB56" s="91">
        <v>1.7589999999999993E-3</v>
      </c>
      <c r="AC56" s="91">
        <v>2.1170000000000004E-3</v>
      </c>
      <c r="AD56" s="91">
        <v>1.7270000000000002E-3</v>
      </c>
      <c r="AE56" s="91">
        <v>3.8999999999999999E-4</v>
      </c>
      <c r="AF56" s="93">
        <v>0</v>
      </c>
      <c r="AG56" s="92">
        <v>1.7270000000000002E-3</v>
      </c>
      <c r="AH56" s="91">
        <v>3.8999999999999999E-4</v>
      </c>
      <c r="AI56" s="91">
        <v>1.7270000000000002E-3</v>
      </c>
      <c r="AJ56" s="91">
        <v>0</v>
      </c>
      <c r="AK56" s="91">
        <f t="shared" si="0"/>
        <v>3.8759999999999997E-3</v>
      </c>
      <c r="AL56" s="91">
        <f t="shared" si="1"/>
        <v>2.1489999999999999E-3</v>
      </c>
      <c r="AM56" s="91">
        <v>0</v>
      </c>
      <c r="AN56" s="91">
        <v>2.1489999999999999E-3</v>
      </c>
      <c r="AO56" s="91">
        <f t="shared" si="2"/>
        <v>1.7269999999999998E-3</v>
      </c>
    </row>
    <row r="57" spans="2:41" ht="17.25" customHeight="1">
      <c r="B57" s="106" t="s">
        <v>120</v>
      </c>
      <c r="C57" s="107"/>
      <c r="D57" s="91">
        <v>0.18221599999999999</v>
      </c>
      <c r="E57" s="91">
        <v>0</v>
      </c>
      <c r="F57" s="91">
        <v>0</v>
      </c>
      <c r="G57" s="91">
        <v>0.18221599999999999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0.18221599999999999</v>
      </c>
      <c r="T57" s="91">
        <v>0</v>
      </c>
      <c r="U57" s="91">
        <v>0</v>
      </c>
      <c r="V57" s="91">
        <v>0</v>
      </c>
      <c r="W57" s="91">
        <v>0.18221599999999999</v>
      </c>
      <c r="X57" s="91">
        <v>6.5679999999999992E-3</v>
      </c>
      <c r="Y57" s="91">
        <v>0</v>
      </c>
      <c r="Z57" s="91">
        <v>0.175648</v>
      </c>
      <c r="AA57" s="91">
        <v>1.6390000000000002E-2</v>
      </c>
      <c r="AB57" s="91">
        <v>3.5599999999999993E-2</v>
      </c>
      <c r="AC57" s="91">
        <v>0.146616</v>
      </c>
      <c r="AD57" s="91">
        <v>0.13804900000000001</v>
      </c>
      <c r="AE57" s="91">
        <v>8.567E-3</v>
      </c>
      <c r="AF57" s="93">
        <v>0</v>
      </c>
      <c r="AG57" s="92">
        <v>0.13804900000000001</v>
      </c>
      <c r="AH57" s="91">
        <v>8.567E-3</v>
      </c>
      <c r="AI57" s="91">
        <v>0.13804900000000001</v>
      </c>
      <c r="AJ57" s="91">
        <v>0</v>
      </c>
      <c r="AK57" s="91">
        <f t="shared" si="0"/>
        <v>0.18221599999999999</v>
      </c>
      <c r="AL57" s="91">
        <f t="shared" si="1"/>
        <v>4.4056999999999992E-2</v>
      </c>
      <c r="AM57" s="91">
        <v>0</v>
      </c>
      <c r="AN57" s="91">
        <v>4.4056999999999992E-2</v>
      </c>
      <c r="AO57" s="91">
        <f t="shared" si="2"/>
        <v>0.138159</v>
      </c>
    </row>
    <row r="58" spans="2:41" ht="17.25" customHeight="1">
      <c r="B58" s="106" t="s">
        <v>121</v>
      </c>
      <c r="C58" s="107"/>
      <c r="D58" s="91">
        <v>4.4930000000000013E-3</v>
      </c>
      <c r="E58" s="91">
        <v>0</v>
      </c>
      <c r="F58" s="91">
        <v>0</v>
      </c>
      <c r="G58" s="91">
        <v>4.4930000000000013E-3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4.4930000000000013E-3</v>
      </c>
      <c r="T58" s="91">
        <v>0</v>
      </c>
      <c r="U58" s="91">
        <v>0</v>
      </c>
      <c r="V58" s="91">
        <v>0</v>
      </c>
      <c r="W58" s="91">
        <v>4.4930000000000013E-3</v>
      </c>
      <c r="X58" s="91">
        <v>3.9500000000000001E-4</v>
      </c>
      <c r="Y58" s="91">
        <v>1E-4</v>
      </c>
      <c r="Z58" s="91">
        <v>4.0980000000000009E-3</v>
      </c>
      <c r="AA58" s="91">
        <v>1.89E-3</v>
      </c>
      <c r="AB58" s="91">
        <v>2.3350000000000011E-3</v>
      </c>
      <c r="AC58" s="91">
        <v>2.1580000000000002E-3</v>
      </c>
      <c r="AD58" s="91">
        <v>1.5740000000000001E-3</v>
      </c>
      <c r="AE58" s="91">
        <v>5.840000000000001E-4</v>
      </c>
      <c r="AF58" s="93">
        <v>0</v>
      </c>
      <c r="AG58" s="92">
        <v>1.5740000000000001E-3</v>
      </c>
      <c r="AH58" s="91">
        <v>5.840000000000001E-4</v>
      </c>
      <c r="AI58" s="91">
        <v>1.5740000000000001E-3</v>
      </c>
      <c r="AJ58" s="91">
        <v>0</v>
      </c>
      <c r="AK58" s="91">
        <f t="shared" si="0"/>
        <v>4.4930000000000013E-3</v>
      </c>
      <c r="AL58" s="91">
        <f t="shared" si="1"/>
        <v>2.1979999999999999E-3</v>
      </c>
      <c r="AM58" s="91">
        <v>0</v>
      </c>
      <c r="AN58" s="91">
        <v>2.1979999999999999E-3</v>
      </c>
      <c r="AO58" s="91">
        <f t="shared" si="2"/>
        <v>2.2950000000000015E-3</v>
      </c>
    </row>
    <row r="59" spans="2:41" ht="17.25" customHeight="1">
      <c r="B59" s="106" t="s">
        <v>122</v>
      </c>
      <c r="C59" s="107"/>
      <c r="D59" s="91">
        <v>1.1942110000000001</v>
      </c>
      <c r="E59" s="91">
        <v>0</v>
      </c>
      <c r="F59" s="91">
        <v>0</v>
      </c>
      <c r="G59" s="91">
        <v>1.1942110000000001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1.1942110000000001</v>
      </c>
      <c r="T59" s="91">
        <v>1.4999999999999999E-4</v>
      </c>
      <c r="U59" s="91">
        <v>1.4999999999999999E-4</v>
      </c>
      <c r="V59" s="91">
        <v>0</v>
      </c>
      <c r="W59" s="91">
        <v>1.194061</v>
      </c>
      <c r="X59" s="91">
        <v>1.143931</v>
      </c>
      <c r="Y59" s="91">
        <v>1.0747</v>
      </c>
      <c r="Z59" s="91">
        <v>5.0129999999999994E-2</v>
      </c>
      <c r="AA59" s="91">
        <v>0</v>
      </c>
      <c r="AB59" s="91">
        <v>0.95229700000000006</v>
      </c>
      <c r="AC59" s="91">
        <v>0.24176399999999998</v>
      </c>
      <c r="AD59" s="91">
        <v>6.286499999999999E-2</v>
      </c>
      <c r="AE59" s="91">
        <v>0.178899</v>
      </c>
      <c r="AF59" s="93">
        <v>0</v>
      </c>
      <c r="AG59" s="92">
        <v>6.286499999999999E-2</v>
      </c>
      <c r="AH59" s="91">
        <v>0.17904900000000001</v>
      </c>
      <c r="AI59" s="91">
        <v>6.286499999999999E-2</v>
      </c>
      <c r="AJ59" s="91">
        <v>0</v>
      </c>
      <c r="AK59" s="91">
        <f t="shared" si="0"/>
        <v>1.1942110000000001</v>
      </c>
      <c r="AL59" s="91">
        <f t="shared" si="1"/>
        <v>1.0925440000000002</v>
      </c>
      <c r="AM59" s="91">
        <v>0</v>
      </c>
      <c r="AN59" s="91">
        <v>1.0925440000000002</v>
      </c>
      <c r="AO59" s="91">
        <f t="shared" si="2"/>
        <v>0.10166699999999995</v>
      </c>
    </row>
    <row r="60" spans="2:41" ht="17.25" customHeight="1">
      <c r="B60" s="106" t="s">
        <v>123</v>
      </c>
      <c r="C60" s="107"/>
      <c r="D60" s="91">
        <v>3.1882880000000009</v>
      </c>
      <c r="E60" s="91">
        <v>0</v>
      </c>
      <c r="F60" s="91">
        <v>0</v>
      </c>
      <c r="G60" s="91">
        <v>3.1882880000000009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3.1882880000000009</v>
      </c>
      <c r="T60" s="91">
        <v>0.21567</v>
      </c>
      <c r="U60" s="91">
        <v>1.15E-2</v>
      </c>
      <c r="V60" s="91">
        <v>0.20416999999999999</v>
      </c>
      <c r="W60" s="91">
        <v>2.9726180000000011</v>
      </c>
      <c r="X60" s="91">
        <v>1.2691500000000011</v>
      </c>
      <c r="Y60" s="91">
        <v>0.97514100000000103</v>
      </c>
      <c r="Z60" s="91">
        <v>1.703468</v>
      </c>
      <c r="AA60" s="91">
        <v>1.692161</v>
      </c>
      <c r="AB60" s="91">
        <v>2.3516050000000011</v>
      </c>
      <c r="AC60" s="91">
        <v>0.62101300000000015</v>
      </c>
      <c r="AD60" s="91">
        <v>0.23737000000000005</v>
      </c>
      <c r="AE60" s="91">
        <v>0.38364300000000007</v>
      </c>
      <c r="AF60" s="93">
        <v>0</v>
      </c>
      <c r="AG60" s="92">
        <v>0.23737000000000005</v>
      </c>
      <c r="AH60" s="91">
        <v>0.5993130000000001</v>
      </c>
      <c r="AI60" s="91">
        <v>0.23737000000000005</v>
      </c>
      <c r="AJ60" s="91">
        <v>0</v>
      </c>
      <c r="AK60" s="91">
        <f t="shared" si="0"/>
        <v>3.1882880000000009</v>
      </c>
      <c r="AL60" s="91">
        <f t="shared" si="1"/>
        <v>2.9479550000000008</v>
      </c>
      <c r="AM60" s="91">
        <v>0</v>
      </c>
      <c r="AN60" s="91">
        <v>2.9479550000000008</v>
      </c>
      <c r="AO60" s="91">
        <f t="shared" si="2"/>
        <v>0.24033300000000013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14.160776999999998</v>
      </c>
      <c r="E62" s="91">
        <v>0</v>
      </c>
      <c r="F62" s="91">
        <v>0</v>
      </c>
      <c r="G62" s="91">
        <v>14.160776999999998</v>
      </c>
      <c r="H62" s="91">
        <v>0</v>
      </c>
      <c r="I62" s="91">
        <v>0</v>
      </c>
      <c r="J62" s="91">
        <v>0</v>
      </c>
      <c r="K62" s="91">
        <v>8.9999999999999998E-4</v>
      </c>
      <c r="L62" s="91">
        <v>0</v>
      </c>
      <c r="M62" s="91">
        <v>0</v>
      </c>
      <c r="N62" s="91">
        <v>0</v>
      </c>
      <c r="O62" s="91">
        <v>8.9999999999999998E-4</v>
      </c>
      <c r="P62" s="91">
        <v>5.669999999999999E-4</v>
      </c>
      <c r="Q62" s="108">
        <v>0</v>
      </c>
      <c r="R62" s="91">
        <v>0</v>
      </c>
      <c r="S62" s="92">
        <v>14.160209999999998</v>
      </c>
      <c r="T62" s="91">
        <v>1.68388</v>
      </c>
      <c r="U62" s="91">
        <v>6.5879999999999994E-2</v>
      </c>
      <c r="V62" s="91">
        <v>1.6180000000000001</v>
      </c>
      <c r="W62" s="91">
        <v>12.476329999999997</v>
      </c>
      <c r="X62" s="91">
        <v>6.5680629999999978</v>
      </c>
      <c r="Y62" s="91">
        <v>0.55030999999999997</v>
      </c>
      <c r="Z62" s="91">
        <v>5.9082669999999986</v>
      </c>
      <c r="AA62" s="91">
        <v>0.26674650000000011</v>
      </c>
      <c r="AB62" s="91">
        <v>2.7259159999999998</v>
      </c>
      <c r="AC62" s="91">
        <v>9.7504139999999975</v>
      </c>
      <c r="AD62" s="91">
        <v>7.5077129999999972</v>
      </c>
      <c r="AE62" s="91">
        <v>2.2427009999999998</v>
      </c>
      <c r="AF62" s="93">
        <v>0</v>
      </c>
      <c r="AG62" s="92">
        <v>7.5082799999999974</v>
      </c>
      <c r="AH62" s="91">
        <v>3.9265809999999997</v>
      </c>
      <c r="AI62" s="91">
        <v>7.5082799999999974</v>
      </c>
      <c r="AJ62" s="91">
        <v>0</v>
      </c>
      <c r="AK62" s="91">
        <f t="shared" si="0"/>
        <v>14.160776999999998</v>
      </c>
      <c r="AL62" s="91">
        <f t="shared" si="1"/>
        <v>5.595155624637342</v>
      </c>
      <c r="AM62" s="91">
        <v>0</v>
      </c>
      <c r="AN62" s="91">
        <v>5.595155624637342</v>
      </c>
      <c r="AO62" s="91">
        <f t="shared" si="2"/>
        <v>8.5656213753626567</v>
      </c>
    </row>
    <row r="63" spans="2:41" ht="17.25" customHeight="1">
      <c r="B63" s="106" t="s">
        <v>126</v>
      </c>
      <c r="C63" s="107"/>
      <c r="D63" s="91">
        <v>1.1222810000000001</v>
      </c>
      <c r="E63" s="91">
        <v>0</v>
      </c>
      <c r="F63" s="91">
        <v>0</v>
      </c>
      <c r="G63" s="91">
        <v>1.1222810000000001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1.1222810000000001</v>
      </c>
      <c r="T63" s="91">
        <v>0.64800000000000002</v>
      </c>
      <c r="U63" s="91">
        <v>0</v>
      </c>
      <c r="V63" s="91">
        <v>0.64800000000000002</v>
      </c>
      <c r="W63" s="91">
        <v>0.47428100000000001</v>
      </c>
      <c r="X63" s="91">
        <v>0.46936100000000003</v>
      </c>
      <c r="Y63" s="91">
        <v>1.9000000000000001E-4</v>
      </c>
      <c r="Z63" s="91">
        <v>4.9199999999999999E-3</v>
      </c>
      <c r="AA63" s="91">
        <v>0</v>
      </c>
      <c r="AB63" s="91">
        <v>5.0289999999998947E-3</v>
      </c>
      <c r="AC63" s="91">
        <v>0.46925200000000011</v>
      </c>
      <c r="AD63" s="91">
        <v>0.42742300000000011</v>
      </c>
      <c r="AE63" s="91">
        <v>4.1828999999999984E-2</v>
      </c>
      <c r="AF63" s="93">
        <v>0</v>
      </c>
      <c r="AG63" s="92">
        <v>0.42742300000000011</v>
      </c>
      <c r="AH63" s="91">
        <v>0.68982900000000003</v>
      </c>
      <c r="AI63" s="91">
        <v>0.42742300000000011</v>
      </c>
      <c r="AJ63" s="91">
        <v>0</v>
      </c>
      <c r="AK63" s="91">
        <f t="shared" si="0"/>
        <v>1.1222810000000001</v>
      </c>
      <c r="AL63" s="91">
        <f t="shared" si="1"/>
        <v>0.69485799999999998</v>
      </c>
      <c r="AM63" s="91">
        <v>0</v>
      </c>
      <c r="AN63" s="91">
        <v>0.69485799999999998</v>
      </c>
      <c r="AO63" s="91">
        <f t="shared" si="2"/>
        <v>0.42742300000000011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2018-03-26T05:37:20Z</dcterms:created>
  <dcterms:modified xsi:type="dcterms:W3CDTF">2018-03-26T05:37:21Z</dcterms:modified>
</cp:coreProperties>
</file>