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6210" yWindow="675" windowWidth="10125" windowHeight="8715" tabRatio="812"/>
  </bookViews>
  <sheets>
    <sheet name="001" sheetId="133" r:id="rId1"/>
    <sheet name="002A" sheetId="134" r:id="rId2"/>
    <sheet name="002BC" sheetId="135" r:id="rId3"/>
    <sheet name="003-004" sheetId="136" r:id="rId4"/>
    <sheet name="005" sheetId="137" r:id="rId5"/>
    <sheet name="006AB" sheetId="147" r:id="rId6"/>
    <sheet name="006C-O07" sheetId="148" r:id="rId7"/>
    <sheet name="008" sheetId="149" r:id="rId8"/>
    <sheet name="009A" sheetId="150" r:id="rId9"/>
    <sheet name="009A続き" sheetId="151" r:id="rId10"/>
    <sheet name="009B" sheetId="152" r:id="rId11"/>
    <sheet name="009B続き" sheetId="153" r:id="rId12"/>
    <sheet name="010AB" sheetId="154" r:id="rId13"/>
    <sheet name="010CD" sheetId="155" r:id="rId14"/>
    <sheet name="011ＡＢ" sheetId="118" r:id="rId1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hidden="1">#REF!</definedName>
    <definedName name="o" localSheetId="0" hidden="1">#REF!</definedName>
    <definedName name="o" localSheetId="1" hidden="1">#REF!</definedName>
    <definedName name="o" localSheetId="2" hidden="1">#REF!</definedName>
    <definedName name="o" localSheetId="3" hidden="1">#REF!</definedName>
    <definedName name="o" localSheetId="4" hidden="1">#REF!</definedName>
    <definedName name="o" localSheetId="5" hidden="1">#REF!</definedName>
    <definedName name="o" localSheetId="6" hidden="1">#REF!</definedName>
    <definedName name="o" localSheetId="7" hidden="1">#REF!</definedName>
    <definedName name="o" localSheetId="8" hidden="1">#REF!</definedName>
    <definedName name="o" localSheetId="9" hidden="1">#REF!</definedName>
    <definedName name="o" localSheetId="10" hidden="1">#REF!</definedName>
    <definedName name="o" localSheetId="11" hidden="1">#REF!</definedName>
    <definedName name="o" localSheetId="12" hidden="1">#REF!</definedName>
    <definedName name="o" localSheetId="13" hidden="1">#REF!</definedName>
    <definedName name="o" localSheetId="14" hidden="1">#REF!</definedName>
    <definedName name="o" hidden="1">#REF!</definedName>
    <definedName name="_xlnm.Print_Area" localSheetId="0">'001'!$B$6:$J$52</definedName>
    <definedName name="_xlnm.Print_Area" localSheetId="1">'002A'!$B$6:$J$73</definedName>
    <definedName name="_xlnm.Print_Area" localSheetId="2">'002BC'!$B$6:$J$68</definedName>
    <definedName name="_xlnm.Print_Area" localSheetId="3">'003-004'!$B$6:$J$79</definedName>
    <definedName name="_xlnm.Print_Area" localSheetId="4">'005'!$B$6:$J$67</definedName>
    <definedName name="_xlnm.Print_Area" localSheetId="5">'006AB'!$B$6:$J$71</definedName>
    <definedName name="_xlnm.Print_Area" localSheetId="6">'006C-O07'!$B$6:$J$69</definedName>
    <definedName name="_xlnm.Print_Area" localSheetId="7">'008'!$B$6:$J$52</definedName>
    <definedName name="_xlnm.Print_Area" localSheetId="8">'009A'!$B$6:$N$53</definedName>
    <definedName name="_xlnm.Print_Area" localSheetId="9">'009A続き'!$B$6:$O$53</definedName>
    <definedName name="_xlnm.Print_Area" localSheetId="10">'009B'!$B$6:$J$51</definedName>
    <definedName name="_xlnm.Print_Area" localSheetId="11">'009B続き'!$B$6:$I$51</definedName>
    <definedName name="_xlnm.Print_Area" localSheetId="12">'010AB'!$B$6:$L$60</definedName>
    <definedName name="_xlnm.Print_Area" localSheetId="13">'010CD'!$B$6:$L$69</definedName>
    <definedName name="_xlnm.Print_Area" localSheetId="14">'011ＡＢ'!$B$6:$L$85</definedName>
  </definedNames>
  <calcPr calcId="162913"/>
</workbook>
</file>

<file path=xl/calcChain.xml><?xml version="1.0" encoding="utf-8"?>
<calcChain xmlns="http://schemas.openxmlformats.org/spreadsheetml/2006/main">
  <c r="E75" i="118" l="1"/>
  <c r="E73" i="118"/>
  <c r="E72" i="118"/>
  <c r="E70" i="118"/>
  <c r="E69" i="118"/>
  <c r="E68" i="118"/>
  <c r="E66" i="118"/>
  <c r="E65" i="118"/>
  <c r="E64" i="118"/>
  <c r="E63" i="118"/>
  <c r="J52" i="137" l="1"/>
  <c r="J18" i="137"/>
  <c r="J30" i="136"/>
  <c r="J13" i="136"/>
  <c r="J11" i="136" s="1"/>
  <c r="I30" i="136"/>
  <c r="H30" i="136"/>
  <c r="I13" i="136"/>
  <c r="H13" i="136"/>
  <c r="I11" i="136"/>
  <c r="H11" i="136"/>
  <c r="J51" i="135"/>
  <c r="J42" i="135"/>
  <c r="I42" i="135"/>
  <c r="H42" i="135"/>
  <c r="J11" i="135"/>
  <c r="I11" i="135"/>
  <c r="H11" i="135"/>
  <c r="J61" i="134"/>
  <c r="J37" i="134"/>
  <c r="J31" i="134"/>
  <c r="J23" i="134"/>
  <c r="J17" i="134"/>
  <c r="J36" i="133"/>
  <c r="J15" i="133"/>
  <c r="L19" i="155" l="1"/>
  <c r="K19" i="155"/>
  <c r="J19" i="155"/>
  <c r="I19" i="155"/>
  <c r="H19" i="155"/>
  <c r="G19" i="155"/>
  <c r="F19" i="155"/>
  <c r="E19" i="155"/>
  <c r="E62" i="118" l="1"/>
  <c r="E67" i="118"/>
  <c r="J20" i="118" l="1"/>
  <c r="J25" i="118"/>
  <c r="L67" i="118" l="1"/>
  <c r="K67" i="118"/>
  <c r="J67" i="118"/>
  <c r="I67" i="118"/>
  <c r="H67" i="118"/>
  <c r="G67" i="118"/>
  <c r="F67" i="118"/>
  <c r="J18" i="118" l="1"/>
  <c r="J31" i="118" s="1"/>
  <c r="J37" i="118" s="1"/>
  <c r="H62" i="118"/>
  <c r="G62" i="118"/>
  <c r="I62" i="118"/>
  <c r="J62" i="118"/>
  <c r="K62" i="118"/>
  <c r="L62" i="118"/>
  <c r="F62" i="118"/>
</calcChain>
</file>

<file path=xl/sharedStrings.xml><?xml version="1.0" encoding="utf-8"?>
<sst xmlns="http://schemas.openxmlformats.org/spreadsheetml/2006/main" count="1044" uniqueCount="663">
  <si>
    <t>Ｏ　財  政</t>
  </si>
  <si>
    <t>Ｏ-01 会計別歳出決算額（県財政）</t>
  </si>
  <si>
    <t>一般会計</t>
  </si>
  <si>
    <t>中小企業振興資金</t>
    <rPh sb="4" eb="6">
      <t>シンコウ</t>
    </rPh>
    <phoneticPr fontId="3"/>
  </si>
  <si>
    <t>職員住宅</t>
  </si>
  <si>
    <t>県営競輪事業</t>
  </si>
  <si>
    <t>県営港湾施設管理</t>
  </si>
  <si>
    <t>流域下水道事業</t>
  </si>
  <si>
    <t>市町村振興資金</t>
  </si>
  <si>
    <t>自動車税等証紙</t>
  </si>
  <si>
    <t>用地取得事業</t>
  </si>
  <si>
    <t>公債管理</t>
    <rPh sb="0" eb="2">
      <t>コウサイ</t>
    </rPh>
    <rPh sb="2" eb="4">
      <t>カンリ</t>
    </rPh>
    <phoneticPr fontId="3"/>
  </si>
  <si>
    <t>公営企業会計</t>
  </si>
  <si>
    <t>収益的支出</t>
  </si>
  <si>
    <t>資本的支出</t>
  </si>
  <si>
    <t>工業用水道</t>
  </si>
  <si>
    <t>土地造成</t>
  </si>
  <si>
    <t>こころの医療</t>
    <rPh sb="4" eb="6">
      <t>イリョウ</t>
    </rPh>
    <phoneticPr fontId="3"/>
  </si>
  <si>
    <t xml:space="preserve">  地方公共団体の会計は、「一般会計」と「特別会計」に区分されるが、特別会計の範</t>
  </si>
  <si>
    <t>囲はそれぞれの団体によって異なる。そこで、統計上では、普通会計と公営事業会計と</t>
  </si>
  <si>
    <t xml:space="preserve">           単位：百万円</t>
  </si>
  <si>
    <t>地方譲与税</t>
  </si>
  <si>
    <t>地方交付税</t>
  </si>
  <si>
    <t>交通安全対策特別交付金</t>
  </si>
  <si>
    <t>分担金及び負担金</t>
  </si>
  <si>
    <t>使用料</t>
  </si>
  <si>
    <t>その他</t>
  </si>
  <si>
    <t>手数料</t>
  </si>
  <si>
    <t>国庫支出金</t>
  </si>
  <si>
    <t>財産収入</t>
  </si>
  <si>
    <t>Ｂ．普通会計 目的別歳出</t>
  </si>
  <si>
    <t>歳出決算額</t>
  </si>
  <si>
    <t>農林水産業費</t>
  </si>
  <si>
    <t>利子割交付金</t>
  </si>
  <si>
    <t>地方消費税交付金</t>
  </si>
  <si>
    <t>特別地方消費税交付金</t>
  </si>
  <si>
    <t>自動車取得税交付金</t>
  </si>
  <si>
    <t>Ｃ．普通会計 性質別歳出</t>
  </si>
  <si>
    <t>物件費</t>
  </si>
  <si>
    <t>維持補修費</t>
  </si>
  <si>
    <t>扶助費</t>
  </si>
  <si>
    <t>補助費等</t>
  </si>
  <si>
    <t>普通建設事業費</t>
  </si>
  <si>
    <t>災害復旧事業費</t>
  </si>
  <si>
    <t>公債費</t>
  </si>
  <si>
    <t>積立金</t>
  </si>
  <si>
    <t>繰出金</t>
  </si>
  <si>
    <t>普通税</t>
  </si>
  <si>
    <t>県民税：個人割</t>
  </si>
  <si>
    <t>　　    法人割</t>
  </si>
  <si>
    <t>　　    利子割</t>
  </si>
  <si>
    <t>事業税：個人分</t>
  </si>
  <si>
    <t>　　    法人分</t>
  </si>
  <si>
    <t>地方消費税：譲渡割</t>
  </si>
  <si>
    <t xml:space="preserve">            貨物割</t>
  </si>
  <si>
    <t>不動産取得税</t>
  </si>
  <si>
    <t>県たばこ税</t>
  </si>
  <si>
    <t>ゴルフ場利用税</t>
  </si>
  <si>
    <t>自動車税</t>
  </si>
  <si>
    <t>鉱区税</t>
  </si>
  <si>
    <t>目的税</t>
  </si>
  <si>
    <t>自動車取得税</t>
  </si>
  <si>
    <t>軽油引取税</t>
  </si>
  <si>
    <t>狩猟税</t>
    <rPh sb="0" eb="2">
      <t>シュリョウ</t>
    </rPh>
    <rPh sb="2" eb="3">
      <t>ゼイ</t>
    </rPh>
    <phoneticPr fontId="3"/>
  </si>
  <si>
    <t>旧法による税収入</t>
  </si>
  <si>
    <t>営業外収益</t>
  </si>
  <si>
    <t>営業費用</t>
  </si>
  <si>
    <t>営業外費用</t>
  </si>
  <si>
    <t>工業用水道事業</t>
  </si>
  <si>
    <t>営業収益（給水収益等）</t>
  </si>
  <si>
    <t>土地造成事業</t>
  </si>
  <si>
    <t>営業収益（土地売却収益）</t>
  </si>
  <si>
    <t>県立こころの医療センター事業</t>
    <rPh sb="6" eb="8">
      <t>イリョウ</t>
    </rPh>
    <phoneticPr fontId="3"/>
  </si>
  <si>
    <t>営業収益（医業収益）</t>
  </si>
  <si>
    <t>営業外収益（医業外収益）</t>
  </si>
  <si>
    <t>営業費用（医業費用）</t>
  </si>
  <si>
    <t>営業外費用（医業外費用）</t>
  </si>
  <si>
    <t>一般単独事業債</t>
  </si>
  <si>
    <t>公営住宅建設事業債</t>
  </si>
  <si>
    <t>公共用地先行取得等事業債</t>
  </si>
  <si>
    <t>災害復旧事業債</t>
  </si>
  <si>
    <t>厚生福祉施設整備事業債</t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</si>
  <si>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1">
      <t>ジギョウサイ</t>
    </rPh>
    <phoneticPr fontId="3"/>
  </si>
  <si>
    <t>臨時財政対策債</t>
    <rPh sb="2" eb="4">
      <t>ザイセイ</t>
    </rPh>
    <rPh sb="4" eb="6">
      <t>タイサク</t>
    </rPh>
    <phoneticPr fontId="3"/>
  </si>
  <si>
    <t>土地造成事業債</t>
  </si>
  <si>
    <t>資料：県財政課</t>
  </si>
  <si>
    <t>地方税</t>
  </si>
  <si>
    <t>配当割交付金</t>
    <rPh sb="0" eb="2">
      <t>ハイトウ</t>
    </rPh>
    <rPh sb="2" eb="3">
      <t>ワ</t>
    </rPh>
    <rPh sb="3" eb="6">
      <t>コウフキン</t>
    </rPh>
    <phoneticPr fontId="3"/>
  </si>
  <si>
    <t>株式等譲渡所得割交付金</t>
    <rPh sb="0" eb="3">
      <t>カブシキトウ</t>
    </rPh>
    <rPh sb="3" eb="5">
      <t>ジョウト</t>
    </rPh>
    <rPh sb="5" eb="8">
      <t>ショトクワリ</t>
    </rPh>
    <rPh sb="8" eb="11">
      <t>コウフキン</t>
    </rPh>
    <phoneticPr fontId="3"/>
  </si>
  <si>
    <t>ｺﾞﾙﾌ場利用税交付金</t>
  </si>
  <si>
    <t>県支出金</t>
  </si>
  <si>
    <t>寄附金</t>
  </si>
  <si>
    <t>繰入金</t>
  </si>
  <si>
    <t>繰越金</t>
  </si>
  <si>
    <t>諸収入</t>
  </si>
  <si>
    <t>地方債</t>
  </si>
  <si>
    <t>資料：県市町村課</t>
  </si>
  <si>
    <t>歳出総額</t>
  </si>
  <si>
    <t>議会費</t>
  </si>
  <si>
    <t>総務費</t>
  </si>
  <si>
    <t>民生費</t>
  </si>
  <si>
    <t>衛生費</t>
  </si>
  <si>
    <t>労働費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</si>
  <si>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</si>
  <si>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</si>
  <si>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</si>
  <si>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</si>
  <si>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</si>
  <si>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</si>
  <si>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</si>
  <si>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歳出総額</t>
  </si>
  <si>
    <t>消費的経費</t>
  </si>
  <si>
    <t>投資的経費</t>
  </si>
  <si>
    <t>失業対策事業費</t>
  </si>
  <si>
    <t xml:space="preserve">         単位：百万円</t>
  </si>
  <si>
    <t>投資及び出資金･貸付金</t>
  </si>
  <si>
    <t xml:space="preserve">  歳入決算額</t>
  </si>
  <si>
    <t>　法定普通税</t>
  </si>
  <si>
    <t>市町村民税</t>
  </si>
  <si>
    <t>　　個人市町村民税</t>
  </si>
  <si>
    <t>　　法人市町村民税</t>
  </si>
  <si>
    <t>固定資産税</t>
  </si>
  <si>
    <t>　　純固定資産税</t>
  </si>
  <si>
    <t>土地</t>
  </si>
  <si>
    <t>家屋</t>
  </si>
  <si>
    <t>償却資産</t>
  </si>
  <si>
    <t>　　交付金</t>
  </si>
  <si>
    <t>軽自動車税</t>
  </si>
  <si>
    <t>市町村たばこ税</t>
  </si>
  <si>
    <t>特別土地保有税</t>
  </si>
  <si>
    <t>　法定外普通税</t>
  </si>
  <si>
    <t>入湯税</t>
  </si>
  <si>
    <t>事業所税</t>
  </si>
  <si>
    <t>都市計画税</t>
  </si>
  <si>
    <t>旧法による税</t>
  </si>
  <si>
    <t>地方債（普通会計債）年度末現在高</t>
  </si>
  <si>
    <t>百万円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</si>
  <si>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</si>
  <si>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</si>
  <si>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</si>
  <si>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</si>
  <si>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</si>
  <si>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</si>
  <si>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</si>
  <si>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九度山町</t>
  </si>
  <si>
    <t xml:space="preserve"> 高 野 町</t>
  </si>
  <si>
    <t xml:space="preserve"> 湯 浅 町</t>
  </si>
  <si>
    <t xml:space="preserve"> 広 川 町</t>
  </si>
  <si>
    <t xml:space="preserve"> 美 浜 町</t>
  </si>
  <si>
    <t xml:space="preserve"> 日 高 町</t>
  </si>
  <si>
    <t xml:space="preserve"> 由 良 町</t>
  </si>
  <si>
    <t xml:space="preserve"> みなべ町</t>
    <rPh sb="4" eb="5">
      <t>チョウ</t>
    </rPh>
    <phoneticPr fontId="3"/>
  </si>
  <si>
    <t xml:space="preserve"> 白 浜 町</t>
  </si>
  <si>
    <t xml:space="preserve"> 上富田町</t>
  </si>
  <si>
    <t xml:space="preserve"> すさみ町</t>
  </si>
  <si>
    <t xml:space="preserve"> 串 本 町</t>
  </si>
  <si>
    <t xml:space="preserve"> 太 地 町</t>
  </si>
  <si>
    <t xml:space="preserve"> 古座川町</t>
  </si>
  <si>
    <t xml:space="preserve"> 北 山 村</t>
  </si>
  <si>
    <t xml:space="preserve"> 印 南 町</t>
  </si>
  <si>
    <t>株式等</t>
    <rPh sb="0" eb="3">
      <t>カブシキトウ</t>
    </rPh>
    <phoneticPr fontId="6"/>
  </si>
  <si>
    <t>ｺﾞﾙﾌ場</t>
  </si>
  <si>
    <t>地　方</t>
    <rPh sb="0" eb="1">
      <t>チ</t>
    </rPh>
    <rPh sb="2" eb="3">
      <t>ホウ</t>
    </rPh>
    <phoneticPr fontId="6"/>
  </si>
  <si>
    <t>利子割</t>
  </si>
  <si>
    <t>配当割</t>
    <rPh sb="0" eb="2">
      <t>ハイトウ</t>
    </rPh>
    <rPh sb="2" eb="3">
      <t>ワ</t>
    </rPh>
    <phoneticPr fontId="6"/>
  </si>
  <si>
    <t>特　例</t>
    <rPh sb="0" eb="1">
      <t>トク</t>
    </rPh>
    <rPh sb="2" eb="3">
      <t>レイ</t>
    </rPh>
    <phoneticPr fontId="6"/>
  </si>
  <si>
    <t>交付金</t>
  </si>
  <si>
    <t>交付金</t>
    <rPh sb="0" eb="3">
      <t>コウフキン</t>
    </rPh>
    <phoneticPr fontId="6"/>
  </si>
  <si>
    <t>分担金</t>
  </si>
  <si>
    <t xml:space="preserve">  農林</t>
  </si>
  <si>
    <t>単位：百万円</t>
  </si>
  <si>
    <t>Ｏ-10 市町村の公営事業</t>
  </si>
  <si>
    <t>法適用企業</t>
  </si>
  <si>
    <t>病院</t>
  </si>
  <si>
    <t>観光施設</t>
  </si>
  <si>
    <t>宅地造成</t>
  </si>
  <si>
    <t>法非適用企業</t>
  </si>
  <si>
    <t>簡易水道</t>
  </si>
  <si>
    <t>下水道</t>
  </si>
  <si>
    <t>港湾整備</t>
  </si>
  <si>
    <t>市場</t>
  </si>
  <si>
    <t>と畜</t>
  </si>
  <si>
    <t>駐車場整備</t>
  </si>
  <si>
    <t>Ｂ．公営企業債発行額及び残高</t>
  </si>
  <si>
    <t xml:space="preserve">        単位：百万円</t>
  </si>
  <si>
    <t>Ｃ．公営企業決算額</t>
  </si>
  <si>
    <t>減価償却費</t>
  </si>
  <si>
    <t>　    単位：百万円</t>
  </si>
  <si>
    <t xml:space="preserve">  国民健康保険事業</t>
  </si>
  <si>
    <t xml:space="preserve"> 事業勘定</t>
  </si>
  <si>
    <t xml:space="preserve"> 直診勘定</t>
  </si>
  <si>
    <t>注)再差引</t>
  </si>
  <si>
    <t>老人保健</t>
  </si>
  <si>
    <t>医療事業</t>
  </si>
  <si>
    <t>Ｄ．その他の公営事業決算額</t>
  </si>
  <si>
    <t>Ａ．税目別国税収納済額</t>
  </si>
  <si>
    <t>単位:百万円</t>
  </si>
  <si>
    <t xml:space="preserve">  総  数</t>
  </si>
  <si>
    <t>直接国税</t>
  </si>
  <si>
    <t>所得税計</t>
  </si>
  <si>
    <t>間接国税</t>
  </si>
  <si>
    <t>消費税</t>
  </si>
  <si>
    <t>消費税及び地方消費税</t>
  </si>
  <si>
    <t>酒税</t>
  </si>
  <si>
    <t>Ｂ．税務署別国税収納済額</t>
  </si>
  <si>
    <t>（税務署別）</t>
  </si>
  <si>
    <t>和歌山税務署：和歌山市</t>
  </si>
  <si>
    <t>海南    〃  ：海南市，海草郡</t>
  </si>
  <si>
    <t>湯浅    〃  ：有田市，有田郡</t>
  </si>
  <si>
    <t>御坊    〃  ：御坊市，日高郡</t>
  </si>
  <si>
    <t>田辺    〃  ：田辺市，西牟婁郡</t>
  </si>
  <si>
    <t>新宮    〃  ：新宮市，東牟婁郡</t>
  </si>
  <si>
    <t xml:space="preserve"> 紀美野町</t>
    <rPh sb="1" eb="3">
      <t>ノリミ</t>
    </rPh>
    <rPh sb="3" eb="5">
      <t>ノマチ</t>
    </rPh>
    <phoneticPr fontId="2"/>
  </si>
  <si>
    <t xml:space="preserve"> 紀の川市</t>
    <rPh sb="1" eb="2">
      <t>キ</t>
    </rPh>
    <rPh sb="3" eb="5">
      <t>カワシ</t>
    </rPh>
    <phoneticPr fontId="2"/>
  </si>
  <si>
    <t xml:space="preserve"> 有田川町</t>
    <rPh sb="1" eb="3">
      <t>アリダ</t>
    </rPh>
    <rPh sb="3" eb="4">
      <t>ガワ</t>
    </rPh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</si>
  <si>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マチ</t>
    </rPh>
    <phoneticPr fontId="2"/>
  </si>
  <si>
    <t>資料：県財政課</t>
    <rPh sb="4" eb="6">
      <t>ザイセイ</t>
    </rPh>
    <phoneticPr fontId="3"/>
  </si>
  <si>
    <t>資料：県財政課</t>
    <rPh sb="3" eb="4">
      <t>ケン</t>
    </rPh>
    <rPh sb="4" eb="6">
      <t>ザイセイ</t>
    </rPh>
    <rPh sb="6" eb="7">
      <t>カ</t>
    </rPh>
    <phoneticPr fontId="3"/>
  </si>
  <si>
    <t>平成 7年度(1995年度)</t>
    <rPh sb="4" eb="6">
      <t>ネンド</t>
    </rPh>
    <rPh sb="11" eb="13">
      <t>ネンド</t>
    </rPh>
    <phoneticPr fontId="2"/>
  </si>
  <si>
    <t>平成12年度(2000年度)</t>
    <rPh sb="4" eb="6">
      <t>ネンド</t>
    </rPh>
    <rPh sb="11" eb="13">
      <t>ネンド</t>
    </rPh>
    <phoneticPr fontId="2"/>
  </si>
  <si>
    <t>国有提供</t>
    <rPh sb="0" eb="2">
      <t>コクユウ</t>
    </rPh>
    <rPh sb="2" eb="4">
      <t>テイキョウ</t>
    </rPh>
    <phoneticPr fontId="2"/>
  </si>
  <si>
    <t>施設等所在</t>
    <rPh sb="0" eb="2">
      <t>シセツ</t>
    </rPh>
    <rPh sb="2" eb="3">
      <t>トウ</t>
    </rPh>
    <rPh sb="3" eb="5">
      <t>ショザイ</t>
    </rPh>
    <phoneticPr fontId="2"/>
  </si>
  <si>
    <t>市町村助成</t>
    <rPh sb="0" eb="3">
      <t>シチョウソン</t>
    </rPh>
    <rPh sb="3" eb="5">
      <t>ジョセイ</t>
    </rPh>
    <phoneticPr fontId="2"/>
  </si>
  <si>
    <t>負担金</t>
    <rPh sb="0" eb="3">
      <t>フタンキン</t>
    </rPh>
    <phoneticPr fontId="2"/>
  </si>
  <si>
    <t>支出金</t>
    <rPh sb="0" eb="3">
      <t>シシュツキン</t>
    </rPh>
    <phoneticPr fontId="2"/>
  </si>
  <si>
    <t>介護保険事業</t>
    <rPh sb="0" eb="2">
      <t>カイゴ</t>
    </rPh>
    <rPh sb="2" eb="4">
      <t>ホケン</t>
    </rPh>
    <phoneticPr fontId="3"/>
  </si>
  <si>
    <t xml:space="preserve">   諸支出金</t>
    <rPh sb="3" eb="4">
      <t>ショ</t>
    </rPh>
    <rPh sb="4" eb="7">
      <t>シシュツキン</t>
    </rPh>
    <phoneticPr fontId="6"/>
  </si>
  <si>
    <t xml:space="preserve">   配当割交付金</t>
    <rPh sb="3" eb="5">
      <t>ハイトウ</t>
    </rPh>
    <rPh sb="5" eb="6">
      <t>ワ</t>
    </rPh>
    <rPh sb="6" eb="9">
      <t>コウフキン</t>
    </rPh>
    <phoneticPr fontId="6"/>
  </si>
  <si>
    <t xml:space="preserve">   株式等譲渡所得割交付金</t>
    <rPh sb="3" eb="5">
      <t>カブシキ</t>
    </rPh>
    <rPh sb="5" eb="6">
      <t>トウ</t>
    </rPh>
    <rPh sb="6" eb="8">
      <t>ジョウト</t>
    </rPh>
    <rPh sb="8" eb="11">
      <t>ショトクワリ</t>
    </rPh>
    <rPh sb="11" eb="14">
      <t>コウフキン</t>
    </rPh>
    <phoneticPr fontId="6"/>
  </si>
  <si>
    <t>　 同級他団体事業負担金</t>
    <rPh sb="2" eb="4">
      <t>ドウキュウ</t>
    </rPh>
    <rPh sb="4" eb="5">
      <t>ホカ</t>
    </rPh>
    <rPh sb="5" eb="7">
      <t>ダンタイ</t>
    </rPh>
    <rPh sb="7" eb="9">
      <t>ジギョウ</t>
    </rPh>
    <rPh sb="9" eb="12">
      <t>フタンキン</t>
    </rPh>
    <phoneticPr fontId="6"/>
  </si>
  <si>
    <t>修学奨励金</t>
    <rPh sb="0" eb="2">
      <t>シュウガク</t>
    </rPh>
    <rPh sb="2" eb="5">
      <t>ショウレイキン</t>
    </rPh>
    <phoneticPr fontId="2"/>
  </si>
  <si>
    <t>退職手当債</t>
    <rPh sb="0" eb="2">
      <t>タイショク</t>
    </rPh>
    <rPh sb="2" eb="4">
      <t>テアテ</t>
    </rPh>
    <rPh sb="4" eb="5">
      <t>サイ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</si>
  <si>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</si>
  <si>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 xml:space="preserve"> 岩 出 市</t>
    <rPh sb="5" eb="6">
      <t>シ</t>
    </rPh>
    <phoneticPr fontId="2"/>
  </si>
  <si>
    <t>　岩 出 市</t>
    <rPh sb="5" eb="6">
      <t>シ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</si>
  <si>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</si>
  <si>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注）財政力指数の「県計」数値は、単純平均値である。</t>
    <rPh sb="0" eb="1">
      <t>チュウ</t>
    </rPh>
    <rPh sb="2" eb="5">
      <t>ザイセイリョク</t>
    </rPh>
    <rPh sb="5" eb="7">
      <t>シスウ</t>
    </rPh>
    <rPh sb="9" eb="10">
      <t>ケン</t>
    </rPh>
    <rPh sb="10" eb="11">
      <t>ケイ</t>
    </rPh>
    <rPh sb="12" eb="14">
      <t>スウチ</t>
    </rPh>
    <rPh sb="16" eb="18">
      <t>タンジュン</t>
    </rPh>
    <rPh sb="18" eb="21">
      <t>ヘイキンチ</t>
    </rPh>
    <phoneticPr fontId="3"/>
  </si>
  <si>
    <t>割交付金</t>
    <rPh sb="0" eb="1">
      <t>ワリ</t>
    </rPh>
    <rPh sb="1" eb="4">
      <t>コウフキン</t>
    </rPh>
    <phoneticPr fontId="6"/>
  </si>
  <si>
    <t>譲渡所得</t>
    <rPh sb="0" eb="2">
      <t>ジョウト</t>
    </rPh>
    <rPh sb="2" eb="4">
      <t>ショトク</t>
    </rPh>
    <phoneticPr fontId="6"/>
  </si>
  <si>
    <t>地　方</t>
    <rPh sb="2" eb="3">
      <t>ホウ</t>
    </rPh>
    <phoneticPr fontId="6"/>
  </si>
  <si>
    <t>全対策</t>
    <rPh sb="0" eb="1">
      <t>ゼン</t>
    </rPh>
    <phoneticPr fontId="2"/>
  </si>
  <si>
    <t>交付金</t>
    <rPh sb="0" eb="1">
      <t>コウ</t>
    </rPh>
    <phoneticPr fontId="2"/>
  </si>
  <si>
    <t>交 付 金</t>
    <rPh sb="0" eb="1">
      <t>コウ</t>
    </rPh>
    <rPh sb="2" eb="3">
      <t>ヅケ</t>
    </rPh>
    <rPh sb="4" eb="5">
      <t>キン</t>
    </rPh>
    <phoneticPr fontId="2"/>
  </si>
  <si>
    <t>収　入</t>
    <rPh sb="0" eb="1">
      <t>オサム</t>
    </rPh>
    <rPh sb="2" eb="3">
      <t>イリ</t>
    </rPh>
    <phoneticPr fontId="2"/>
  </si>
  <si>
    <t>紀の川市</t>
    <rPh sb="0" eb="1">
      <t>キ</t>
    </rPh>
    <rPh sb="2" eb="4">
      <t>カワシ</t>
    </rPh>
    <phoneticPr fontId="2"/>
  </si>
  <si>
    <t>岩 出 市</t>
    <rPh sb="4" eb="5">
      <t>シ</t>
    </rPh>
    <phoneticPr fontId="2"/>
  </si>
  <si>
    <t>紀美野町</t>
    <rPh sb="0" eb="2">
      <t>ノリミ</t>
    </rPh>
    <rPh sb="2" eb="4">
      <t>ノマチ</t>
    </rPh>
    <phoneticPr fontId="2"/>
  </si>
  <si>
    <t>有田川町</t>
    <rPh sb="0" eb="2">
      <t>アリダ</t>
    </rPh>
    <rPh sb="2" eb="3">
      <t>ガワ</t>
    </rPh>
    <rPh sb="3" eb="4">
      <t>マチ</t>
    </rPh>
    <phoneticPr fontId="2"/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</si>
  <si>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</si>
  <si>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</si>
  <si>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平成17年度(2005年度)</t>
    <rPh sb="4" eb="6">
      <t>ネンド</t>
    </rPh>
    <rPh sb="11" eb="13">
      <t>ネンド</t>
    </rPh>
    <phoneticPr fontId="2"/>
  </si>
  <si>
    <t>粉河    〃  ：紀の川市，橋本市，岩出市，伊都郡</t>
    <rPh sb="10" eb="11">
      <t>キ</t>
    </rPh>
    <rPh sb="12" eb="14">
      <t>カワシ</t>
    </rPh>
    <rPh sb="15" eb="18">
      <t>ハシモトシ</t>
    </rPh>
    <rPh sb="19" eb="21">
      <t>イワデ</t>
    </rPh>
    <rPh sb="21" eb="22">
      <t>シ</t>
    </rPh>
    <rPh sb="23" eb="26">
      <t>イトグン</t>
    </rPh>
    <phoneticPr fontId="2"/>
  </si>
  <si>
    <t>相続・贈与税</t>
    <rPh sb="3" eb="6">
      <t>ゾウヨゼイ</t>
    </rPh>
    <phoneticPr fontId="3"/>
  </si>
  <si>
    <t xml:space="preserve">農林水産振興資金 </t>
    <rPh sb="0" eb="2">
      <t>ノウリン</t>
    </rPh>
    <rPh sb="2" eb="4">
      <t>スイサン</t>
    </rPh>
    <rPh sb="4" eb="6">
      <t>シンコウ</t>
    </rPh>
    <rPh sb="6" eb="8">
      <t>シキン</t>
    </rPh>
    <phoneticPr fontId="2"/>
  </si>
  <si>
    <t>学校教育施設等整備事業債</t>
    <rPh sb="0" eb="2">
      <t>ガッコウ</t>
    </rPh>
    <rPh sb="6" eb="7">
      <t>トウ</t>
    </rPh>
    <phoneticPr fontId="2"/>
  </si>
  <si>
    <t>首都圏等整備事業債</t>
    <rPh sb="0" eb="3">
      <t>シュトケン</t>
    </rPh>
    <rPh sb="3" eb="4">
      <t>トウ</t>
    </rPh>
    <rPh sb="4" eb="6">
      <t>セイビ</t>
    </rPh>
    <phoneticPr fontId="3"/>
  </si>
  <si>
    <t>一般補助施設整備等事業債</t>
    <rPh sb="0" eb="2">
      <t>イッパン</t>
    </rPh>
    <rPh sb="2" eb="4">
      <t>ホジョ</t>
    </rPh>
    <rPh sb="4" eb="6">
      <t>シセツ</t>
    </rPh>
    <rPh sb="6" eb="8">
      <t>セイビ</t>
    </rPh>
    <rPh sb="8" eb="9">
      <t>ナド</t>
    </rPh>
    <rPh sb="9" eb="11">
      <t>ジギョウ</t>
    </rPh>
    <rPh sb="11" eb="12">
      <t>サイ</t>
    </rPh>
    <phoneticPr fontId="2"/>
  </si>
  <si>
    <t>たばこ税及びたばこ特別税</t>
    <rPh sb="3" eb="4">
      <t>ゼイ</t>
    </rPh>
    <rPh sb="4" eb="5">
      <t>オヨ</t>
    </rPh>
    <rPh sb="9" eb="12">
      <t>トクベツゼイ</t>
    </rPh>
    <phoneticPr fontId="3"/>
  </si>
  <si>
    <t>その他の間接税</t>
    <rPh sb="2" eb="3">
      <t>タ</t>
    </rPh>
    <rPh sb="4" eb="7">
      <t>カンセツゼイ</t>
    </rPh>
    <phoneticPr fontId="2"/>
  </si>
  <si>
    <t>施設整備事業債（一般財源化分）</t>
    <rPh sb="0" eb="2">
      <t>シセツ</t>
    </rPh>
    <rPh sb="2" eb="4">
      <t>セイビ</t>
    </rPh>
    <rPh sb="4" eb="6">
      <t>ジギョウ</t>
    </rPh>
    <rPh sb="6" eb="7">
      <t>サイ</t>
    </rPh>
    <rPh sb="8" eb="10">
      <t>イッパン</t>
    </rPh>
    <rPh sb="10" eb="13">
      <t>ザイゲンカ</t>
    </rPh>
    <rPh sb="13" eb="14">
      <t>ブン</t>
    </rPh>
    <phoneticPr fontId="2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</si>
  <si>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2"/>
  </si>
  <si>
    <t>介護ｻｰﾋﾞｽ事業</t>
    <rPh sb="0" eb="2">
      <t>カイゴ</t>
    </rPh>
    <rPh sb="7" eb="9">
      <t>ジギョウ</t>
    </rPh>
    <phoneticPr fontId="3"/>
  </si>
  <si>
    <t>Ｏ-02 普通会計（県財政）</t>
  </si>
  <si>
    <t>Ａ．普通会計 歳入</t>
  </si>
  <si>
    <t>こころの医療センター事業債</t>
    <rPh sb="4" eb="6">
      <t>イリョウ</t>
    </rPh>
    <phoneticPr fontId="2"/>
  </si>
  <si>
    <t>粉河</t>
  </si>
  <si>
    <t>湯浅</t>
  </si>
  <si>
    <t>海南</t>
  </si>
  <si>
    <t xml:space="preserve"> 御坊</t>
  </si>
  <si>
    <t>田辺</t>
  </si>
  <si>
    <t>新宮</t>
  </si>
  <si>
    <t>自動車取得税</t>
    <rPh sb="0" eb="3">
      <t>ジドウシャ</t>
    </rPh>
    <rPh sb="3" eb="5">
      <t>シュトク</t>
    </rPh>
    <rPh sb="5" eb="6">
      <t>ゼイ</t>
    </rPh>
    <phoneticPr fontId="2"/>
  </si>
  <si>
    <t>軽油引取税</t>
    <rPh sb="0" eb="5">
      <t>ケイユヒキトリゼイ</t>
    </rPh>
    <phoneticPr fontId="2"/>
  </si>
  <si>
    <t>平成22年度(2010年度)</t>
    <rPh sb="4" eb="6">
      <t>ネンド</t>
    </rPh>
    <rPh sb="11" eb="13">
      <t>ネンド</t>
    </rPh>
    <phoneticPr fontId="2"/>
  </si>
  <si>
    <t>資料：大阪国税局「大阪国税局統計情報」</t>
    <rPh sb="16" eb="18">
      <t>ジョウホウ</t>
    </rPh>
    <phoneticPr fontId="2"/>
  </si>
  <si>
    <t>等の一般財源である。一方、公営企業債は、公営企業会計に属し、元利償還金のため</t>
    <rPh sb="20" eb="22">
      <t>コウエイ</t>
    </rPh>
    <rPh sb="22" eb="24">
      <t>キギョウ</t>
    </rPh>
    <rPh sb="24" eb="26">
      <t>カイケイ</t>
    </rPh>
    <rPh sb="27" eb="28">
      <t>ゾク</t>
    </rPh>
    <phoneticPr fontId="2"/>
  </si>
  <si>
    <t>の財源が主に公営企業の収入である。</t>
    <rPh sb="1" eb="3">
      <t>ザイゲン</t>
    </rPh>
    <rPh sb="4" eb="5">
      <t>シュ</t>
    </rPh>
    <rPh sb="6" eb="8">
      <t>コウエイ</t>
    </rPh>
    <phoneticPr fontId="2"/>
  </si>
  <si>
    <t>Ａ．歳入－続き－</t>
    <rPh sb="5" eb="6">
      <t>ツヅ</t>
    </rPh>
    <phoneticPr fontId="2"/>
  </si>
  <si>
    <t>Ｂ．歳出-続き-</t>
    <rPh sb="5" eb="6">
      <t>ツヅ</t>
    </rPh>
    <phoneticPr fontId="2"/>
  </si>
  <si>
    <t>注）税務署の管轄区域</t>
    <rPh sb="0" eb="1">
      <t>チュウ</t>
    </rPh>
    <rPh sb="2" eb="5">
      <t>ゼイムショ</t>
    </rPh>
    <rPh sb="6" eb="8">
      <t>カンカツ</t>
    </rPh>
    <rPh sb="8" eb="10">
      <t>クイキ</t>
    </rPh>
    <phoneticPr fontId="2"/>
  </si>
  <si>
    <t xml:space="preserve">　相続・贈与税  </t>
    <rPh sb="4" eb="7">
      <t>ゾウヨゼイ</t>
    </rPh>
    <phoneticPr fontId="3"/>
  </si>
  <si>
    <t>　消費税及び地方消費税</t>
    <rPh sb="6" eb="8">
      <t>チホウ</t>
    </rPh>
    <rPh sb="8" eb="11">
      <t>ショウヒゼイ</t>
    </rPh>
    <phoneticPr fontId="2"/>
  </si>
  <si>
    <t>　たばこ税及びたばこ特別税</t>
    <rPh sb="4" eb="5">
      <t>ゼイ</t>
    </rPh>
    <rPh sb="10" eb="12">
      <t>トクベツ</t>
    </rPh>
    <rPh sb="12" eb="13">
      <t>ゼイ</t>
    </rPh>
    <phoneticPr fontId="3"/>
  </si>
  <si>
    <t>Ｏ-04 公営企業会計損益計算書（県財政）</t>
    <rPh sb="5" eb="7">
      <t>コウエイ</t>
    </rPh>
    <rPh sb="7" eb="9">
      <t>キギョウ</t>
    </rPh>
    <rPh sb="9" eb="11">
      <t>カイケイ</t>
    </rPh>
    <rPh sb="11" eb="13">
      <t>ソンエキ</t>
    </rPh>
    <rPh sb="13" eb="15">
      <t>ケイサン</t>
    </rPh>
    <rPh sb="15" eb="16">
      <t>ショ</t>
    </rPh>
    <rPh sb="17" eb="18">
      <t>ケン</t>
    </rPh>
    <rPh sb="18" eb="20">
      <t>ザイセイ</t>
    </rPh>
    <phoneticPr fontId="2"/>
  </si>
  <si>
    <t>注1）</t>
    <rPh sb="0" eb="1">
      <t>チュウ</t>
    </rPh>
    <phoneticPr fontId="2"/>
  </si>
  <si>
    <t>注2）</t>
    <rPh sb="0" eb="1">
      <t>チュウ</t>
    </rPh>
    <phoneticPr fontId="2"/>
  </si>
  <si>
    <t>注1）国直轄事業負担金を含む。</t>
    <rPh sb="0" eb="1">
      <t>チュウ</t>
    </rPh>
    <phoneticPr fontId="2"/>
  </si>
  <si>
    <t>注2）県事業負担金及び同級他団体施行事業負担金を含む。</t>
    <rPh sb="0" eb="1">
      <t>チュウ</t>
    </rPh>
    <rPh sb="9" eb="10">
      <t>オヨ</t>
    </rPh>
    <phoneticPr fontId="2"/>
  </si>
  <si>
    <t>人</t>
    <rPh sb="0" eb="1">
      <t>ニン</t>
    </rPh>
    <phoneticPr fontId="2"/>
  </si>
  <si>
    <t>平成24年度(2012年度)</t>
    <rPh sb="4" eb="6">
      <t>ネンド</t>
    </rPh>
    <rPh sb="11" eb="13">
      <t>ネンド</t>
    </rPh>
    <phoneticPr fontId="2"/>
  </si>
  <si>
    <t>法人税計</t>
    <rPh sb="0" eb="2">
      <t>ホウジン</t>
    </rPh>
    <rPh sb="2" eb="3">
      <t>ゼイ</t>
    </rPh>
    <rPh sb="3" eb="4">
      <t>ケイ</t>
    </rPh>
    <phoneticPr fontId="2"/>
  </si>
  <si>
    <t>所得税計</t>
    <rPh sb="0" eb="3">
      <t>ショトクゼイ</t>
    </rPh>
    <rPh sb="3" eb="4">
      <t>ケイ</t>
    </rPh>
    <phoneticPr fontId="2"/>
  </si>
  <si>
    <t>　申告所得税及び復興特別所得税</t>
    <rPh sb="1" eb="3">
      <t>シンコク</t>
    </rPh>
    <phoneticPr fontId="2"/>
  </si>
  <si>
    <t>　復興特別法人税</t>
    <rPh sb="5" eb="7">
      <t>ホウジン</t>
    </rPh>
    <rPh sb="7" eb="8">
      <t>ゼイ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</si>
  <si>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</si>
  <si>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</si>
  <si>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-</t>
  </si>
  <si>
    <t>　　　　　　　　　ここでの国税収納済額は、県内税務署において徴収された国税であり、税関の収納済額及</t>
    <rPh sb="48" eb="49">
      <t>オヨ</t>
    </rPh>
    <phoneticPr fontId="2"/>
  </si>
  <si>
    <t>平成25年度(2013年度)</t>
    <rPh sb="4" eb="6">
      <t>ネンド</t>
    </rPh>
    <rPh sb="11" eb="13">
      <t>ネンド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</si>
  <si>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</si>
  <si>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</si>
  <si>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全国防災事業債</t>
    <rPh sb="0" eb="2">
      <t>ゼンコク</t>
    </rPh>
    <rPh sb="2" eb="4">
      <t>ボウサイ</t>
    </rPh>
    <rPh sb="4" eb="6">
      <t>ジギョウ</t>
    </rPh>
    <rPh sb="6" eb="7">
      <t>サイ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</si>
  <si>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</si>
  <si>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平成26年度</t>
  </si>
  <si>
    <t>母子父子寡婦福祉資金</t>
    <rPh sb="2" eb="4">
      <t>フシ</t>
    </rPh>
    <phoneticPr fontId="2"/>
  </si>
  <si>
    <t>緊急防災・減災事業債(補助・国</t>
    <rPh sb="0" eb="2">
      <t>キンキュウ</t>
    </rPh>
    <rPh sb="2" eb="4">
      <t>ボウサイ</t>
    </rPh>
    <rPh sb="5" eb="6">
      <t>ゲン</t>
    </rPh>
    <rPh sb="6" eb="7">
      <t>サイ</t>
    </rPh>
    <rPh sb="7" eb="9">
      <t>ジギョウ</t>
    </rPh>
    <rPh sb="9" eb="10">
      <t>サイ</t>
    </rPh>
    <rPh sb="11" eb="13">
      <t>ホジョ</t>
    </rPh>
    <rPh sb="14" eb="15">
      <t>クニ</t>
    </rPh>
    <phoneticPr fontId="2"/>
  </si>
  <si>
    <t>直轄分)</t>
    <rPh sb="0" eb="2">
      <t>チョッカツ</t>
    </rPh>
    <rPh sb="2" eb="3">
      <t>ブン</t>
    </rPh>
    <phoneticPr fontId="2"/>
  </si>
  <si>
    <t>Ａ．歳入</t>
  </si>
  <si>
    <t>Ｂ．目的別歳出</t>
  </si>
  <si>
    <t>Ｃ．性質別歳出</t>
  </si>
  <si>
    <t>　</t>
    <phoneticPr fontId="2"/>
  </si>
  <si>
    <t>Ｂ．歳出</t>
  </si>
  <si>
    <t>Ｏ-09 市町村別普通会計決算額</t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</si>
  <si>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</si>
  <si>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</si>
  <si>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Ｏ-11 国税収納済額</t>
    <phoneticPr fontId="2"/>
  </si>
  <si>
    <t>　　　　　　　　び総務省の印紙収入分納税額は含まれない。</t>
    <phoneticPr fontId="2"/>
  </si>
  <si>
    <t>　　　　　　　　　また、消費税のように納税地が本店又は主たる事業所の所在地の国税も、課税対象事業所</t>
    <phoneticPr fontId="2"/>
  </si>
  <si>
    <t xml:space="preserve"> </t>
    <phoneticPr fontId="2"/>
  </si>
  <si>
    <t>　　　　　　　　が県内にあっても含まれない場合がある(逆の場合もある)。</t>
    <phoneticPr fontId="2"/>
  </si>
  <si>
    <t>　源泉所得税</t>
    <phoneticPr fontId="2"/>
  </si>
  <si>
    <t>　源泉所得税及び復興特別所得税</t>
    <phoneticPr fontId="2"/>
  </si>
  <si>
    <t>　申告所得税</t>
    <phoneticPr fontId="2"/>
  </si>
  <si>
    <t>　法人税</t>
    <phoneticPr fontId="2"/>
  </si>
  <si>
    <t xml:space="preserve">      単位：百万円</t>
    <phoneticPr fontId="2"/>
  </si>
  <si>
    <t>総 数</t>
    <phoneticPr fontId="2"/>
  </si>
  <si>
    <t>和歌山</t>
    <phoneticPr fontId="2"/>
  </si>
  <si>
    <t>平成26年度(2014年度)</t>
    <rPh sb="4" eb="6">
      <t>ネンド</t>
    </rPh>
    <rPh sb="11" eb="13">
      <t>ネンド</t>
    </rPh>
    <phoneticPr fontId="2"/>
  </si>
  <si>
    <t>平成27年度(2015年度)</t>
    <rPh sb="4" eb="6">
      <t>ネンド</t>
    </rPh>
    <rPh sb="11" eb="13">
      <t>ネンド</t>
    </rPh>
    <phoneticPr fontId="2"/>
  </si>
  <si>
    <t>　源泉所得税</t>
    <phoneticPr fontId="2"/>
  </si>
  <si>
    <t>　消費税</t>
    <phoneticPr fontId="2"/>
  </si>
  <si>
    <t>　酒税</t>
    <phoneticPr fontId="2"/>
  </si>
  <si>
    <t>　その他の間接税</t>
    <phoneticPr fontId="2"/>
  </si>
  <si>
    <t>-</t>
    <phoneticPr fontId="2"/>
  </si>
  <si>
    <t>平成27年度</t>
  </si>
  <si>
    <t>平成28年度</t>
  </si>
  <si>
    <t>Ｏ-10 市町村の公営事業</t>
    <phoneticPr fontId="2"/>
  </si>
  <si>
    <t>収入</t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</si>
  <si>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</si>
  <si>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注）実質収支（歳入－歳出－繰越予定財源）から財政措置額を引いた額</t>
    <phoneticPr fontId="2"/>
  </si>
  <si>
    <t>平成28年度(2016年度)</t>
    <rPh sb="4" eb="6">
      <t>ネンド</t>
    </rPh>
    <rPh sb="11" eb="13">
      <t>ネンド</t>
    </rPh>
    <phoneticPr fontId="2"/>
  </si>
  <si>
    <t>…</t>
    <phoneticPr fontId="2"/>
  </si>
  <si>
    <t xml:space="preserve">  地方公共団体の会計は、一般会計と特別会計に区分される。普通会計とは、特別会</t>
    <rPh sb="36" eb="38">
      <t>トクベツ</t>
    </rPh>
    <rPh sb="38" eb="39">
      <t>カイ</t>
    </rPh>
    <phoneticPr fontId="2"/>
  </si>
  <si>
    <t>除いた特別会計と一般会計を統合したもので、会計間の重複受払い部分を控除した純</t>
    <rPh sb="0" eb="1">
      <t>ノゾ</t>
    </rPh>
    <rPh sb="37" eb="38">
      <t>ジュン</t>
    </rPh>
    <phoneticPr fontId="2"/>
  </si>
  <si>
    <t>x</t>
    <phoneticPr fontId="2"/>
  </si>
  <si>
    <t>いう区分により統一がはかられている。特別会計のうち公営事業会計（公営企業、収</t>
  </si>
  <si>
    <t>益事業、国民健康保険事業等）に属する部分と、それ以外の特別会計と一般会計を統合</t>
  </si>
  <si>
    <t>した「普通会計」とに区分する。ここでは、会計間の重複受払い部分を控除した純計額</t>
  </si>
  <si>
    <t>を計上している。</t>
  </si>
  <si>
    <t xml:space="preserve">          単位：百万円</t>
    <phoneticPr fontId="2"/>
  </si>
  <si>
    <t>歳入決算額</t>
  </si>
  <si>
    <t xml:space="preserve">   地方特例交付金</t>
    <rPh sb="5" eb="7">
      <t>トクレイ</t>
    </rPh>
    <rPh sb="9" eb="10">
      <t>キン</t>
    </rPh>
    <phoneticPr fontId="6"/>
  </si>
  <si>
    <t xml:space="preserve">  特別交付税</t>
    <phoneticPr fontId="2"/>
  </si>
  <si>
    <t>　震災復興特別交付税</t>
    <rPh sb="1" eb="3">
      <t>シンサイ</t>
    </rPh>
    <rPh sb="3" eb="5">
      <t>フッコウ</t>
    </rPh>
    <rPh sb="5" eb="7">
      <t>トクベツ</t>
    </rPh>
    <rPh sb="7" eb="10">
      <t>コウフゼイ</t>
    </rPh>
    <phoneticPr fontId="2"/>
  </si>
  <si>
    <t xml:space="preserve">  公営住宅使用料</t>
    <phoneticPr fontId="2"/>
  </si>
  <si>
    <t xml:space="preserve">  その他</t>
    <phoneticPr fontId="2"/>
  </si>
  <si>
    <t>　法定事務に係るもの</t>
    <rPh sb="1" eb="3">
      <t>ホウテイ</t>
    </rPh>
    <rPh sb="3" eb="5">
      <t>ジム</t>
    </rPh>
    <rPh sb="6" eb="7">
      <t>カカ</t>
    </rPh>
    <phoneticPr fontId="2"/>
  </si>
  <si>
    <t xml:space="preserve">  自治事務に係るもの</t>
    <rPh sb="2" eb="4">
      <t>ジチ</t>
    </rPh>
    <rPh sb="4" eb="6">
      <t>ジム</t>
    </rPh>
    <rPh sb="7" eb="8">
      <t>カカ</t>
    </rPh>
    <phoneticPr fontId="6"/>
  </si>
  <si>
    <t>　児童保護費等負担金</t>
    <rPh sb="1" eb="3">
      <t>ジドウ</t>
    </rPh>
    <rPh sb="3" eb="5">
      <t>ホゴ</t>
    </rPh>
    <rPh sb="5" eb="6">
      <t>ヒ</t>
    </rPh>
    <rPh sb="6" eb="7">
      <t>ナド</t>
    </rPh>
    <rPh sb="7" eb="10">
      <t>フタンキン</t>
    </rPh>
    <phoneticPr fontId="2"/>
  </si>
  <si>
    <t>　障害者自立支援給費等負担金</t>
    <rPh sb="1" eb="4">
      <t>ショウガイシャ</t>
    </rPh>
    <rPh sb="4" eb="6">
      <t>ジリツ</t>
    </rPh>
    <rPh sb="6" eb="8">
      <t>シエン</t>
    </rPh>
    <rPh sb="8" eb="11">
      <t>キュウヒトウ</t>
    </rPh>
    <rPh sb="11" eb="14">
      <t>フタンキン</t>
    </rPh>
    <phoneticPr fontId="2"/>
  </si>
  <si>
    <t xml:space="preserve">  普通建設事業費支出金</t>
    <phoneticPr fontId="2"/>
  </si>
  <si>
    <t>　公立高等学校授業料不徴収交付金</t>
    <rPh sb="1" eb="3">
      <t>コウリツ</t>
    </rPh>
    <rPh sb="3" eb="5">
      <t>コウトウ</t>
    </rPh>
    <rPh sb="5" eb="7">
      <t>ガッコウ</t>
    </rPh>
    <rPh sb="7" eb="10">
      <t>ジュギョウリョウ</t>
    </rPh>
    <rPh sb="10" eb="11">
      <t>フ</t>
    </rPh>
    <rPh sb="11" eb="13">
      <t>チョウシュウ</t>
    </rPh>
    <rPh sb="13" eb="16">
      <t>コウフキン</t>
    </rPh>
    <phoneticPr fontId="2"/>
  </si>
  <si>
    <t>　高等学校等就学支援金交付金</t>
    <rPh sb="1" eb="3">
      <t>コウトウ</t>
    </rPh>
    <rPh sb="3" eb="6">
      <t>ガッコウトウ</t>
    </rPh>
    <rPh sb="6" eb="8">
      <t>シュウガク</t>
    </rPh>
    <rPh sb="8" eb="11">
      <t>シエンキン</t>
    </rPh>
    <rPh sb="11" eb="14">
      <t>コウフキン</t>
    </rPh>
    <phoneticPr fontId="2"/>
  </si>
  <si>
    <t xml:space="preserve">  委託金</t>
    <phoneticPr fontId="2"/>
  </si>
  <si>
    <t xml:space="preserve">  電源立地地域対策交付金</t>
    <rPh sb="6" eb="8">
      <t>チイキ</t>
    </rPh>
    <phoneticPr fontId="2"/>
  </si>
  <si>
    <t xml:space="preserve">  石油貯蔵施設立地対策等交付金</t>
    <rPh sb="10" eb="12">
      <t>タイサク</t>
    </rPh>
    <rPh sb="12" eb="13">
      <t>トウ</t>
    </rPh>
    <rPh sb="13" eb="16">
      <t>コウフキン</t>
    </rPh>
    <phoneticPr fontId="6"/>
  </si>
  <si>
    <t>　地域道路整備臨時交付金</t>
    <rPh sb="1" eb="3">
      <t>チイキ</t>
    </rPh>
    <rPh sb="3" eb="5">
      <t>ドウロ</t>
    </rPh>
    <rPh sb="5" eb="7">
      <t>セイビ</t>
    </rPh>
    <rPh sb="7" eb="9">
      <t>リンジ</t>
    </rPh>
    <rPh sb="9" eb="12">
      <t>コウフキン</t>
    </rPh>
    <phoneticPr fontId="2"/>
  </si>
  <si>
    <t>　地域活力基盤創造交付金</t>
    <rPh sb="1" eb="3">
      <t>チイキ</t>
    </rPh>
    <rPh sb="3" eb="5">
      <t>カツリョク</t>
    </rPh>
    <rPh sb="5" eb="7">
      <t>キバン</t>
    </rPh>
    <rPh sb="7" eb="9">
      <t>ソウゾウ</t>
    </rPh>
    <rPh sb="9" eb="12">
      <t>コウフキン</t>
    </rPh>
    <phoneticPr fontId="2"/>
  </si>
  <si>
    <t>　社会資本整備総合交付金</t>
    <rPh sb="1" eb="3">
      <t>シャカイ</t>
    </rPh>
    <rPh sb="3" eb="5">
      <t>シホン</t>
    </rPh>
    <rPh sb="5" eb="7">
      <t>セイビ</t>
    </rPh>
    <rPh sb="7" eb="9">
      <t>ソウゴウ</t>
    </rPh>
    <rPh sb="9" eb="12">
      <t>コウフキン</t>
    </rPh>
    <phoneticPr fontId="2"/>
  </si>
  <si>
    <t xml:space="preserve">   財産収入</t>
    <phoneticPr fontId="2"/>
  </si>
  <si>
    <t xml:space="preserve">   寄 附 金</t>
    <rPh sb="5" eb="6">
      <t>フ</t>
    </rPh>
    <phoneticPr fontId="6"/>
  </si>
  <si>
    <t>注）地方消費税清算金を含む。</t>
    <rPh sb="0" eb="1">
      <t>チュウ</t>
    </rPh>
    <rPh sb="2" eb="4">
      <t>チホウ</t>
    </rPh>
    <rPh sb="4" eb="7">
      <t>ショウヒゼイ</t>
    </rPh>
    <rPh sb="7" eb="10">
      <t>セイサンキン</t>
    </rPh>
    <rPh sb="11" eb="12">
      <t>フク</t>
    </rPh>
    <phoneticPr fontId="2"/>
  </si>
  <si>
    <t>　 受託事業費</t>
    <phoneticPr fontId="2"/>
  </si>
  <si>
    <t xml:space="preserve">   災害復旧事業費</t>
    <phoneticPr fontId="2"/>
  </si>
  <si>
    <t xml:space="preserve">   公債費</t>
    <phoneticPr fontId="2"/>
  </si>
  <si>
    <t>Ｏ-05 目的別県債の年度末現在高</t>
    <phoneticPr fontId="2"/>
  </si>
  <si>
    <t>　普通会計債は、普通会計に属し、元利償還のための財源が主に地方税、地方交付税</t>
    <phoneticPr fontId="2"/>
  </si>
  <si>
    <t xml:space="preserve">    歳入総額</t>
    <phoneticPr fontId="2"/>
  </si>
  <si>
    <t>平成29年度</t>
  </si>
  <si>
    <t>2016</t>
  </si>
  <si>
    <t>　海 南 市</t>
    <phoneticPr fontId="2"/>
  </si>
  <si>
    <t>　紀の川市</t>
    <phoneticPr fontId="2"/>
  </si>
  <si>
    <t>　かつらぎ町</t>
    <phoneticPr fontId="2"/>
  </si>
  <si>
    <t>地　方</t>
    <phoneticPr fontId="2"/>
  </si>
  <si>
    <t>交付金</t>
    <phoneticPr fontId="2"/>
  </si>
  <si>
    <t xml:space="preserve"> かつらぎ町</t>
    <phoneticPr fontId="2"/>
  </si>
  <si>
    <t xml:space="preserve"> 那智勝浦町</t>
    <phoneticPr fontId="2"/>
  </si>
  <si>
    <t>単位：百万円</t>
    <phoneticPr fontId="6"/>
  </si>
  <si>
    <t>地方債</t>
    <phoneticPr fontId="2"/>
  </si>
  <si>
    <t xml:space="preserve"> かつらぎ町</t>
    <phoneticPr fontId="2"/>
  </si>
  <si>
    <t>民生費</t>
    <phoneticPr fontId="2"/>
  </si>
  <si>
    <t>広 川 町</t>
    <phoneticPr fontId="2"/>
  </si>
  <si>
    <t>由 良 町</t>
    <phoneticPr fontId="2"/>
  </si>
  <si>
    <t>印 南 町</t>
    <phoneticPr fontId="2"/>
  </si>
  <si>
    <t>白 浜 町</t>
    <phoneticPr fontId="2"/>
  </si>
  <si>
    <t>上富田町</t>
    <phoneticPr fontId="2"/>
  </si>
  <si>
    <t>土木費</t>
    <phoneticPr fontId="2"/>
  </si>
  <si>
    <t>湯 浅 町</t>
    <phoneticPr fontId="2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</si>
  <si>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</si>
  <si>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平成29年度(2017年度)</t>
    <phoneticPr fontId="2"/>
  </si>
  <si>
    <t>　地方法人税</t>
    <rPh sb="1" eb="3">
      <t>チホウ</t>
    </rPh>
    <rPh sb="3" eb="6">
      <t>ホウジンゼイ</t>
    </rPh>
    <phoneticPr fontId="2"/>
  </si>
  <si>
    <t xml:space="preserve">  地方法人税</t>
    <rPh sb="2" eb="4">
      <t>チホウ</t>
    </rPh>
    <rPh sb="4" eb="7">
      <t>ホウジンゼイ</t>
    </rPh>
    <phoneticPr fontId="2"/>
  </si>
  <si>
    <t>財政力指数（ 3年間の平均）注)</t>
    <rPh sb="14" eb="15">
      <t>チュウ</t>
    </rPh>
    <phoneticPr fontId="2"/>
  </si>
  <si>
    <t>…</t>
  </si>
  <si>
    <t>平成30年度(2018年度)</t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</si>
  <si>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</si>
  <si>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　　 センター</t>
    <phoneticPr fontId="2"/>
  </si>
  <si>
    <t xml:space="preserve">   地方税（県税）　注)</t>
    <rPh sb="11" eb="12">
      <t>チュウ</t>
    </rPh>
    <phoneticPr fontId="2"/>
  </si>
  <si>
    <t xml:space="preserve">   地方譲与税</t>
    <phoneticPr fontId="2"/>
  </si>
  <si>
    <t xml:space="preserve">   地方交付税</t>
    <phoneticPr fontId="2"/>
  </si>
  <si>
    <t xml:space="preserve">  普通交付税</t>
    <phoneticPr fontId="2"/>
  </si>
  <si>
    <t xml:space="preserve">   交通安全対策特別交付金</t>
    <phoneticPr fontId="2"/>
  </si>
  <si>
    <t xml:space="preserve">   分担金及び負担金</t>
    <phoneticPr fontId="2"/>
  </si>
  <si>
    <t xml:space="preserve">   使用料</t>
    <phoneticPr fontId="2"/>
  </si>
  <si>
    <t xml:space="preserve">  授業料</t>
    <phoneticPr fontId="2"/>
  </si>
  <si>
    <t xml:space="preserve">  発電水利使用料</t>
    <phoneticPr fontId="2"/>
  </si>
  <si>
    <t xml:space="preserve">  その他</t>
    <phoneticPr fontId="2"/>
  </si>
  <si>
    <t xml:space="preserve">   手数料</t>
    <phoneticPr fontId="2"/>
  </si>
  <si>
    <t xml:space="preserve">   国庫支出金</t>
    <phoneticPr fontId="2"/>
  </si>
  <si>
    <t xml:space="preserve">  義務教育費負担金</t>
    <phoneticPr fontId="2"/>
  </si>
  <si>
    <t xml:space="preserve">  生活保護費負担金</t>
    <phoneticPr fontId="2"/>
  </si>
  <si>
    <t xml:space="preserve">  災害復旧事業費支出金</t>
    <phoneticPr fontId="2"/>
  </si>
  <si>
    <t xml:space="preserve">  財産運用収入</t>
    <phoneticPr fontId="2"/>
  </si>
  <si>
    <t xml:space="preserve">  財産売払収入</t>
    <phoneticPr fontId="2"/>
  </si>
  <si>
    <t xml:space="preserve">   繰 入 金</t>
    <phoneticPr fontId="2"/>
  </si>
  <si>
    <t xml:space="preserve">   繰 越 金</t>
    <phoneticPr fontId="2"/>
  </si>
  <si>
    <t xml:space="preserve">   諸 収 入</t>
    <phoneticPr fontId="2"/>
  </si>
  <si>
    <t xml:space="preserve">   地方債（県債）</t>
    <phoneticPr fontId="2"/>
  </si>
  <si>
    <t>資料：県財政課</t>
    <phoneticPr fontId="2"/>
  </si>
  <si>
    <t>Ｏ-02 普通会計（県財政）</t>
    <phoneticPr fontId="2"/>
  </si>
  <si>
    <t xml:space="preserve">   議会費</t>
    <phoneticPr fontId="2"/>
  </si>
  <si>
    <t xml:space="preserve">   総務費</t>
    <phoneticPr fontId="2"/>
  </si>
  <si>
    <t xml:space="preserve">   民生費</t>
    <phoneticPr fontId="2"/>
  </si>
  <si>
    <t xml:space="preserve">   衛生費</t>
    <phoneticPr fontId="2"/>
  </si>
  <si>
    <t xml:space="preserve">   労働費</t>
    <phoneticPr fontId="2"/>
  </si>
  <si>
    <t xml:space="preserve">   農林水産業費</t>
    <phoneticPr fontId="2"/>
  </si>
  <si>
    <t xml:space="preserve">   商工費</t>
    <phoneticPr fontId="2"/>
  </si>
  <si>
    <t xml:space="preserve">   土木費</t>
    <phoneticPr fontId="2"/>
  </si>
  <si>
    <t xml:space="preserve">   警察費</t>
    <phoneticPr fontId="2"/>
  </si>
  <si>
    <t xml:space="preserve">   教育費</t>
    <phoneticPr fontId="2"/>
  </si>
  <si>
    <t xml:space="preserve">   災害復旧費</t>
    <phoneticPr fontId="6"/>
  </si>
  <si>
    <t xml:space="preserve">   利子割交付金</t>
    <phoneticPr fontId="2"/>
  </si>
  <si>
    <t xml:space="preserve">   地方消費税交付金</t>
    <phoneticPr fontId="2"/>
  </si>
  <si>
    <t xml:space="preserve">   ゴルフ場利用税交付金</t>
    <phoneticPr fontId="2"/>
  </si>
  <si>
    <t xml:space="preserve">   自動車取得税交付金</t>
    <phoneticPr fontId="2"/>
  </si>
  <si>
    <t xml:space="preserve">   人件費</t>
    <phoneticPr fontId="2"/>
  </si>
  <si>
    <t xml:space="preserve">   物件費</t>
    <phoneticPr fontId="2"/>
  </si>
  <si>
    <t xml:space="preserve">   維持補修費</t>
    <phoneticPr fontId="2"/>
  </si>
  <si>
    <t xml:space="preserve">   扶助費</t>
    <phoneticPr fontId="2"/>
  </si>
  <si>
    <t xml:space="preserve">   補助費等</t>
    <phoneticPr fontId="2"/>
  </si>
  <si>
    <t xml:space="preserve">   普通建設事業費</t>
    <phoneticPr fontId="2"/>
  </si>
  <si>
    <t>　 補助事業費</t>
    <phoneticPr fontId="2"/>
  </si>
  <si>
    <t>　 単独事業費</t>
    <phoneticPr fontId="2"/>
  </si>
  <si>
    <t>　 国直轄事業負担金</t>
    <phoneticPr fontId="2"/>
  </si>
  <si>
    <t xml:space="preserve">   失業対策費</t>
    <phoneticPr fontId="2"/>
  </si>
  <si>
    <t xml:space="preserve">   公債費</t>
    <phoneticPr fontId="2"/>
  </si>
  <si>
    <t xml:space="preserve">   積立金</t>
    <phoneticPr fontId="2"/>
  </si>
  <si>
    <t xml:space="preserve">   投資及び出資金</t>
    <phoneticPr fontId="2"/>
  </si>
  <si>
    <t xml:space="preserve">   貸付金</t>
    <phoneticPr fontId="2"/>
  </si>
  <si>
    <t xml:space="preserve">   繰出金</t>
    <phoneticPr fontId="2"/>
  </si>
  <si>
    <t xml:space="preserve">   前年度繰上充当金</t>
    <phoneticPr fontId="2"/>
  </si>
  <si>
    <t>資料：県財政課</t>
    <phoneticPr fontId="2"/>
  </si>
  <si>
    <t>Ｏ-03 税目別地方税（県税）収入額</t>
    <phoneticPr fontId="2"/>
  </si>
  <si>
    <t xml:space="preserve"> 総  額</t>
    <phoneticPr fontId="2"/>
  </si>
  <si>
    <t>-</t>
    <phoneticPr fontId="2"/>
  </si>
  <si>
    <t>計のうち公営事業会計（公営企業，収益事業，国民健康保険事業等）に属するものを</t>
    <phoneticPr fontId="2"/>
  </si>
  <si>
    <t>計額を計上している。</t>
    <phoneticPr fontId="2"/>
  </si>
  <si>
    <t>地方債現在高合計(県債)</t>
    <phoneticPr fontId="2"/>
  </si>
  <si>
    <t>　普通会計債現在高</t>
    <phoneticPr fontId="2"/>
  </si>
  <si>
    <t>国の予算･政府関係機関貸付債</t>
    <phoneticPr fontId="2"/>
  </si>
  <si>
    <t>　公営企業債現在高</t>
    <phoneticPr fontId="2"/>
  </si>
  <si>
    <t>　港湾特別会計</t>
    <phoneticPr fontId="2"/>
  </si>
  <si>
    <t>　想定企業分</t>
    <phoneticPr fontId="2"/>
  </si>
  <si>
    <t>Ｏ-06 普通会計決算額（市町村）</t>
    <phoneticPr fontId="2"/>
  </si>
  <si>
    <t>平成30年度</t>
    <rPh sb="0" eb="2">
      <t>ヘイセイ</t>
    </rPh>
    <rPh sb="4" eb="6">
      <t>ネンド</t>
    </rPh>
    <phoneticPr fontId="2"/>
  </si>
  <si>
    <t xml:space="preserve">    単位：百万円</t>
    <phoneticPr fontId="2"/>
  </si>
  <si>
    <t>Ｏ-08 市町村別財政力指数及び地方債（普通会計債）現在高</t>
    <phoneticPr fontId="2"/>
  </si>
  <si>
    <t>2017</t>
  </si>
  <si>
    <t>百万円</t>
    <rPh sb="0" eb="3">
      <t>ヒャクマンエン</t>
    </rPh>
    <phoneticPr fontId="2"/>
  </si>
  <si>
    <t>　橋 本 市</t>
    <phoneticPr fontId="2"/>
  </si>
  <si>
    <t>　有 田 市</t>
    <phoneticPr fontId="2"/>
  </si>
  <si>
    <t>　高 野 町</t>
    <phoneticPr fontId="2"/>
  </si>
  <si>
    <t>　広 川 町</t>
    <phoneticPr fontId="2"/>
  </si>
  <si>
    <t>　有田川町</t>
    <phoneticPr fontId="2"/>
  </si>
  <si>
    <t xml:space="preserve">  みなべ町</t>
    <phoneticPr fontId="2"/>
  </si>
  <si>
    <t xml:space="preserve">  上富田町</t>
    <phoneticPr fontId="2"/>
  </si>
  <si>
    <t xml:space="preserve">  すさみ町</t>
    <phoneticPr fontId="2"/>
  </si>
  <si>
    <t xml:space="preserve">  古座川町</t>
    <phoneticPr fontId="2"/>
  </si>
  <si>
    <t xml:space="preserve">  北 山 村</t>
    <phoneticPr fontId="2"/>
  </si>
  <si>
    <t>Ｏ-09 市町村別 普通会計決算額</t>
    <phoneticPr fontId="2"/>
  </si>
  <si>
    <t>自動車</t>
    <phoneticPr fontId="2"/>
  </si>
  <si>
    <t>消費税</t>
    <phoneticPr fontId="2"/>
  </si>
  <si>
    <t>地  方</t>
    <phoneticPr fontId="2"/>
  </si>
  <si>
    <t>平成30年度</t>
    <rPh sb="0" eb="1">
      <t>ヘイセイ</t>
    </rPh>
    <rPh sb="3" eb="5">
      <t>ネンド</t>
    </rPh>
    <phoneticPr fontId="2"/>
  </si>
  <si>
    <t>　</t>
    <phoneticPr fontId="2"/>
  </si>
  <si>
    <t>交通安</t>
    <phoneticPr fontId="2"/>
  </si>
  <si>
    <t>使用料</t>
    <phoneticPr fontId="2"/>
  </si>
  <si>
    <t>寄附金</t>
    <phoneticPr fontId="2"/>
  </si>
  <si>
    <t>諸収入</t>
    <phoneticPr fontId="2"/>
  </si>
  <si>
    <t>国　庫</t>
    <phoneticPr fontId="2"/>
  </si>
  <si>
    <t>県</t>
    <phoneticPr fontId="2"/>
  </si>
  <si>
    <t>財　産</t>
    <phoneticPr fontId="2"/>
  </si>
  <si>
    <t>特　別</t>
    <phoneticPr fontId="2"/>
  </si>
  <si>
    <t>及　び</t>
    <phoneticPr fontId="2"/>
  </si>
  <si>
    <t>歳出総額</t>
    <phoneticPr fontId="2"/>
  </si>
  <si>
    <t>議会費</t>
    <phoneticPr fontId="2"/>
  </si>
  <si>
    <t>衛生費</t>
    <phoneticPr fontId="2"/>
  </si>
  <si>
    <t>有 田 市</t>
    <phoneticPr fontId="2"/>
  </si>
  <si>
    <t>御 坊 市</t>
    <phoneticPr fontId="2"/>
  </si>
  <si>
    <t>田 辺 市</t>
    <phoneticPr fontId="2"/>
  </si>
  <si>
    <t>新 宮 市</t>
    <phoneticPr fontId="2"/>
  </si>
  <si>
    <t>かつらぎ町</t>
    <phoneticPr fontId="2"/>
  </si>
  <si>
    <t>美 浜 町</t>
    <phoneticPr fontId="2"/>
  </si>
  <si>
    <t>日 高 町</t>
    <phoneticPr fontId="2"/>
  </si>
  <si>
    <t>すさみ町</t>
    <phoneticPr fontId="2"/>
  </si>
  <si>
    <t>太 地 町</t>
    <phoneticPr fontId="2"/>
  </si>
  <si>
    <t>古座川町</t>
    <phoneticPr fontId="2"/>
  </si>
  <si>
    <t>下水道</t>
    <rPh sb="0" eb="3">
      <t>ゲスイドウ</t>
    </rPh>
    <phoneticPr fontId="2"/>
  </si>
  <si>
    <t>企業債発行額</t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</si>
  <si>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</si>
  <si>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上水道(簡水含む）</t>
    <rPh sb="4" eb="6">
      <t>カンスイ</t>
    </rPh>
    <rPh sb="6" eb="7">
      <t>フク</t>
    </rPh>
    <phoneticPr fontId="2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</si>
  <si>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</si>
  <si>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歳 出</t>
    <phoneticPr fontId="2"/>
  </si>
  <si>
    <t>歳 入</t>
    <phoneticPr fontId="2"/>
  </si>
  <si>
    <t>Ｏ-06 普通会計決算額（市町村）</t>
    <phoneticPr fontId="2"/>
  </si>
  <si>
    <t xml:space="preserve">    単位：百万円</t>
    <phoneticPr fontId="2"/>
  </si>
  <si>
    <t>人件費</t>
    <phoneticPr fontId="2"/>
  </si>
  <si>
    <t xml:space="preserve">    補助事業費</t>
    <phoneticPr fontId="2"/>
  </si>
  <si>
    <t xml:space="preserve">    単独事業費</t>
    <phoneticPr fontId="3"/>
  </si>
  <si>
    <t xml:space="preserve">資料：県市町村課  </t>
    <phoneticPr fontId="2"/>
  </si>
  <si>
    <t>Ｏ-07 税目別地方税収入額（市町村）</t>
    <phoneticPr fontId="2"/>
  </si>
  <si>
    <t>2018</t>
    <phoneticPr fontId="2"/>
  </si>
  <si>
    <t>県   計</t>
    <phoneticPr fontId="2"/>
  </si>
  <si>
    <t>　和歌山市</t>
    <phoneticPr fontId="2"/>
  </si>
  <si>
    <t>　御 坊 市</t>
    <phoneticPr fontId="2"/>
  </si>
  <si>
    <t>　田 辺 市</t>
    <phoneticPr fontId="2"/>
  </si>
  <si>
    <t>　新 宮 市</t>
    <phoneticPr fontId="2"/>
  </si>
  <si>
    <t>　紀美野町</t>
    <phoneticPr fontId="2"/>
  </si>
  <si>
    <t>　九度山町</t>
    <phoneticPr fontId="2"/>
  </si>
  <si>
    <t>　湯 浅 町</t>
    <phoneticPr fontId="2"/>
  </si>
  <si>
    <t>　美 浜 町</t>
    <phoneticPr fontId="2"/>
  </si>
  <si>
    <t>　日 高 町</t>
    <phoneticPr fontId="2"/>
  </si>
  <si>
    <t xml:space="preserve">  由 良 町</t>
    <phoneticPr fontId="2"/>
  </si>
  <si>
    <t xml:space="preserve">  印 南 町</t>
    <phoneticPr fontId="2"/>
  </si>
  <si>
    <t xml:space="preserve">  日高川町</t>
    <phoneticPr fontId="2"/>
  </si>
  <si>
    <t xml:space="preserve">  白 浜 町</t>
    <phoneticPr fontId="2"/>
  </si>
  <si>
    <t xml:space="preserve">  那智勝浦町</t>
    <phoneticPr fontId="2"/>
  </si>
  <si>
    <t xml:space="preserve">  太 地 町</t>
    <phoneticPr fontId="2"/>
  </si>
  <si>
    <t xml:space="preserve">  串 本 町</t>
    <phoneticPr fontId="2"/>
  </si>
  <si>
    <t xml:space="preserve">   単位：百万円</t>
    <phoneticPr fontId="6"/>
  </si>
  <si>
    <t>歳入総額</t>
    <phoneticPr fontId="2"/>
  </si>
  <si>
    <t>利用税</t>
    <phoneticPr fontId="2"/>
  </si>
  <si>
    <t>取得税</t>
    <phoneticPr fontId="2"/>
  </si>
  <si>
    <t>譲与税</t>
    <phoneticPr fontId="6"/>
  </si>
  <si>
    <t>交付金</t>
    <phoneticPr fontId="2"/>
  </si>
  <si>
    <t>交付税</t>
    <phoneticPr fontId="2"/>
  </si>
  <si>
    <t>Ｏ-09 市町村別普通会計決算額</t>
    <phoneticPr fontId="2"/>
  </si>
  <si>
    <t>総務費</t>
    <phoneticPr fontId="2"/>
  </si>
  <si>
    <t>労働費</t>
    <phoneticPr fontId="2"/>
  </si>
  <si>
    <t>商工費</t>
    <phoneticPr fontId="2"/>
  </si>
  <si>
    <t>水産業費</t>
    <phoneticPr fontId="2"/>
  </si>
  <si>
    <t>和歌山市</t>
    <phoneticPr fontId="2"/>
  </si>
  <si>
    <t>海 南 市</t>
    <phoneticPr fontId="2"/>
  </si>
  <si>
    <t>橋 本 市</t>
    <phoneticPr fontId="2"/>
  </si>
  <si>
    <t>御 坊 市</t>
    <phoneticPr fontId="2"/>
  </si>
  <si>
    <t>九度山町</t>
    <phoneticPr fontId="2"/>
  </si>
  <si>
    <t>高 野 町</t>
    <phoneticPr fontId="2"/>
  </si>
  <si>
    <t>美 浜 町</t>
    <phoneticPr fontId="2"/>
  </si>
  <si>
    <t>日 高 町</t>
    <phoneticPr fontId="2"/>
  </si>
  <si>
    <t>印 南 町</t>
    <phoneticPr fontId="2"/>
  </si>
  <si>
    <t>那智勝浦町</t>
    <phoneticPr fontId="2"/>
  </si>
  <si>
    <t>古座川町</t>
    <phoneticPr fontId="2"/>
  </si>
  <si>
    <t>北 山 村</t>
    <phoneticPr fontId="2"/>
  </si>
  <si>
    <t>串 本 町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</si>
  <si>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</si>
  <si>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</si>
  <si>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</si>
  <si>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</si>
  <si>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</si>
  <si>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前年度繰</t>
    <phoneticPr fontId="2"/>
  </si>
  <si>
    <t>上充用金</t>
    <phoneticPr fontId="2"/>
  </si>
  <si>
    <t>和歌山市</t>
    <phoneticPr fontId="2"/>
  </si>
  <si>
    <t>海 南 市</t>
    <phoneticPr fontId="2"/>
  </si>
  <si>
    <t>橋 本 市</t>
    <phoneticPr fontId="2"/>
  </si>
  <si>
    <t>田 辺 市</t>
    <phoneticPr fontId="2"/>
  </si>
  <si>
    <t>新 宮 市</t>
    <phoneticPr fontId="2"/>
  </si>
  <si>
    <t>かつらぎ町</t>
    <phoneticPr fontId="2"/>
  </si>
  <si>
    <t>九度山町</t>
    <phoneticPr fontId="2"/>
  </si>
  <si>
    <t>高 野 町</t>
    <phoneticPr fontId="2"/>
  </si>
  <si>
    <t>由 良 町</t>
    <phoneticPr fontId="2"/>
  </si>
  <si>
    <t>すさみ町</t>
    <phoneticPr fontId="2"/>
  </si>
  <si>
    <t>北 山 村</t>
    <phoneticPr fontId="2"/>
  </si>
  <si>
    <t>串 本 町</t>
    <phoneticPr fontId="2"/>
  </si>
  <si>
    <t>事業数</t>
    <phoneticPr fontId="2"/>
  </si>
  <si>
    <t>従業者数</t>
    <phoneticPr fontId="2"/>
  </si>
  <si>
    <t>総 数</t>
    <phoneticPr fontId="2"/>
  </si>
  <si>
    <t>資料：県市町村課</t>
    <phoneticPr fontId="2"/>
  </si>
  <si>
    <t>年度末現在高</t>
    <phoneticPr fontId="2"/>
  </si>
  <si>
    <t>収益的収支</t>
    <phoneticPr fontId="2"/>
  </si>
  <si>
    <t>資本的収支</t>
    <phoneticPr fontId="2"/>
  </si>
  <si>
    <t>総収益</t>
    <phoneticPr fontId="2"/>
  </si>
  <si>
    <t>総費用</t>
    <phoneticPr fontId="2"/>
  </si>
  <si>
    <t>支出</t>
    <phoneticPr fontId="2"/>
  </si>
  <si>
    <t>料金収入</t>
    <phoneticPr fontId="2"/>
  </si>
  <si>
    <t>職員給与</t>
    <phoneticPr fontId="2"/>
  </si>
  <si>
    <t>支払利息</t>
    <phoneticPr fontId="2"/>
  </si>
  <si>
    <t>老人保健医療事業</t>
    <phoneticPr fontId="2"/>
  </si>
  <si>
    <t>歳 入</t>
    <phoneticPr fontId="2"/>
  </si>
  <si>
    <t>歳 出</t>
    <phoneticPr fontId="2"/>
  </si>
  <si>
    <t>歳 入</t>
    <phoneticPr fontId="2"/>
  </si>
  <si>
    <t>交通災害共済事業</t>
    <phoneticPr fontId="2"/>
  </si>
  <si>
    <t>実質収支</t>
    <phoneticPr fontId="2"/>
  </si>
  <si>
    <t>実質収支</t>
    <phoneticPr fontId="2"/>
  </si>
  <si>
    <t>注)再差引</t>
    <phoneticPr fontId="2"/>
  </si>
  <si>
    <t>令和元年度</t>
    <rPh sb="0" eb="2">
      <t>レイワ</t>
    </rPh>
    <rPh sb="2" eb="4">
      <t>ガンネン</t>
    </rPh>
    <rPh sb="4" eb="5">
      <t>ド</t>
    </rPh>
    <phoneticPr fontId="31"/>
  </si>
  <si>
    <t>自動車環境性能割交付金</t>
    <rPh sb="0" eb="3">
      <t>ジドウシャ</t>
    </rPh>
    <rPh sb="3" eb="5">
      <t>カンキョウ</t>
    </rPh>
    <rPh sb="5" eb="7">
      <t>セイノウ</t>
    </rPh>
    <rPh sb="7" eb="8">
      <t>ワリ</t>
    </rPh>
    <rPh sb="8" eb="11">
      <t>コウフキン</t>
    </rPh>
    <phoneticPr fontId="31"/>
  </si>
  <si>
    <t>平成30年度</t>
  </si>
  <si>
    <t>令和元年度</t>
    <rPh sb="0" eb="2">
      <t>レイワ</t>
    </rPh>
    <rPh sb="2" eb="3">
      <t>モト</t>
    </rPh>
    <phoneticPr fontId="31"/>
  </si>
  <si>
    <t>2019</t>
    <phoneticPr fontId="31"/>
  </si>
  <si>
    <t>平成30年度</t>
    <rPh sb="0" eb="1">
      <t>ヘイセイ</t>
    </rPh>
    <rPh sb="3" eb="5">
      <t>ネンド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</si>
  <si>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5"/>
  </si>
  <si>
    <t>令和元年度</t>
    <rPh sb="0" eb="1">
      <t>レイワ</t>
    </rPh>
    <rPh sb="1" eb="3">
      <t>ガンネン</t>
    </rPh>
    <rPh sb="3" eb="4">
      <t>ド</t>
    </rPh>
    <phoneticPr fontId="2"/>
  </si>
  <si>
    <t>自動車</t>
    <rPh sb="0" eb="3">
      <t>ジドウシャ</t>
    </rPh>
    <phoneticPr fontId="31"/>
  </si>
  <si>
    <t>環境性</t>
    <rPh sb="0" eb="2">
      <t>カンキョウ</t>
    </rPh>
    <rPh sb="2" eb="3">
      <t>セイ</t>
    </rPh>
    <phoneticPr fontId="31"/>
  </si>
  <si>
    <t>能割</t>
    <rPh sb="0" eb="1">
      <t>ノウ</t>
    </rPh>
    <rPh sb="1" eb="2">
      <t>ワリ</t>
    </rPh>
    <phoneticPr fontId="31"/>
  </si>
  <si>
    <t>交付金</t>
    <rPh sb="0" eb="3">
      <t>コウフキン</t>
    </rPh>
    <phoneticPr fontId="31"/>
  </si>
  <si>
    <t>令和元年度</t>
    <rPh sb="0" eb="2">
      <t>レイワ</t>
    </rPh>
    <rPh sb="2" eb="3">
      <t>ゲン</t>
    </rPh>
    <phoneticPr fontId="31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</si>
  <si>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</si>
  <si>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</si>
  <si>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</si>
  <si>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令和元年度</t>
    <rPh sb="0" eb="2">
      <t>レイワ</t>
    </rPh>
    <rPh sb="2" eb="3">
      <t>モト</t>
    </rPh>
    <phoneticPr fontId="2"/>
  </si>
  <si>
    <t>　 自動車税環境性能割交付金</t>
    <rPh sb="2" eb="5">
      <t>ジドウシャ</t>
    </rPh>
    <rPh sb="5" eb="6">
      <t>ゼイ</t>
    </rPh>
    <rPh sb="6" eb="8">
      <t>カンキョウ</t>
    </rPh>
    <phoneticPr fontId="2"/>
  </si>
  <si>
    <t>流域下水道事業　注）</t>
    <rPh sb="0" eb="2">
      <t>リュウイキ</t>
    </rPh>
    <rPh sb="2" eb="5">
      <t>ゲスイドウ</t>
    </rPh>
    <rPh sb="5" eb="7">
      <t>ジギョウ</t>
    </rPh>
    <rPh sb="8" eb="9">
      <t>チュウ</t>
    </rPh>
    <phoneticPr fontId="2"/>
  </si>
  <si>
    <t>営業収益</t>
    <phoneticPr fontId="2"/>
  </si>
  <si>
    <t>注２）流域下水道事業は、令和元年度から地方公営企業法の適用により公</t>
    <rPh sb="3" eb="5">
      <t>リュウイキ</t>
    </rPh>
    <rPh sb="5" eb="8">
      <t>ゲスイドウ</t>
    </rPh>
    <rPh sb="8" eb="10">
      <t>ジギョウ</t>
    </rPh>
    <rPh sb="12" eb="14">
      <t>レイワ</t>
    </rPh>
    <rPh sb="14" eb="15">
      <t>モト</t>
    </rPh>
    <rPh sb="15" eb="17">
      <t>ネンド</t>
    </rPh>
    <rPh sb="19" eb="21">
      <t>チホウ</t>
    </rPh>
    <rPh sb="21" eb="23">
      <t>コウエイ</t>
    </rPh>
    <rPh sb="23" eb="25">
      <t>キギョウ</t>
    </rPh>
    <rPh sb="25" eb="26">
      <t>ホウ</t>
    </rPh>
    <rPh sb="27" eb="29">
      <t>テキヨウ</t>
    </rPh>
    <rPh sb="32" eb="33">
      <t>コウ</t>
    </rPh>
    <phoneticPr fontId="2"/>
  </si>
  <si>
    <t>　　　営企業会計に移行。</t>
    <phoneticPr fontId="2"/>
  </si>
  <si>
    <t>公共事業等債　注１）</t>
    <rPh sb="0" eb="2">
      <t>コウキョウ</t>
    </rPh>
    <rPh sb="2" eb="4">
      <t>ジギョウ</t>
    </rPh>
    <rPh sb="4" eb="5">
      <t>トウ</t>
    </rPh>
    <rPh sb="5" eb="6">
      <t>サイ</t>
    </rPh>
    <rPh sb="7" eb="8">
      <t>チュウ</t>
    </rPh>
    <phoneticPr fontId="2"/>
  </si>
  <si>
    <t>防災・減災・国土強靱化緊急対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4">
      <t>タイ</t>
    </rPh>
    <phoneticPr fontId="2"/>
  </si>
  <si>
    <t>策事業債</t>
    <phoneticPr fontId="2"/>
  </si>
  <si>
    <t>財源対策債　注１）</t>
    <phoneticPr fontId="2"/>
  </si>
  <si>
    <t>減収補塡債</t>
    <phoneticPr fontId="2"/>
  </si>
  <si>
    <t>減税補塡債</t>
    <rPh sb="0" eb="2">
      <t>ゲンゼイ</t>
    </rPh>
    <rPh sb="2" eb="3">
      <t>ホ</t>
    </rPh>
    <rPh sb="3" eb="4">
      <t>フサガル</t>
    </rPh>
    <rPh sb="4" eb="5">
      <t>サイ</t>
    </rPh>
    <phoneticPr fontId="2"/>
  </si>
  <si>
    <t>臨時税収補塡債</t>
    <phoneticPr fontId="2"/>
  </si>
  <si>
    <t>流域下水特別会計　注２）</t>
    <rPh sb="0" eb="2">
      <t>リュウイキ</t>
    </rPh>
    <rPh sb="2" eb="4">
      <t>ゲスイ</t>
    </rPh>
    <rPh sb="4" eb="6">
      <t>トクベツ</t>
    </rPh>
    <rPh sb="6" eb="8">
      <t>カイケイ</t>
    </rPh>
    <rPh sb="9" eb="10">
      <t>チュウ</t>
    </rPh>
    <phoneticPr fontId="2"/>
  </si>
  <si>
    <t>　流域下水特別会計　注２）</t>
    <rPh sb="10" eb="11">
      <t>チュウ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</si>
  <si>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</si>
  <si>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x</t>
  </si>
  <si>
    <t>注）流域下水道事業は、令和元年度から地方公営企業法の適用により公営企</t>
    <phoneticPr fontId="2"/>
  </si>
  <si>
    <t xml:space="preserve">    業会計に移行。</t>
    <phoneticPr fontId="2"/>
  </si>
  <si>
    <t>流域下水道</t>
    <phoneticPr fontId="2"/>
  </si>
  <si>
    <t>注）</t>
    <phoneticPr fontId="2"/>
  </si>
  <si>
    <r>
      <t>特別会計</t>
    </r>
    <r>
      <rPr>
        <b/>
        <sz val="11"/>
        <color theme="1"/>
        <rFont val="ＭＳ 明朝"/>
        <family val="1"/>
        <charset val="128"/>
      </rPr>
      <t>(公営企業会計を除く）</t>
    </r>
    <rPh sb="5" eb="7">
      <t>コウエイ</t>
    </rPh>
    <rPh sb="7" eb="9">
      <t>キギョウ</t>
    </rPh>
    <rPh sb="9" eb="11">
      <t>カイケイ</t>
    </rPh>
    <rPh sb="12" eb="13">
      <t>ノゾ</t>
    </rPh>
    <phoneticPr fontId="2"/>
  </si>
  <si>
    <r>
      <t>Ａ．公営企業事業数及び職員数</t>
    </r>
    <r>
      <rPr>
        <sz val="14"/>
        <color theme="1"/>
        <rFont val="ＭＳ 明朝"/>
        <family val="1"/>
        <charset val="128"/>
      </rPr>
      <t>(年度末）</t>
    </r>
    <rPh sb="15" eb="18">
      <t>ネンドマツ</t>
    </rPh>
    <phoneticPr fontId="2"/>
  </si>
  <si>
    <r>
      <t>上水道</t>
    </r>
    <r>
      <rPr>
        <sz val="12"/>
        <color theme="1"/>
        <rFont val="ＭＳ 明朝"/>
        <family val="1"/>
        <charset val="128"/>
      </rPr>
      <t>(簡水含む）</t>
    </r>
    <rPh sb="4" eb="6">
      <t>カンスイ</t>
    </rPh>
    <rPh sb="6" eb="7">
      <t>フク</t>
    </rPh>
    <phoneticPr fontId="2"/>
  </si>
  <si>
    <r>
      <rPr>
        <sz val="14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源泉所得税及び復興特別所得税</t>
    </r>
    <phoneticPr fontId="2"/>
  </si>
  <si>
    <r>
      <rPr>
        <sz val="14"/>
        <color theme="1"/>
        <rFont val="ＭＳ 明朝"/>
        <family val="1"/>
        <charset val="128"/>
      </rPr>
      <t>　</t>
    </r>
    <r>
      <rPr>
        <sz val="11"/>
        <color theme="1"/>
        <rFont val="ＭＳ 明朝"/>
        <family val="1"/>
        <charset val="128"/>
      </rPr>
      <t>申告所得税及び復興特別所得税</t>
    </r>
    <rPh sb="1" eb="3">
      <t>シンコク</t>
    </rPh>
    <phoneticPr fontId="2"/>
  </si>
  <si>
    <t>注１）平成28年度より、公共事業等債に係る財源対策債の計上区分を変更</t>
    <phoneticPr fontId="2"/>
  </si>
  <si>
    <t>　　　　　　-</t>
    <phoneticPr fontId="31"/>
  </si>
  <si>
    <t>注)</t>
    <rPh sb="0" eb="1">
      <t>チュウ</t>
    </rPh>
    <phoneticPr fontId="2"/>
  </si>
  <si>
    <t>注）諸支出金以下の項目（利子割交付金から自動車取得税交付金）と
    地方消費税清算金を除いた額。</t>
    <rPh sb="0" eb="1">
      <t>チュウ</t>
    </rPh>
    <rPh sb="2" eb="3">
      <t>ショ</t>
    </rPh>
    <rPh sb="3" eb="6">
      <t>シシュツキン</t>
    </rPh>
    <rPh sb="6" eb="8">
      <t>イカ</t>
    </rPh>
    <rPh sb="9" eb="11">
      <t>コウモク</t>
    </rPh>
    <rPh sb="12" eb="14">
      <t>リシ</t>
    </rPh>
    <rPh sb="14" eb="15">
      <t>ワリ</t>
    </rPh>
    <rPh sb="15" eb="18">
      <t>コウフキン</t>
    </rPh>
    <rPh sb="20" eb="23">
      <t>ジドウシャ</t>
    </rPh>
    <rPh sb="23" eb="25">
      <t>シュトク</t>
    </rPh>
    <rPh sb="25" eb="26">
      <t>ゼイ</t>
    </rPh>
    <rPh sb="26" eb="29">
      <t>コウフキン</t>
    </rPh>
    <rPh sb="36" eb="38">
      <t>チホウ</t>
    </rPh>
    <rPh sb="38" eb="40">
      <t>ショウヒ</t>
    </rPh>
    <rPh sb="40" eb="41">
      <t>ゼイ</t>
    </rPh>
    <rPh sb="41" eb="44">
      <t>セイサンキン</t>
    </rPh>
    <rPh sb="45" eb="46">
      <t>ノゾ</t>
    </rPh>
    <rPh sb="48" eb="49">
      <t>ガク</t>
    </rPh>
    <phoneticPr fontId="2"/>
  </si>
  <si>
    <t>注）流域下水道事業は、令和元年度から地方公営企業法の適用により</t>
    <rPh sb="0" eb="1">
      <t>チュウ</t>
    </rPh>
    <rPh sb="2" eb="4">
      <t>リュウイキ</t>
    </rPh>
    <rPh sb="4" eb="7">
      <t>ゲスイドウ</t>
    </rPh>
    <rPh sb="7" eb="9">
      <t>ジギョウ</t>
    </rPh>
    <rPh sb="11" eb="13">
      <t>レイワ</t>
    </rPh>
    <rPh sb="13" eb="14">
      <t>モト</t>
    </rPh>
    <rPh sb="14" eb="16">
      <t>ネンド</t>
    </rPh>
    <rPh sb="18" eb="20">
      <t>チホウ</t>
    </rPh>
    <rPh sb="20" eb="22">
      <t>コウエイ</t>
    </rPh>
    <rPh sb="22" eb="24">
      <t>キギョウ</t>
    </rPh>
    <rPh sb="24" eb="25">
      <t>ホウ</t>
    </rPh>
    <rPh sb="26" eb="28">
      <t>テキヨウ</t>
    </rPh>
    <phoneticPr fontId="3"/>
  </si>
  <si>
    <t>　　公営企業会計に移行。</t>
    <phoneticPr fontId="2"/>
  </si>
  <si>
    <t>　  　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</si>
</sst>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00"/>
    <numFmt numFmtId="179" formatCode="0_);[Red]\(0\)"/>
    <numFmt numFmtId="180" formatCode="#,##0,"/>
    <numFmt numFmtId="181" formatCode="0.00_);[Red]\(0.00\)"/>
    <numFmt numFmtId="182" formatCode="#,##0;&quot;△ &quot;#,##0"/>
    <numFmt numFmtId="183" formatCode="#,##0_ ;[Red]\-#,##0\ "/>
    <numFmt numFmtId="184" formatCode="#,##0;[Red]#,##0"/>
    <numFmt numFmtId="185" formatCode="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7" fontId="3" fillId="0" borderId="0" xfId="0" quotePrefix="1" applyNumberFormat="1" applyFont="1">
      <alignment vertical="center"/>
    </xf>
    <xf numFmtId="176" fontId="5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applyNumberFormat="1" applyFont="1" applyFill="1" applyProtection="1">
      <alignment vertical="center"/>
    </xf>
    <xf numFmtId="176" fontId="3" fillId="0" borderId="0" xfId="42" applyNumberFormat="1" applyFont="1" applyFill="1" applyBorder="1">
      <alignment vertical="center"/>
    </xf>
    <xf numFmtId="176" fontId="5" fillId="0" borderId="0" xfId="42" applyNumberFormat="1" applyFont="1" applyFill="1">
      <alignment vertical="center"/>
    </xf>
    <xf numFmtId="176" fontId="5" fillId="0" borderId="0" xfId="42" applyNumberFormat="1" applyFont="1" applyFill="1" applyProtection="1">
      <alignment vertical="center"/>
    </xf>
    <xf numFmtId="176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Fill="1">
      <alignment vertical="center"/>
    </xf>
    <xf numFmtId="176" fontId="3" fillId="0" borderId="0" xfId="42" applyNumberFormat="1" applyFont="1">
      <alignment vertical="center"/>
    </xf>
    <xf numFmtId="176" fontId="5" fillId="0" borderId="0" xfId="42" applyNumberFormat="1" applyFont="1" applyFill="1" applyAlignment="1" applyProtection="1">
      <alignment horizontal="left"/>
    </xf>
    <xf numFmtId="176" fontId="5" fillId="0" borderId="0" xfId="42" applyNumberFormat="1" applyFont="1">
      <alignment vertical="center"/>
    </xf>
    <xf numFmtId="177" fontId="3" fillId="0" borderId="0" xfId="42" applyNumberFormat="1" applyFont="1" applyFill="1" applyBorder="1" applyProtection="1">
      <alignment vertical="center"/>
      <protection locked="0"/>
    </xf>
    <xf numFmtId="177" fontId="3" fillId="0" borderId="0" xfId="42" applyNumberFormat="1" applyFont="1" applyFill="1">
      <alignment vertical="center"/>
    </xf>
    <xf numFmtId="177" fontId="3" fillId="0" borderId="0" xfId="42" applyNumberFormat="1" applyFont="1">
      <alignment vertical="center"/>
    </xf>
    <xf numFmtId="177" fontId="5" fillId="0" borderId="0" xfId="42" applyNumberFormat="1" applyFont="1" applyFill="1">
      <alignment vertical="center"/>
    </xf>
    <xf numFmtId="177" fontId="5" fillId="0" borderId="0" xfId="42" applyNumberFormat="1" applyFont="1">
      <alignment vertical="center"/>
    </xf>
    <xf numFmtId="177" fontId="3" fillId="0" borderId="0" xfId="42" applyNumberFormat="1" applyFont="1" applyFill="1" applyAlignment="1" applyProtection="1">
      <alignment horizontal="left"/>
    </xf>
    <xf numFmtId="177" fontId="3" fillId="0" borderId="0" xfId="42" applyNumberFormat="1" applyFont="1" applyBorder="1">
      <alignment vertical="center"/>
    </xf>
    <xf numFmtId="0" fontId="3" fillId="0" borderId="0" xfId="42" applyFont="1">
      <alignment vertical="center"/>
    </xf>
    <xf numFmtId="0" fontId="5" fillId="0" borderId="0" xfId="42" applyFont="1">
      <alignment vertical="center"/>
    </xf>
    <xf numFmtId="0" fontId="3" fillId="0" borderId="0" xfId="42" applyFont="1" applyFill="1">
      <alignment vertical="center"/>
    </xf>
    <xf numFmtId="0" fontId="3" fillId="0" borderId="0" xfId="42" applyFont="1" applyFill="1" applyAlignment="1" applyProtection="1">
      <alignment horizontal="left"/>
    </xf>
    <xf numFmtId="176" fontId="3" fillId="0" borderId="0" xfId="42" applyNumberFormat="1" applyFont="1" applyBorder="1">
      <alignment vertical="center"/>
    </xf>
    <xf numFmtId="177" fontId="3" fillId="0" borderId="0" xfId="42" applyNumberFormat="1" applyFont="1" applyBorder="1" applyAlignment="1">
      <alignment horizontal="left"/>
    </xf>
    <xf numFmtId="177" fontId="3" fillId="0" borderId="0" xfId="42" applyNumberFormat="1" applyFont="1" applyBorder="1" applyAlignment="1">
      <alignment horizontal="center" vertical="center"/>
    </xf>
    <xf numFmtId="177" fontId="3" fillId="0" borderId="0" xfId="42" applyNumberFormat="1" applyFont="1" applyBorder="1" applyAlignment="1" applyProtection="1">
      <alignment horizontal="center" vertical="center"/>
    </xf>
    <xf numFmtId="177" fontId="3" fillId="0" borderId="0" xfId="42" applyNumberFormat="1" applyFont="1" applyAlignment="1">
      <alignment horizontal="right" vertical="center"/>
    </xf>
    <xf numFmtId="177" fontId="3" fillId="0" borderId="0" xfId="42" applyNumberFormat="1" applyFont="1" applyBorder="1" applyProtection="1">
      <alignment vertical="center"/>
    </xf>
    <xf numFmtId="177" fontId="3" fillId="0" borderId="0" xfId="42" applyNumberFormat="1" applyFont="1" applyProtection="1">
      <alignment vertical="center"/>
      <protection locked="0"/>
    </xf>
    <xf numFmtId="177" fontId="3" fillId="0" borderId="0" xfId="42" applyNumberFormat="1" applyFont="1" applyFill="1" applyBorder="1">
      <alignment vertical="center"/>
    </xf>
    <xf numFmtId="177" fontId="3" fillId="0" borderId="0" xfId="42" applyNumberFormat="1" applyFont="1" applyBorder="1" applyProtection="1">
      <alignment vertical="center"/>
      <protection locked="0"/>
    </xf>
    <xf numFmtId="176" fontId="3" fillId="0" borderId="0" xfId="42" applyNumberFormat="1" applyFont="1" applyBorder="1" applyAlignment="1" applyProtection="1">
      <alignment horizontal="left"/>
    </xf>
    <xf numFmtId="41" fontId="3" fillId="0" borderId="0" xfId="42" applyNumberFormat="1" applyFont="1">
      <alignment vertical="center"/>
    </xf>
    <xf numFmtId="41" fontId="3" fillId="0" borderId="0" xfId="42" applyNumberFormat="1" applyFont="1" applyFill="1" applyBorder="1" applyAlignment="1" applyProtection="1">
      <alignment horizontal="right"/>
      <protection locked="0"/>
    </xf>
    <xf numFmtId="177" fontId="3" fillId="24" borderId="0" xfId="42" applyNumberFormat="1" applyFont="1" applyFill="1" applyBorder="1" applyAlignment="1">
      <alignment horizontal="center" vertical="center"/>
    </xf>
    <xf numFmtId="177" fontId="3" fillId="24" borderId="0" xfId="42" applyNumberFormat="1" applyFont="1" applyFill="1" applyBorder="1" applyAlignment="1" applyProtection="1">
      <alignment horizontal="center" vertical="center"/>
    </xf>
    <xf numFmtId="177" fontId="7" fillId="0" borderId="0" xfId="42" applyNumberFormat="1" applyFont="1" applyBorder="1" applyAlignment="1">
      <alignment horizontal="center" vertical="center"/>
    </xf>
    <xf numFmtId="177" fontId="7" fillId="0" borderId="0" xfId="42" applyNumberFormat="1" applyFont="1" applyBorder="1" applyAlignment="1" applyProtection="1">
      <alignment horizontal="center" vertical="center"/>
    </xf>
    <xf numFmtId="176" fontId="3" fillId="0" borderId="0" xfId="42" applyNumberFormat="1" applyFont="1" applyBorder="1" applyAlignment="1">
      <alignment horizontal="center" vertical="center"/>
    </xf>
    <xf numFmtId="176" fontId="3" fillId="0" borderId="10" xfId="42" applyNumberFormat="1" applyFont="1" applyFill="1" applyBorder="1" applyAlignment="1" applyProtection="1">
      <alignment horizontal="right"/>
    </xf>
    <xf numFmtId="184" fontId="27" fillId="0" borderId="0" xfId="43" applyNumberFormat="1" applyFont="1" applyFill="1" applyBorder="1" applyAlignment="1">
      <alignment horizontal="right" vertical="center"/>
    </xf>
    <xf numFmtId="184" fontId="26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left"/>
    </xf>
    <xf numFmtId="42" fontId="3" fillId="0" borderId="0" xfId="0" applyNumberFormat="1" applyFont="1" applyFill="1" applyAlignment="1">
      <alignment horizontal="right" vertical="center"/>
    </xf>
    <xf numFmtId="176" fontId="3" fillId="0" borderId="18" xfId="0" applyNumberFormat="1" applyFont="1" applyFill="1" applyBorder="1">
      <alignment vertical="center"/>
    </xf>
    <xf numFmtId="41" fontId="5" fillId="0" borderId="0" xfId="42" applyNumberFormat="1" applyFont="1">
      <alignment vertical="center"/>
    </xf>
    <xf numFmtId="184" fontId="29" fillId="0" borderId="0" xfId="43" applyNumberFormat="1" applyFont="1" applyFill="1" applyBorder="1" applyAlignment="1">
      <alignment horizontal="right" vertical="center"/>
    </xf>
    <xf numFmtId="184" fontId="30" fillId="0" borderId="0" xfId="43" applyNumberFormat="1" applyFont="1" applyFill="1" applyBorder="1" applyAlignment="1">
      <alignment horizontal="right" vertical="center"/>
    </xf>
    <xf numFmtId="184" fontId="3" fillId="0" borderId="0" xfId="4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41" fontId="3" fillId="0" borderId="0" xfId="42" applyNumberFormat="1" applyFont="1" applyFill="1">
      <alignment vertical="center"/>
    </xf>
    <xf numFmtId="41" fontId="3" fillId="0" borderId="0" xfId="42" applyNumberFormat="1" applyFont="1" applyFill="1" applyAlignment="1" applyProtection="1">
      <alignment horizontal="left"/>
    </xf>
    <xf numFmtId="176" fontId="3" fillId="0" borderId="0" xfId="42" applyNumberFormat="1" applyFont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182" fontId="8" fillId="0" borderId="0" xfId="42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 applyProtection="1"/>
    <xf numFmtId="177" fontId="3" fillId="0" borderId="0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7" fontId="5" fillId="0" borderId="10" xfId="0" applyNumberFormat="1" applyFont="1" applyFill="1" applyBorder="1" applyProtection="1">
      <alignment vertical="center"/>
    </xf>
    <xf numFmtId="41" fontId="5" fillId="0" borderId="0" xfId="42" applyNumberFormat="1" applyFont="1" applyFill="1">
      <alignment vertical="center"/>
    </xf>
    <xf numFmtId="176" fontId="3" fillId="0" borderId="0" xfId="42" applyNumberFormat="1" applyFont="1" applyFill="1" applyBorder="1" applyAlignment="1">
      <alignment horizontal="center" vertical="center"/>
    </xf>
    <xf numFmtId="176" fontId="3" fillId="0" borderId="10" xfId="42" applyNumberFormat="1" applyFont="1" applyFill="1" applyBorder="1" applyAlignment="1">
      <alignment horizontal="center" vertical="center"/>
    </xf>
    <xf numFmtId="176" fontId="3" fillId="0" borderId="24" xfId="42" applyNumberFormat="1" applyFont="1" applyFill="1" applyBorder="1" applyAlignment="1">
      <alignment horizontal="center" vertical="center"/>
    </xf>
    <xf numFmtId="176" fontId="3" fillId="0" borderId="25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Alignment="1">
      <alignment horizontal="center" vertical="center"/>
    </xf>
    <xf numFmtId="176" fontId="3" fillId="0" borderId="0" xfId="42" applyNumberFormat="1" applyFont="1" applyFill="1" applyBorder="1" applyAlignment="1" applyProtection="1">
      <alignment horizontal="right"/>
    </xf>
    <xf numFmtId="176" fontId="3" fillId="0" borderId="13" xfId="42" applyNumberFormat="1" applyFont="1" applyFill="1" applyBorder="1" applyAlignment="1" applyProtection="1">
      <alignment horizontal="left" vertical="center"/>
    </xf>
    <xf numFmtId="176" fontId="3" fillId="0" borderId="11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Alignment="1">
      <alignment horizontal="center" vertical="center"/>
    </xf>
    <xf numFmtId="177" fontId="3" fillId="0" borderId="0" xfId="42" applyNumberFormat="1" applyFont="1" applyFill="1" applyBorder="1" applyAlignment="1">
      <alignment horizontal="left"/>
    </xf>
    <xf numFmtId="177" fontId="3" fillId="0" borderId="0" xfId="42" applyNumberFormat="1" applyFont="1" applyFill="1" applyBorder="1" applyAlignment="1">
      <alignment horizontal="center" vertical="center"/>
    </xf>
    <xf numFmtId="177" fontId="3" fillId="0" borderId="0" xfId="42" applyNumberFormat="1" applyFont="1" applyFill="1" applyBorder="1" applyAlignment="1" applyProtection="1">
      <alignment horizontal="center" vertical="center"/>
    </xf>
    <xf numFmtId="0" fontId="5" fillId="0" borderId="0" xfId="42" applyFont="1" applyFill="1">
      <alignment vertical="center"/>
    </xf>
    <xf numFmtId="176" fontId="5" fillId="0" borderId="10" xfId="0" applyNumberFormat="1" applyFont="1" applyFill="1" applyBorder="1" applyProtection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5" fillId="0" borderId="0" xfId="0" applyNumberFormat="1" applyFont="1" applyFill="1" applyProtection="1">
      <alignment vertical="center"/>
    </xf>
    <xf numFmtId="0" fontId="3" fillId="0" borderId="13" xfId="0" applyNumberFormat="1" applyFont="1" applyFill="1" applyBorder="1" applyAlignment="1" applyProtection="1">
      <alignment horizontal="center"/>
    </xf>
    <xf numFmtId="176" fontId="5" fillId="0" borderId="11" xfId="0" applyNumberFormat="1" applyFont="1" applyFill="1" applyBorder="1" applyProtection="1">
      <alignment vertical="center"/>
    </xf>
    <xf numFmtId="176" fontId="3" fillId="0" borderId="11" xfId="0" applyNumberFormat="1" applyFont="1" applyFill="1" applyBorder="1">
      <alignment vertical="center"/>
    </xf>
    <xf numFmtId="185" fontId="3" fillId="0" borderId="14" xfId="0" applyNumberFormat="1" applyFont="1" applyFill="1" applyBorder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left"/>
    </xf>
    <xf numFmtId="176" fontId="5" fillId="0" borderId="18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22" xfId="0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176" fontId="32" fillId="0" borderId="0" xfId="0" applyNumberFormat="1" applyFont="1" applyFill="1">
      <alignment vertical="center"/>
    </xf>
    <xf numFmtId="176" fontId="33" fillId="0" borderId="0" xfId="0" applyNumberFormat="1" applyFont="1" applyFill="1" applyAlignment="1" applyProtection="1">
      <alignment horizontal="left"/>
    </xf>
    <xf numFmtId="176" fontId="32" fillId="0" borderId="10" xfId="0" applyNumberFormat="1" applyFont="1" applyFill="1" applyBorder="1">
      <alignment vertical="center"/>
    </xf>
    <xf numFmtId="176" fontId="32" fillId="0" borderId="10" xfId="0" applyNumberFormat="1" applyFont="1" applyFill="1" applyBorder="1" applyAlignment="1" applyProtection="1">
      <alignment horizontal="right"/>
    </xf>
    <xf numFmtId="0" fontId="32" fillId="0" borderId="13" xfId="0" applyNumberFormat="1" applyFont="1" applyFill="1" applyBorder="1" applyAlignment="1" applyProtection="1">
      <alignment horizontal="center"/>
    </xf>
    <xf numFmtId="176" fontId="32" fillId="0" borderId="11" xfId="0" applyNumberFormat="1" applyFont="1" applyFill="1" applyBorder="1">
      <alignment vertical="center"/>
    </xf>
    <xf numFmtId="0" fontId="32" fillId="0" borderId="14" xfId="0" applyNumberFormat="1" applyFont="1" applyFill="1" applyBorder="1" applyAlignment="1" applyProtection="1">
      <alignment horizontal="center"/>
    </xf>
    <xf numFmtId="176" fontId="32" fillId="0" borderId="22" xfId="0" applyNumberFormat="1" applyFont="1" applyFill="1" applyBorder="1">
      <alignment vertical="center"/>
    </xf>
    <xf numFmtId="176" fontId="34" fillId="0" borderId="0" xfId="0" applyNumberFormat="1" applyFont="1" applyFill="1">
      <alignment vertical="center"/>
    </xf>
    <xf numFmtId="176" fontId="34" fillId="0" borderId="0" xfId="0" applyNumberFormat="1" applyFont="1" applyFill="1" applyAlignment="1" applyProtection="1">
      <alignment horizontal="left"/>
    </xf>
    <xf numFmtId="176" fontId="34" fillId="0" borderId="18" xfId="0" applyNumberFormat="1" applyFont="1" applyFill="1" applyBorder="1">
      <alignment vertical="center"/>
    </xf>
    <xf numFmtId="176" fontId="34" fillId="0" borderId="0" xfId="0" applyNumberFormat="1" applyFont="1" applyFill="1" applyBorder="1" applyProtection="1">
      <alignment vertical="center"/>
      <protection locked="0"/>
    </xf>
    <xf numFmtId="176" fontId="32" fillId="0" borderId="18" xfId="0" applyNumberFormat="1" applyFont="1" applyFill="1" applyBorder="1">
      <alignment vertical="center"/>
    </xf>
    <xf numFmtId="176" fontId="34" fillId="0" borderId="0" xfId="0" applyNumberFormat="1" applyFont="1" applyFill="1" applyBorder="1" applyProtection="1">
      <alignment vertical="center"/>
    </xf>
    <xf numFmtId="176" fontId="32" fillId="0" borderId="0" xfId="0" applyNumberFormat="1" applyFont="1" applyFill="1" applyAlignment="1" applyProtection="1">
      <alignment horizontal="left"/>
    </xf>
    <xf numFmtId="176" fontId="32" fillId="0" borderId="0" xfId="0" applyNumberFormat="1" applyFont="1" applyFill="1" applyBorder="1" applyProtection="1">
      <alignment vertical="center"/>
      <protection locked="0"/>
    </xf>
    <xf numFmtId="176" fontId="32" fillId="0" borderId="0" xfId="0" quotePrefix="1" applyNumberFormat="1" applyFont="1" applyFill="1" applyBorder="1" applyAlignment="1" applyProtection="1">
      <alignment horizontal="right"/>
      <protection locked="0"/>
    </xf>
    <xf numFmtId="41" fontId="32" fillId="0" borderId="0" xfId="42" quotePrefix="1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Alignment="1">
      <alignment horizontal="right" vertical="center"/>
    </xf>
    <xf numFmtId="41" fontId="32" fillId="0" borderId="0" xfId="0" applyNumberFormat="1" applyFont="1" applyFill="1" applyBorder="1" applyProtection="1">
      <alignment vertical="center"/>
      <protection locked="0"/>
    </xf>
    <xf numFmtId="176" fontId="34" fillId="0" borderId="0" xfId="0" quotePrefix="1" applyNumberFormat="1" applyFont="1" applyFill="1" applyBorder="1" applyAlignment="1" applyProtection="1">
      <alignment horizontal="right"/>
      <protection locked="0"/>
    </xf>
    <xf numFmtId="176" fontId="32" fillId="0" borderId="18" xfId="0" applyNumberFormat="1" applyFont="1" applyFill="1" applyBorder="1" applyAlignment="1" applyProtection="1">
      <alignment horizontal="left"/>
    </xf>
    <xf numFmtId="176" fontId="36" fillId="0" borderId="0" xfId="0" applyNumberFormat="1" applyFont="1" applyFill="1" applyAlignment="1" applyProtection="1">
      <alignment horizontal="left"/>
    </xf>
    <xf numFmtId="176" fontId="36" fillId="0" borderId="0" xfId="0" applyNumberFormat="1" applyFont="1" applyFill="1">
      <alignment vertical="center"/>
    </xf>
    <xf numFmtId="176" fontId="32" fillId="0" borderId="20" xfId="0" applyNumberFormat="1" applyFont="1" applyFill="1" applyBorder="1">
      <alignment vertical="center"/>
    </xf>
    <xf numFmtId="176" fontId="32" fillId="0" borderId="16" xfId="0" applyNumberFormat="1" applyFont="1" applyFill="1" applyBorder="1" applyAlignment="1">
      <alignment vertical="center"/>
    </xf>
    <xf numFmtId="185" fontId="32" fillId="0" borderId="14" xfId="0" applyNumberFormat="1" applyFont="1" applyFill="1" applyBorder="1" applyAlignment="1" applyProtection="1">
      <alignment horizontal="center"/>
    </xf>
    <xf numFmtId="176" fontId="32" fillId="0" borderId="0" xfId="0" applyNumberFormat="1" applyFont="1" applyFill="1" applyBorder="1">
      <alignment vertical="center"/>
    </xf>
    <xf numFmtId="176" fontId="32" fillId="0" borderId="0" xfId="0" applyNumberFormat="1" applyFont="1" applyFill="1" applyBorder="1" applyProtection="1">
      <alignment vertical="center"/>
    </xf>
    <xf numFmtId="41" fontId="32" fillId="0" borderId="0" xfId="0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Border="1" applyAlignment="1" applyProtection="1">
      <alignment horizontal="right"/>
      <protection locked="0"/>
    </xf>
    <xf numFmtId="176" fontId="32" fillId="0" borderId="10" xfId="0" applyNumberFormat="1" applyFont="1" applyFill="1" applyBorder="1" applyAlignment="1" applyProtection="1">
      <alignment horizontal="left"/>
    </xf>
    <xf numFmtId="176" fontId="34" fillId="0" borderId="18" xfId="0" applyNumberFormat="1" applyFont="1" applyFill="1" applyBorder="1" applyProtection="1">
      <alignment vertical="center"/>
    </xf>
    <xf numFmtId="176" fontId="32" fillId="0" borderId="0" xfId="0" applyNumberFormat="1" applyFont="1" applyFill="1" applyAlignment="1" applyProtection="1"/>
    <xf numFmtId="176" fontId="37" fillId="0" borderId="0" xfId="0" applyNumberFormat="1" applyFont="1" applyFill="1" applyAlignment="1"/>
    <xf numFmtId="41" fontId="32" fillId="0" borderId="0" xfId="0" quotePrefix="1" applyNumberFormat="1" applyFont="1" applyFill="1" applyBorder="1" applyAlignment="1" applyProtection="1">
      <alignment horizontal="right"/>
      <protection locked="0"/>
    </xf>
    <xf numFmtId="176" fontId="32" fillId="0" borderId="0" xfId="0" applyNumberFormat="1" applyFont="1" applyFill="1" applyAlignment="1">
      <alignment vertical="center"/>
    </xf>
    <xf numFmtId="176" fontId="32" fillId="0" borderId="18" xfId="0" applyNumberFormat="1" applyFont="1" applyFill="1" applyBorder="1" applyAlignment="1">
      <alignment vertical="center"/>
    </xf>
    <xf numFmtId="176" fontId="34" fillId="0" borderId="10" xfId="0" applyNumberFormat="1" applyFont="1" applyFill="1" applyBorder="1" applyProtection="1">
      <alignment vertical="center"/>
    </xf>
    <xf numFmtId="176" fontId="34" fillId="0" borderId="10" xfId="0" applyNumberFormat="1" applyFont="1" applyFill="1" applyBorder="1" applyAlignment="1" applyProtection="1">
      <alignment horizontal="left"/>
    </xf>
    <xf numFmtId="41" fontId="34" fillId="0" borderId="0" xfId="0" applyNumberFormat="1" applyFont="1" applyFill="1" applyBorder="1" applyAlignment="1" applyProtection="1">
      <alignment horizontal="right"/>
      <protection locked="0"/>
    </xf>
    <xf numFmtId="41" fontId="32" fillId="0" borderId="0" xfId="0" applyNumberFormat="1" applyFont="1" applyFill="1">
      <alignment vertical="center"/>
    </xf>
    <xf numFmtId="41" fontId="32" fillId="0" borderId="0" xfId="0" applyNumberFormat="1" applyFont="1" applyFill="1" applyAlignment="1">
      <alignment horizontal="right" vertical="center"/>
    </xf>
    <xf numFmtId="41" fontId="32" fillId="0" borderId="0" xfId="0" applyNumberFormat="1" applyFont="1" applyFill="1" applyBorder="1">
      <alignment vertical="center"/>
    </xf>
    <xf numFmtId="41" fontId="32" fillId="0" borderId="0" xfId="0" applyNumberFormat="1" applyFont="1" applyFill="1" applyBorder="1" applyAlignment="1" applyProtection="1">
      <alignment horizontal="right" vertical="center"/>
      <protection locked="0"/>
    </xf>
    <xf numFmtId="176" fontId="34" fillId="0" borderId="0" xfId="0" applyNumberFormat="1" applyFont="1" applyFill="1" applyProtection="1">
      <alignment vertical="center"/>
    </xf>
    <xf numFmtId="176" fontId="34" fillId="0" borderId="11" xfId="0" applyNumberFormat="1" applyFont="1" applyFill="1" applyBorder="1" applyProtection="1">
      <alignment vertical="center"/>
    </xf>
    <xf numFmtId="176" fontId="34" fillId="0" borderId="22" xfId="0" applyNumberFormat="1" applyFont="1" applyFill="1" applyBorder="1" applyProtection="1">
      <alignment vertical="center"/>
    </xf>
    <xf numFmtId="176" fontId="32" fillId="0" borderId="0" xfId="0" applyNumberFormat="1" applyFont="1" applyFill="1" applyBorder="1" applyAlignment="1">
      <alignment horizontal="center" vertical="center"/>
    </xf>
    <xf numFmtId="176" fontId="32" fillId="0" borderId="0" xfId="0" applyNumberFormat="1" applyFont="1" applyFill="1" applyProtection="1">
      <alignment vertical="center"/>
    </xf>
    <xf numFmtId="176" fontId="32" fillId="0" borderId="18" xfId="0" applyNumberFormat="1" applyFont="1" applyFill="1" applyBorder="1" applyProtection="1">
      <alignment vertical="center"/>
    </xf>
    <xf numFmtId="41" fontId="32" fillId="0" borderId="0" xfId="0" applyNumberFormat="1" applyFont="1" applyFill="1" applyAlignment="1" applyProtection="1">
      <alignment horizontal="right"/>
      <protection locked="0"/>
    </xf>
    <xf numFmtId="176" fontId="32" fillId="0" borderId="0" xfId="0" applyNumberFormat="1" applyFont="1" applyFill="1" applyAlignment="1" applyProtection="1">
      <alignment horizontal="right"/>
      <protection locked="0"/>
    </xf>
    <xf numFmtId="176" fontId="32" fillId="0" borderId="18" xfId="0" applyNumberFormat="1" applyFont="1" applyFill="1" applyBorder="1" applyAlignment="1" applyProtection="1">
      <alignment horizontal="right"/>
    </xf>
    <xf numFmtId="176" fontId="32" fillId="0" borderId="18" xfId="0" quotePrefix="1" applyNumberFormat="1" applyFont="1" applyFill="1" applyBorder="1" applyAlignment="1" applyProtection="1">
      <alignment horizontal="right"/>
    </xf>
    <xf numFmtId="176" fontId="32" fillId="0" borderId="10" xfId="0" applyNumberFormat="1" applyFont="1" applyFill="1" applyBorder="1" applyProtection="1">
      <alignment vertical="center"/>
      <protection locked="0"/>
    </xf>
    <xf numFmtId="176" fontId="32" fillId="0" borderId="0" xfId="0" applyNumberFormat="1" applyFont="1" applyFill="1" applyBorder="1" applyAlignment="1" applyProtection="1"/>
    <xf numFmtId="176" fontId="32" fillId="0" borderId="0" xfId="0" applyNumberFormat="1" applyFont="1" applyFill="1" applyBorder="1" applyAlignment="1">
      <alignment vertical="center"/>
    </xf>
    <xf numFmtId="176" fontId="32" fillId="0" borderId="10" xfId="42" applyNumberFormat="1" applyFont="1" applyFill="1" applyBorder="1">
      <alignment vertical="center"/>
    </xf>
    <xf numFmtId="176" fontId="34" fillId="0" borderId="0" xfId="42" applyNumberFormat="1" applyFont="1" applyFill="1" applyAlignment="1" applyProtection="1">
      <alignment horizontal="left"/>
    </xf>
    <xf numFmtId="176" fontId="32" fillId="0" borderId="10" xfId="42" applyNumberFormat="1" applyFont="1" applyFill="1" applyBorder="1" applyAlignment="1" applyProtection="1">
      <alignment horizontal="right"/>
    </xf>
    <xf numFmtId="176" fontId="32" fillId="0" borderId="0" xfId="42" applyNumberFormat="1" applyFont="1" applyFill="1">
      <alignment vertical="center"/>
    </xf>
    <xf numFmtId="0" fontId="32" fillId="0" borderId="13" xfId="42" applyNumberFormat="1" applyFont="1" applyFill="1" applyBorder="1" applyAlignment="1" applyProtection="1">
      <alignment horizontal="center"/>
    </xf>
    <xf numFmtId="176" fontId="32" fillId="0" borderId="11" xfId="42" applyNumberFormat="1" applyFont="1" applyFill="1" applyBorder="1">
      <alignment vertical="center"/>
    </xf>
    <xf numFmtId="185" fontId="32" fillId="0" borderId="14" xfId="42" applyNumberFormat="1" applyFont="1" applyFill="1" applyBorder="1" applyAlignment="1" applyProtection="1">
      <alignment horizontal="center"/>
    </xf>
    <xf numFmtId="185" fontId="32" fillId="0" borderId="19" xfId="42" applyNumberFormat="1" applyFont="1" applyFill="1" applyBorder="1" applyAlignment="1" applyProtection="1">
      <alignment horizontal="center"/>
    </xf>
    <xf numFmtId="176" fontId="32" fillId="0" borderId="22" xfId="42" applyNumberFormat="1" applyFont="1" applyFill="1" applyBorder="1">
      <alignment vertical="center"/>
    </xf>
    <xf numFmtId="176" fontId="32" fillId="0" borderId="0" xfId="42" applyNumberFormat="1" applyFont="1" applyFill="1" applyBorder="1">
      <alignment vertical="center"/>
    </xf>
    <xf numFmtId="176" fontId="34" fillId="0" borderId="0" xfId="42" applyNumberFormat="1" applyFont="1" applyFill="1" applyProtection="1">
      <alignment vertical="center"/>
    </xf>
    <xf numFmtId="176" fontId="34" fillId="0" borderId="18" xfId="42" applyNumberFormat="1" applyFont="1" applyFill="1" applyBorder="1" applyProtection="1">
      <alignment vertical="center"/>
    </xf>
    <xf numFmtId="176" fontId="34" fillId="0" borderId="0" xfId="42" applyNumberFormat="1" applyFont="1" applyFill="1" applyBorder="1" applyProtection="1">
      <alignment vertical="center"/>
    </xf>
    <xf numFmtId="176" fontId="32" fillId="0" borderId="18" xfId="42" applyNumberFormat="1" applyFont="1" applyFill="1" applyBorder="1">
      <alignment vertical="center"/>
    </xf>
    <xf numFmtId="176" fontId="32" fillId="0" borderId="0" xfId="42" applyNumberFormat="1" applyFont="1" applyFill="1" applyAlignment="1" applyProtection="1">
      <alignment horizontal="left"/>
    </xf>
    <xf numFmtId="176" fontId="32" fillId="0" borderId="0" xfId="42" applyNumberFormat="1" applyFont="1" applyFill="1" applyBorder="1" applyProtection="1">
      <alignment vertical="center"/>
      <protection locked="0"/>
    </xf>
    <xf numFmtId="177" fontId="32" fillId="0" borderId="0" xfId="42" applyNumberFormat="1" applyFont="1" applyFill="1" applyBorder="1" applyAlignment="1">
      <alignment horizontal="right" vertical="center"/>
    </xf>
    <xf numFmtId="176" fontId="32" fillId="0" borderId="0" xfId="42" quotePrefix="1" applyNumberFormat="1" applyFont="1" applyFill="1" applyBorder="1" applyAlignment="1" applyProtection="1">
      <alignment horizontal="right"/>
      <protection locked="0"/>
    </xf>
    <xf numFmtId="176" fontId="32" fillId="0" borderId="0" xfId="42" applyNumberFormat="1" applyFont="1" applyFill="1" applyBorder="1" applyAlignment="1" applyProtection="1">
      <alignment horizontal="right"/>
      <protection locked="0"/>
    </xf>
    <xf numFmtId="176" fontId="38" fillId="0" borderId="0" xfId="42" applyNumberFormat="1" applyFont="1" applyFill="1" applyAlignment="1" applyProtection="1">
      <alignment horizontal="left"/>
    </xf>
    <xf numFmtId="176" fontId="34" fillId="0" borderId="10" xfId="42" applyNumberFormat="1" applyFont="1" applyFill="1" applyBorder="1" applyProtection="1">
      <alignment vertical="center"/>
    </xf>
    <xf numFmtId="176" fontId="34" fillId="0" borderId="20" xfId="42" applyNumberFormat="1" applyFont="1" applyFill="1" applyBorder="1" applyProtection="1">
      <alignment vertical="center"/>
    </xf>
    <xf numFmtId="176" fontId="34" fillId="0" borderId="10" xfId="42" applyNumberFormat="1" applyFont="1" applyFill="1" applyBorder="1" applyAlignment="1" applyProtection="1">
      <alignment horizontal="left"/>
    </xf>
    <xf numFmtId="176" fontId="34" fillId="0" borderId="11" xfId="42" applyNumberFormat="1" applyFont="1" applyFill="1" applyBorder="1" applyProtection="1">
      <alignment vertical="center"/>
    </xf>
    <xf numFmtId="176" fontId="34" fillId="0" borderId="22" xfId="42" applyNumberFormat="1" applyFont="1" applyFill="1" applyBorder="1" applyProtection="1">
      <alignment vertical="center"/>
    </xf>
    <xf numFmtId="183" fontId="32" fillId="0" borderId="0" xfId="33" applyNumberFormat="1" applyFont="1" applyFill="1" applyBorder="1" applyAlignment="1" applyProtection="1">
      <alignment vertical="center"/>
    </xf>
    <xf numFmtId="177" fontId="32" fillId="0" borderId="0" xfId="42" applyNumberFormat="1" applyFont="1" applyFill="1" applyBorder="1">
      <alignment vertical="center"/>
    </xf>
    <xf numFmtId="41" fontId="32" fillId="0" borderId="0" xfId="42" applyNumberFormat="1" applyFont="1" applyFill="1" applyBorder="1" applyAlignment="1">
      <alignment horizontal="right" vertical="center"/>
    </xf>
    <xf numFmtId="176" fontId="32" fillId="0" borderId="20" xfId="42" applyNumberFormat="1" applyFont="1" applyFill="1" applyBorder="1">
      <alignment vertical="center"/>
    </xf>
    <xf numFmtId="0" fontId="32" fillId="0" borderId="14" xfId="42" applyNumberFormat="1" applyFont="1" applyFill="1" applyBorder="1" applyAlignment="1" applyProtection="1">
      <alignment horizontal="center"/>
    </xf>
    <xf numFmtId="177" fontId="34" fillId="0" borderId="0" xfId="42" applyNumberFormat="1" applyFont="1" applyFill="1" applyBorder="1" applyProtection="1">
      <alignment vertical="center"/>
    </xf>
    <xf numFmtId="177" fontId="32" fillId="0" borderId="0" xfId="42" applyNumberFormat="1" applyFont="1" applyFill="1" applyBorder="1" applyProtection="1">
      <alignment vertical="center"/>
    </xf>
    <xf numFmtId="176" fontId="32" fillId="0" borderId="0" xfId="42" applyNumberFormat="1" applyFont="1" applyFill="1" applyBorder="1" applyProtection="1">
      <alignment vertical="center"/>
    </xf>
    <xf numFmtId="177" fontId="32" fillId="0" borderId="0" xfId="42" applyNumberFormat="1" applyFont="1" applyFill="1" applyBorder="1" applyProtection="1">
      <alignment vertical="center"/>
      <protection locked="0"/>
    </xf>
    <xf numFmtId="176" fontId="32" fillId="0" borderId="0" xfId="42" applyNumberFormat="1" applyFont="1" applyFill="1" applyAlignment="1">
      <alignment vertical="center"/>
    </xf>
    <xf numFmtId="177" fontId="32" fillId="0" borderId="0" xfId="42" quotePrefix="1" applyNumberFormat="1" applyFont="1" applyFill="1" applyBorder="1" applyAlignment="1" applyProtection="1">
      <alignment horizontal="right"/>
      <protection locked="0"/>
    </xf>
    <xf numFmtId="177" fontId="32" fillId="0" borderId="0" xfId="42" applyNumberFormat="1" applyFont="1" applyFill="1" applyBorder="1" applyAlignment="1" applyProtection="1">
      <alignment horizontal="right" vertical="center"/>
      <protection locked="0"/>
    </xf>
    <xf numFmtId="177" fontId="32" fillId="0" borderId="10" xfId="42" applyNumberFormat="1" applyFont="1" applyFill="1" applyBorder="1">
      <alignment vertical="center"/>
    </xf>
    <xf numFmtId="177" fontId="32" fillId="0" borderId="10" xfId="42" applyNumberFormat="1" applyFont="1" applyFill="1" applyBorder="1" applyAlignment="1" applyProtection="1">
      <alignment horizontal="right"/>
    </xf>
    <xf numFmtId="177" fontId="32" fillId="0" borderId="0" xfId="42" applyNumberFormat="1" applyFont="1" applyFill="1">
      <alignment vertical="center"/>
    </xf>
    <xf numFmtId="0" fontId="32" fillId="0" borderId="12" xfId="42" applyNumberFormat="1" applyFont="1" applyFill="1" applyBorder="1" applyAlignment="1" applyProtection="1">
      <alignment horizontal="center"/>
    </xf>
    <xf numFmtId="177" fontId="32" fillId="0" borderId="11" xfId="42" applyNumberFormat="1" applyFont="1" applyFill="1" applyBorder="1">
      <alignment vertical="center"/>
    </xf>
    <xf numFmtId="177" fontId="32" fillId="0" borderId="22" xfId="42" applyNumberFormat="1" applyFont="1" applyFill="1" applyBorder="1">
      <alignment vertical="center"/>
    </xf>
    <xf numFmtId="177" fontId="34" fillId="0" borderId="0" xfId="42" applyNumberFormat="1" applyFont="1" applyFill="1" applyProtection="1">
      <alignment vertical="center"/>
    </xf>
    <xf numFmtId="177" fontId="34" fillId="0" borderId="0" xfId="42" applyNumberFormat="1" applyFont="1" applyFill="1" applyAlignment="1" applyProtection="1">
      <alignment horizontal="left"/>
    </xf>
    <xf numFmtId="177" fontId="34" fillId="0" borderId="18" xfId="42" applyNumberFormat="1" applyFont="1" applyFill="1" applyBorder="1" applyProtection="1">
      <alignment vertical="center"/>
    </xf>
    <xf numFmtId="177" fontId="32" fillId="0" borderId="18" xfId="42" applyNumberFormat="1" applyFont="1" applyFill="1" applyBorder="1">
      <alignment vertical="center"/>
    </xf>
    <xf numFmtId="177" fontId="32" fillId="0" borderId="0" xfId="42" applyNumberFormat="1" applyFont="1" applyFill="1" applyAlignment="1" applyProtection="1">
      <alignment horizontal="left"/>
    </xf>
    <xf numFmtId="177" fontId="32" fillId="0" borderId="0" xfId="42" applyNumberFormat="1" applyFont="1" applyFill="1" applyProtection="1">
      <alignment vertical="center"/>
    </xf>
    <xf numFmtId="177" fontId="32" fillId="0" borderId="0" xfId="42" applyNumberFormat="1" applyFont="1" applyFill="1" applyProtection="1">
      <alignment vertical="center"/>
      <protection locked="0"/>
    </xf>
    <xf numFmtId="177" fontId="32" fillId="0" borderId="18" xfId="42" applyNumberFormat="1" applyFont="1" applyFill="1" applyBorder="1" applyAlignment="1" applyProtection="1">
      <alignment horizontal="left"/>
    </xf>
    <xf numFmtId="176" fontId="32" fillId="0" borderId="0" xfId="42" quotePrefix="1" applyNumberFormat="1" applyFont="1" applyFill="1" applyAlignment="1" applyProtection="1">
      <alignment horizontal="right"/>
      <protection locked="0"/>
    </xf>
    <xf numFmtId="41" fontId="32" fillId="0" borderId="0" xfId="42" quotePrefix="1" applyNumberFormat="1" applyFont="1" applyFill="1" applyAlignment="1" applyProtection="1">
      <alignment horizontal="right"/>
      <protection locked="0"/>
    </xf>
    <xf numFmtId="177" fontId="34" fillId="0" borderId="10" xfId="42" applyNumberFormat="1" applyFont="1" applyFill="1" applyBorder="1" applyProtection="1">
      <alignment vertical="center"/>
    </xf>
    <xf numFmtId="177" fontId="32" fillId="0" borderId="20" xfId="42" applyNumberFormat="1" applyFont="1" applyFill="1" applyBorder="1">
      <alignment vertical="center"/>
    </xf>
    <xf numFmtId="181" fontId="32" fillId="0" borderId="10" xfId="42" applyNumberFormat="1" applyFont="1" applyFill="1" applyBorder="1">
      <alignment vertical="center"/>
    </xf>
    <xf numFmtId="0" fontId="32" fillId="0" borderId="10" xfId="42" applyFont="1" applyFill="1" applyBorder="1">
      <alignment vertical="center"/>
    </xf>
    <xf numFmtId="0" fontId="32" fillId="0" borderId="10" xfId="42" applyFont="1" applyFill="1" applyBorder="1" applyAlignment="1" applyProtection="1">
      <alignment horizontal="left"/>
    </xf>
    <xf numFmtId="0" fontId="32" fillId="0" borderId="0" xfId="42" applyFont="1" applyFill="1">
      <alignment vertical="center"/>
    </xf>
    <xf numFmtId="49" fontId="32" fillId="0" borderId="17" xfId="42" applyNumberFormat="1" applyFont="1" applyFill="1" applyBorder="1" applyAlignment="1" applyProtection="1">
      <alignment horizontal="center"/>
    </xf>
    <xf numFmtId="49" fontId="32" fillId="0" borderId="12" xfId="42" applyNumberFormat="1" applyFont="1" applyFill="1" applyBorder="1" applyAlignment="1" applyProtection="1">
      <alignment horizontal="center"/>
    </xf>
    <xf numFmtId="0" fontId="32" fillId="0" borderId="11" xfId="42" applyFont="1" applyFill="1" applyBorder="1">
      <alignment vertical="center"/>
    </xf>
    <xf numFmtId="49" fontId="32" fillId="0" borderId="14" xfId="42" applyNumberFormat="1" applyFont="1" applyFill="1" applyBorder="1" applyAlignment="1" applyProtection="1">
      <alignment horizontal="center"/>
    </xf>
    <xf numFmtId="0" fontId="32" fillId="0" borderId="14" xfId="42" applyFont="1" applyFill="1" applyBorder="1" applyAlignment="1" applyProtection="1">
      <alignment horizontal="center"/>
    </xf>
    <xf numFmtId="0" fontId="32" fillId="0" borderId="22" xfId="42" applyFont="1" applyFill="1" applyBorder="1">
      <alignment vertical="center"/>
    </xf>
    <xf numFmtId="0" fontId="32" fillId="0" borderId="0" xfId="42" applyFont="1" applyFill="1" applyAlignment="1" applyProtection="1">
      <alignment horizontal="right"/>
    </xf>
    <xf numFmtId="181" fontId="34" fillId="0" borderId="0" xfId="42" applyNumberFormat="1" applyFont="1" applyFill="1" applyBorder="1">
      <alignment vertical="center"/>
    </xf>
    <xf numFmtId="41" fontId="34" fillId="0" borderId="0" xfId="33" applyNumberFormat="1" applyFont="1" applyFill="1" applyBorder="1">
      <alignment vertical="center"/>
    </xf>
    <xf numFmtId="178" fontId="32" fillId="0" borderId="0" xfId="42" applyNumberFormat="1" applyFont="1" applyFill="1" applyBorder="1" applyProtection="1">
      <alignment vertical="center"/>
      <protection locked="0"/>
    </xf>
    <xf numFmtId="181" fontId="32" fillId="0" borderId="0" xfId="42" applyNumberFormat="1" applyFont="1" applyFill="1" applyBorder="1" applyProtection="1">
      <alignment vertical="center"/>
      <protection locked="0"/>
    </xf>
    <xf numFmtId="41" fontId="32" fillId="0" borderId="0" xfId="33" applyNumberFormat="1" applyFont="1" applyFill="1" applyBorder="1" applyProtection="1">
      <alignment vertical="center"/>
      <protection locked="0"/>
    </xf>
    <xf numFmtId="0" fontId="32" fillId="0" borderId="0" xfId="42" applyFont="1" applyFill="1" applyAlignment="1" applyProtection="1">
      <alignment horizontal="left"/>
    </xf>
    <xf numFmtId="181" fontId="32" fillId="0" borderId="0" xfId="42" applyNumberFormat="1" applyFont="1" applyFill="1" applyBorder="1" applyAlignment="1" applyProtection="1">
      <alignment horizontal="right"/>
    </xf>
    <xf numFmtId="181" fontId="32" fillId="0" borderId="0" xfId="42" applyNumberFormat="1" applyFont="1" applyFill="1" applyAlignment="1">
      <alignment horizontal="right" vertical="center"/>
    </xf>
    <xf numFmtId="41" fontId="32" fillId="0" borderId="0" xfId="33" applyNumberFormat="1" applyFont="1" applyFill="1" applyBorder="1" applyAlignment="1" applyProtection="1">
      <alignment horizontal="right"/>
    </xf>
    <xf numFmtId="176" fontId="32" fillId="0" borderId="0" xfId="42" applyNumberFormat="1" applyFont="1" applyFill="1" applyProtection="1">
      <alignment vertical="center"/>
      <protection locked="0"/>
    </xf>
    <xf numFmtId="0" fontId="32" fillId="0" borderId="0" xfId="42" applyFont="1" applyFill="1" applyBorder="1">
      <alignment vertical="center"/>
    </xf>
    <xf numFmtId="0" fontId="32" fillId="0" borderId="0" xfId="42" applyFont="1" applyFill="1" applyBorder="1" applyAlignment="1" applyProtection="1">
      <alignment horizontal="right"/>
      <protection locked="0"/>
    </xf>
    <xf numFmtId="38" fontId="32" fillId="0" borderId="0" xfId="33" applyFont="1" applyFill="1" applyBorder="1" applyAlignment="1" applyProtection="1">
      <alignment horizontal="right"/>
      <protection locked="0"/>
    </xf>
    <xf numFmtId="181" fontId="32" fillId="0" borderId="0" xfId="42" applyNumberFormat="1" applyFont="1" applyFill="1" applyBorder="1" applyAlignment="1" applyProtection="1">
      <alignment horizontal="right" vertical="center"/>
    </xf>
    <xf numFmtId="183" fontId="32" fillId="0" borderId="0" xfId="33" applyNumberFormat="1" applyFont="1" applyFill="1" applyBorder="1" applyAlignment="1" applyProtection="1">
      <alignment horizontal="right"/>
    </xf>
    <xf numFmtId="183" fontId="32" fillId="0" borderId="0" xfId="33" applyNumberFormat="1" applyFont="1" applyFill="1" applyProtection="1">
      <alignment vertical="center"/>
      <protection locked="0"/>
    </xf>
    <xf numFmtId="176" fontId="32" fillId="0" borderId="0" xfId="42" applyNumberFormat="1" applyFont="1" applyFill="1" applyBorder="1" applyAlignment="1" applyProtection="1">
      <alignment horizontal="left" vertical="center"/>
      <protection locked="0"/>
    </xf>
    <xf numFmtId="38" fontId="32" fillId="0" borderId="0" xfId="33" applyFont="1" applyFill="1" applyBorder="1" applyAlignment="1" applyProtection="1">
      <alignment horizontal="left" vertical="center"/>
      <protection locked="0"/>
    </xf>
    <xf numFmtId="181" fontId="32" fillId="0" borderId="0" xfId="42" applyNumberFormat="1" applyFont="1" applyFill="1" applyAlignment="1" applyProtection="1">
      <alignment horizontal="right" vertical="center"/>
      <protection locked="0"/>
    </xf>
    <xf numFmtId="0" fontId="32" fillId="0" borderId="0" xfId="42" quotePrefix="1" applyFont="1" applyFill="1" applyBorder="1" applyAlignment="1" applyProtection="1">
      <alignment horizontal="right"/>
      <protection locked="0"/>
    </xf>
    <xf numFmtId="41" fontId="32" fillId="0" borderId="0" xfId="33" quotePrefix="1" applyNumberFormat="1" applyFont="1" applyFill="1" applyBorder="1" applyAlignment="1" applyProtection="1">
      <alignment horizontal="right"/>
      <protection locked="0"/>
    </xf>
    <xf numFmtId="177" fontId="32" fillId="0" borderId="10" xfId="42" applyNumberFormat="1" applyFont="1" applyFill="1" applyBorder="1" applyAlignment="1">
      <alignment horizontal="center" vertical="center"/>
    </xf>
    <xf numFmtId="177" fontId="34" fillId="0" borderId="10" xfId="42" applyNumberFormat="1" applyFont="1" applyFill="1" applyBorder="1" applyAlignment="1" applyProtection="1">
      <alignment horizontal="left"/>
    </xf>
    <xf numFmtId="177" fontId="32" fillId="0" borderId="10" xfId="42" applyNumberFormat="1" applyFont="1" applyFill="1" applyBorder="1" applyAlignment="1" applyProtection="1">
      <alignment horizontal="left"/>
    </xf>
    <xf numFmtId="177" fontId="32" fillId="0" borderId="0" xfId="42" applyNumberFormat="1" applyFont="1" applyFill="1" applyAlignment="1">
      <alignment horizontal="center" vertical="center"/>
    </xf>
    <xf numFmtId="177" fontId="32" fillId="0" borderId="21" xfId="42" applyNumberFormat="1" applyFont="1" applyFill="1" applyBorder="1" applyAlignment="1">
      <alignment horizontal="center" vertical="center"/>
    </xf>
    <xf numFmtId="177" fontId="32" fillId="0" borderId="0" xfId="42" applyNumberFormat="1" applyFont="1" applyFill="1" applyBorder="1" applyAlignment="1">
      <alignment horizontal="center" vertical="center"/>
    </xf>
    <xf numFmtId="177" fontId="32" fillId="0" borderId="12" xfId="42" applyNumberFormat="1" applyFont="1" applyFill="1" applyBorder="1" applyAlignment="1">
      <alignment horizontal="center" vertical="center"/>
    </xf>
    <xf numFmtId="177" fontId="32" fillId="0" borderId="12" xfId="42" applyNumberFormat="1" applyFont="1" applyFill="1" applyBorder="1" applyAlignment="1" applyProtection="1">
      <alignment horizontal="center" vertical="center"/>
    </xf>
    <xf numFmtId="177" fontId="32" fillId="0" borderId="23" xfId="42" applyNumberFormat="1" applyFont="1" applyFill="1" applyBorder="1" applyAlignment="1" applyProtection="1">
      <alignment horizontal="center" vertical="center"/>
    </xf>
    <xf numFmtId="177" fontId="32" fillId="0" borderId="0" xfId="42" applyNumberFormat="1" applyFont="1" applyFill="1" applyBorder="1" applyAlignment="1" applyProtection="1">
      <alignment horizontal="center" vertical="center"/>
    </xf>
    <xf numFmtId="177" fontId="32" fillId="0" borderId="11" xfId="42" applyNumberFormat="1" applyFont="1" applyFill="1" applyBorder="1" applyAlignment="1">
      <alignment horizontal="center" vertical="center"/>
    </xf>
    <xf numFmtId="177" fontId="32" fillId="0" borderId="19" xfId="42" applyNumberFormat="1" applyFont="1" applyFill="1" applyBorder="1" applyAlignment="1" applyProtection="1">
      <alignment horizontal="center" vertical="center"/>
    </xf>
    <xf numFmtId="177" fontId="32" fillId="0" borderId="11" xfId="42" applyNumberFormat="1" applyFont="1" applyFill="1" applyBorder="1" applyAlignment="1" applyProtection="1">
      <alignment horizontal="center" vertical="center"/>
    </xf>
    <xf numFmtId="177" fontId="32" fillId="0" borderId="12" xfId="42" applyNumberFormat="1" applyFont="1" applyFill="1" applyBorder="1">
      <alignment vertical="center"/>
    </xf>
    <xf numFmtId="177" fontId="32" fillId="0" borderId="0" xfId="42" quotePrefix="1" applyNumberFormat="1" applyFont="1" applyFill="1" applyBorder="1" applyAlignment="1" applyProtection="1">
      <alignment horizontal="center"/>
    </xf>
    <xf numFmtId="177" fontId="32" fillId="0" borderId="12" xfId="42" applyNumberFormat="1" applyFont="1" applyFill="1" applyBorder="1" applyAlignment="1">
      <alignment horizontal="right" vertical="center"/>
    </xf>
    <xf numFmtId="41" fontId="32" fillId="0" borderId="0" xfId="42" applyNumberFormat="1" applyFont="1" applyFill="1" applyBorder="1" applyProtection="1">
      <alignment vertical="center"/>
      <protection locked="0"/>
    </xf>
    <xf numFmtId="177" fontId="32" fillId="0" borderId="0" xfId="42" applyNumberFormat="1" applyFont="1" applyFill="1" applyAlignment="1" applyProtection="1">
      <alignment horizontal="center"/>
    </xf>
    <xf numFmtId="177" fontId="32" fillId="0" borderId="15" xfId="42" applyNumberFormat="1" applyFont="1" applyFill="1" applyBorder="1">
      <alignment vertical="center"/>
    </xf>
    <xf numFmtId="177" fontId="36" fillId="0" borderId="12" xfId="42" applyNumberFormat="1" applyFont="1" applyFill="1" applyBorder="1" applyAlignment="1">
      <alignment horizontal="center" vertical="center"/>
    </xf>
    <xf numFmtId="177" fontId="36" fillId="0" borderId="12" xfId="42" applyNumberFormat="1" applyFont="1" applyFill="1" applyBorder="1" applyAlignment="1" applyProtection="1">
      <alignment horizontal="center" vertical="center"/>
    </xf>
    <xf numFmtId="177" fontId="32" fillId="0" borderId="14" xfId="42" applyNumberFormat="1" applyFont="1" applyFill="1" applyBorder="1" applyAlignment="1" applyProtection="1">
      <alignment horizontal="center" vertical="center"/>
    </xf>
    <xf numFmtId="177" fontId="36" fillId="0" borderId="14" xfId="42" applyNumberFormat="1" applyFont="1" applyFill="1" applyBorder="1" applyAlignment="1" applyProtection="1">
      <alignment horizontal="center" vertical="center"/>
    </xf>
    <xf numFmtId="177" fontId="32" fillId="0" borderId="17" xfId="42" applyNumberFormat="1" applyFont="1" applyFill="1" applyBorder="1">
      <alignment vertical="center"/>
    </xf>
    <xf numFmtId="177" fontId="32" fillId="0" borderId="12" xfId="42" applyNumberFormat="1" applyFont="1" applyFill="1" applyBorder="1" applyAlignment="1" applyProtection="1">
      <alignment horizontal="right" vertical="center"/>
      <protection locked="0"/>
    </xf>
    <xf numFmtId="41" fontId="32" fillId="0" borderId="12" xfId="42" applyNumberFormat="1" applyFont="1" applyFill="1" applyBorder="1" applyProtection="1">
      <alignment vertical="center"/>
      <protection locked="0"/>
    </xf>
    <xf numFmtId="177" fontId="32" fillId="0" borderId="0" xfId="42" applyNumberFormat="1" applyFont="1" applyFill="1" applyBorder="1" applyAlignment="1" applyProtection="1">
      <alignment horizontal="center"/>
    </xf>
    <xf numFmtId="177" fontId="32" fillId="0" borderId="20" xfId="42" applyNumberFormat="1" applyFont="1" applyFill="1" applyBorder="1" applyAlignment="1">
      <alignment horizontal="center" vertical="center"/>
    </xf>
    <xf numFmtId="176" fontId="32" fillId="0" borderId="0" xfId="42" applyNumberFormat="1" applyFont="1" applyFill="1" applyAlignment="1">
      <alignment horizontal="center" vertical="center"/>
    </xf>
    <xf numFmtId="176" fontId="32" fillId="0" borderId="12" xfId="42" applyNumberFormat="1" applyFont="1" applyFill="1" applyBorder="1">
      <alignment vertical="center"/>
    </xf>
    <xf numFmtId="183" fontId="32" fillId="0" borderId="12" xfId="33" applyNumberFormat="1" applyFont="1" applyFill="1" applyBorder="1" applyAlignment="1" applyProtection="1">
      <alignment vertical="center"/>
    </xf>
    <xf numFmtId="38" fontId="32" fillId="0" borderId="12" xfId="33" applyFont="1" applyFill="1" applyBorder="1" applyAlignment="1">
      <alignment vertical="center"/>
    </xf>
    <xf numFmtId="38" fontId="32" fillId="0" borderId="0" xfId="33" applyFont="1" applyFill="1" applyBorder="1" applyAlignment="1">
      <alignment vertical="center"/>
    </xf>
    <xf numFmtId="0" fontId="32" fillId="0" borderId="0" xfId="42" applyFont="1" applyFill="1" applyAlignment="1" applyProtection="1">
      <alignment horizontal="center"/>
    </xf>
    <xf numFmtId="177" fontId="32" fillId="0" borderId="12" xfId="33" applyNumberFormat="1" applyFont="1" applyFill="1" applyBorder="1" applyAlignment="1" applyProtection="1">
      <alignment vertical="center"/>
    </xf>
    <xf numFmtId="177" fontId="32" fillId="0" borderId="0" xfId="33" applyNumberFormat="1" applyFont="1" applyFill="1">
      <alignment vertical="center"/>
    </xf>
    <xf numFmtId="177" fontId="32" fillId="0" borderId="0" xfId="33" applyNumberFormat="1" applyFont="1" applyFill="1" applyBorder="1" applyAlignment="1" applyProtection="1">
      <alignment vertical="center"/>
      <protection locked="0"/>
    </xf>
    <xf numFmtId="177" fontId="32" fillId="0" borderId="0" xfId="33" quotePrefix="1" applyNumberFormat="1" applyFont="1" applyFill="1" applyBorder="1" applyAlignment="1" applyProtection="1">
      <alignment vertical="center"/>
      <protection locked="0"/>
    </xf>
    <xf numFmtId="0" fontId="32" fillId="0" borderId="18" xfId="42" applyFont="1" applyFill="1" applyBorder="1" applyAlignment="1" applyProtection="1">
      <alignment horizontal="center"/>
    </xf>
    <xf numFmtId="177" fontId="32" fillId="0" borderId="0" xfId="33" applyNumberFormat="1" applyFont="1" applyFill="1" applyBorder="1" applyAlignment="1" applyProtection="1">
      <alignment vertical="center"/>
    </xf>
    <xf numFmtId="0" fontId="32" fillId="0" borderId="18" xfId="42" applyFont="1" applyFill="1" applyBorder="1" applyAlignment="1">
      <alignment horizontal="center" vertical="center"/>
    </xf>
    <xf numFmtId="176" fontId="32" fillId="0" borderId="20" xfId="42" applyNumberFormat="1" applyFont="1" applyFill="1" applyBorder="1" applyAlignment="1">
      <alignment horizontal="center" vertical="center"/>
    </xf>
    <xf numFmtId="176" fontId="32" fillId="0" borderId="16" xfId="42" applyNumberFormat="1" applyFont="1" applyFill="1" applyBorder="1" applyAlignment="1">
      <alignment horizontal="center" vertical="center"/>
    </xf>
    <xf numFmtId="176" fontId="32" fillId="0" borderId="17" xfId="42" applyNumberFormat="1" applyFont="1" applyFill="1" applyBorder="1">
      <alignment vertical="center"/>
    </xf>
    <xf numFmtId="176" fontId="32" fillId="0" borderId="0" xfId="42" applyNumberFormat="1" applyFont="1" applyFill="1" applyAlignment="1" applyProtection="1">
      <alignment horizontal="center"/>
    </xf>
    <xf numFmtId="177" fontId="32" fillId="0" borderId="12" xfId="42" applyNumberFormat="1" applyFont="1" applyFill="1" applyBorder="1" applyAlignment="1">
      <alignment vertical="center"/>
    </xf>
    <xf numFmtId="177" fontId="32" fillId="0" borderId="0" xfId="42" applyNumberFormat="1" applyFont="1" applyFill="1" applyBorder="1" applyAlignment="1">
      <alignment vertical="center"/>
    </xf>
    <xf numFmtId="177" fontId="32" fillId="0" borderId="0" xfId="42" quotePrefix="1" applyNumberFormat="1" applyFont="1" applyFill="1" applyBorder="1" applyAlignment="1" applyProtection="1">
      <protection locked="0"/>
    </xf>
    <xf numFmtId="41" fontId="32" fillId="0" borderId="0" xfId="42" quotePrefix="1" applyNumberFormat="1" applyFont="1" applyFill="1" applyBorder="1" applyAlignment="1" applyProtection="1">
      <protection locked="0"/>
    </xf>
    <xf numFmtId="176" fontId="32" fillId="0" borderId="10" xfId="42" applyNumberFormat="1" applyFont="1" applyFill="1" applyBorder="1" applyAlignment="1">
      <alignment horizontal="center" vertical="center"/>
    </xf>
    <xf numFmtId="180" fontId="32" fillId="0" borderId="15" xfId="42" applyNumberFormat="1" applyFont="1" applyFill="1" applyBorder="1">
      <alignment vertical="center"/>
    </xf>
    <xf numFmtId="180" fontId="32" fillId="0" borderId="10" xfId="42" applyNumberFormat="1" applyFont="1" applyFill="1" applyBorder="1">
      <alignment vertical="center"/>
    </xf>
    <xf numFmtId="180" fontId="32" fillId="0" borderId="10" xfId="42" quotePrefix="1" applyNumberFormat="1" applyFont="1" applyFill="1" applyBorder="1" applyAlignment="1" applyProtection="1">
      <alignment horizontal="right"/>
      <protection locked="0"/>
    </xf>
    <xf numFmtId="41" fontId="32" fillId="0" borderId="10" xfId="42" applyNumberFormat="1" applyFont="1" applyFill="1" applyBorder="1">
      <alignment vertical="center"/>
    </xf>
    <xf numFmtId="41" fontId="34" fillId="0" borderId="10" xfId="42" applyNumberFormat="1" applyFont="1" applyFill="1" applyBorder="1" applyAlignment="1" applyProtection="1">
      <alignment horizontal="left"/>
    </xf>
    <xf numFmtId="41" fontId="32" fillId="0" borderId="0" xfId="42" applyNumberFormat="1" applyFont="1" applyFill="1">
      <alignment vertical="center"/>
    </xf>
    <xf numFmtId="41" fontId="32" fillId="0" borderId="14" xfId="42" applyNumberFormat="1" applyFont="1" applyFill="1" applyBorder="1">
      <alignment vertical="center"/>
    </xf>
    <xf numFmtId="41" fontId="32" fillId="0" borderId="11" xfId="42" applyNumberFormat="1" applyFont="1" applyFill="1" applyBorder="1">
      <alignment vertical="center"/>
    </xf>
    <xf numFmtId="41" fontId="32" fillId="0" borderId="18" xfId="42" applyNumberFormat="1" applyFont="1" applyFill="1" applyBorder="1">
      <alignment vertical="center"/>
    </xf>
    <xf numFmtId="41" fontId="32" fillId="0" borderId="17" xfId="42" applyNumberFormat="1" applyFont="1" applyFill="1" applyBorder="1" applyAlignment="1" applyProtection="1">
      <alignment horizontal="center"/>
    </xf>
    <xf numFmtId="41" fontId="32" fillId="0" borderId="25" xfId="42" applyNumberFormat="1" applyFont="1" applyFill="1" applyBorder="1">
      <alignment vertical="center"/>
    </xf>
    <xf numFmtId="41" fontId="32" fillId="0" borderId="22" xfId="42" applyNumberFormat="1" applyFont="1" applyFill="1" applyBorder="1">
      <alignment vertical="center"/>
    </xf>
    <xf numFmtId="41" fontId="32" fillId="0" borderId="0" xfId="42" applyNumberFormat="1" applyFont="1" applyFill="1" applyAlignment="1">
      <alignment horizontal="right" vertical="center"/>
    </xf>
    <xf numFmtId="41" fontId="34" fillId="0" borderId="0" xfId="42" applyNumberFormat="1" applyFont="1" applyFill="1" applyAlignment="1" applyProtection="1">
      <alignment horizontal="left"/>
    </xf>
    <xf numFmtId="41" fontId="34" fillId="0" borderId="0" xfId="42" applyNumberFormat="1" applyFont="1" applyFill="1" applyProtection="1">
      <alignment vertical="center"/>
    </xf>
    <xf numFmtId="41" fontId="34" fillId="0" borderId="18" xfId="42" applyNumberFormat="1" applyFont="1" applyFill="1" applyBorder="1" applyProtection="1">
      <alignment vertical="center"/>
    </xf>
    <xf numFmtId="41" fontId="34" fillId="0" borderId="0" xfId="42" applyNumberFormat="1" applyFont="1" applyFill="1" applyBorder="1" applyProtection="1">
      <alignment vertical="center"/>
    </xf>
    <xf numFmtId="41" fontId="32" fillId="0" borderId="0" xfId="42" applyNumberFormat="1" applyFont="1" applyFill="1" applyBorder="1">
      <alignment vertical="center"/>
    </xf>
    <xf numFmtId="41" fontId="32" fillId="0" borderId="0" xfId="42" applyNumberFormat="1" applyFont="1" applyFill="1" applyProtection="1">
      <alignment vertical="center"/>
    </xf>
    <xf numFmtId="41" fontId="32" fillId="0" borderId="0" xfId="42" applyNumberFormat="1" applyFont="1" applyFill="1" applyAlignment="1" applyProtection="1">
      <alignment horizontal="left"/>
    </xf>
    <xf numFmtId="41" fontId="32" fillId="0" borderId="18" xfId="42" applyNumberFormat="1" applyFont="1" applyFill="1" applyBorder="1" applyProtection="1">
      <alignment vertical="center"/>
    </xf>
    <xf numFmtId="41" fontId="32" fillId="0" borderId="0" xfId="42" applyNumberFormat="1" applyFont="1" applyFill="1" applyBorder="1" applyProtection="1">
      <alignment vertical="center"/>
    </xf>
    <xf numFmtId="41" fontId="32" fillId="0" borderId="18" xfId="42" applyNumberFormat="1" applyFont="1" applyFill="1" applyBorder="1" applyAlignment="1" applyProtection="1">
      <alignment horizontal="left"/>
    </xf>
    <xf numFmtId="41" fontId="32" fillId="0" borderId="0" xfId="42" applyNumberFormat="1" applyFont="1" applyFill="1" applyBorder="1" applyAlignment="1" applyProtection="1">
      <alignment horizontal="right"/>
      <protection locked="0"/>
    </xf>
    <xf numFmtId="41" fontId="32" fillId="0" borderId="20" xfId="42" applyNumberFormat="1" applyFont="1" applyFill="1" applyBorder="1">
      <alignment vertical="center"/>
    </xf>
    <xf numFmtId="0" fontId="32" fillId="0" borderId="0" xfId="42" applyNumberFormat="1" applyFont="1" applyFill="1" applyBorder="1" applyAlignment="1" applyProtection="1">
      <alignment horizontal="left" vertical="center"/>
    </xf>
    <xf numFmtId="41" fontId="32" fillId="0" borderId="10" xfId="42" applyNumberFormat="1" applyFont="1" applyFill="1" applyBorder="1" applyAlignment="1" applyProtection="1">
      <alignment horizontal="right"/>
    </xf>
    <xf numFmtId="41" fontId="32" fillId="0" borderId="0" xfId="42" applyNumberFormat="1" applyFont="1" applyFill="1" applyBorder="1" applyAlignment="1" applyProtection="1">
      <alignment horizontal="right" vertical="center"/>
      <protection locked="0"/>
    </xf>
    <xf numFmtId="41" fontId="32" fillId="0" borderId="0" xfId="42" applyNumberFormat="1" applyFont="1" applyFill="1" applyBorder="1" applyAlignment="1" applyProtection="1">
      <alignment horizontal="right" vertical="center"/>
    </xf>
    <xf numFmtId="179" fontId="32" fillId="0" borderId="0" xfId="42" applyNumberFormat="1" applyFont="1" applyFill="1" applyBorder="1" applyAlignment="1" applyProtection="1">
      <alignment horizontal="right" vertical="center"/>
      <protection locked="0"/>
    </xf>
    <xf numFmtId="179" fontId="32" fillId="0" borderId="0" xfId="42" applyNumberFormat="1" applyFont="1" applyFill="1" applyBorder="1" applyProtection="1">
      <alignment vertical="center"/>
      <protection locked="0"/>
    </xf>
    <xf numFmtId="0" fontId="32" fillId="0" borderId="0" xfId="42" applyNumberFormat="1" applyFont="1" applyFill="1" applyBorder="1" applyAlignment="1" applyProtection="1">
      <alignment horizontal="left"/>
    </xf>
    <xf numFmtId="176" fontId="32" fillId="0" borderId="14" xfId="42" applyNumberFormat="1" applyFont="1" applyFill="1" applyBorder="1">
      <alignment vertical="center"/>
    </xf>
    <xf numFmtId="176" fontId="32" fillId="0" borderId="11" xfId="42" applyNumberFormat="1" applyFont="1" applyFill="1" applyBorder="1" applyAlignment="1">
      <alignment vertical="center"/>
    </xf>
    <xf numFmtId="176" fontId="32" fillId="0" borderId="14" xfId="42" applyNumberFormat="1" applyFont="1" applyFill="1" applyBorder="1" applyAlignment="1" applyProtection="1">
      <alignment horizontal="center" vertical="center"/>
    </xf>
    <xf numFmtId="176" fontId="32" fillId="0" borderId="14" xfId="42" applyNumberFormat="1" applyFont="1" applyFill="1" applyBorder="1" applyAlignment="1" applyProtection="1">
      <alignment horizontal="center"/>
    </xf>
    <xf numFmtId="176" fontId="32" fillId="0" borderId="18" xfId="42" applyNumberFormat="1" applyFont="1" applyFill="1" applyBorder="1" applyAlignment="1" applyProtection="1">
      <alignment horizontal="left"/>
    </xf>
    <xf numFmtId="177" fontId="32" fillId="0" borderId="0" xfId="33" applyNumberFormat="1" applyFont="1" applyFill="1" applyBorder="1" applyProtection="1">
      <alignment vertical="center"/>
      <protection locked="0"/>
    </xf>
    <xf numFmtId="177" fontId="32" fillId="0" borderId="0" xfId="33" applyNumberFormat="1" applyFont="1" applyFill="1" applyBorder="1" applyAlignment="1">
      <alignment vertical="center"/>
    </xf>
    <xf numFmtId="177" fontId="32" fillId="0" borderId="0" xfId="33" applyNumberFormat="1" applyFont="1" applyFill="1" applyBorder="1" applyAlignment="1">
      <alignment horizontal="right" vertical="center"/>
    </xf>
    <xf numFmtId="177" fontId="32" fillId="0" borderId="0" xfId="42" applyNumberFormat="1" applyFont="1" applyFill="1" applyBorder="1" applyAlignment="1" applyProtection="1">
      <alignment horizontal="right"/>
      <protection locked="0"/>
    </xf>
    <xf numFmtId="176" fontId="32" fillId="0" borderId="10" xfId="42" applyNumberFormat="1" applyFont="1" applyFill="1" applyBorder="1" applyAlignment="1" applyProtection="1">
      <alignment horizontal="left"/>
    </xf>
    <xf numFmtId="176" fontId="32" fillId="0" borderId="0" xfId="42" applyNumberFormat="1" applyFont="1" applyFill="1" applyBorder="1" applyAlignment="1" applyProtection="1">
      <alignment horizontal="left"/>
    </xf>
    <xf numFmtId="176" fontId="32" fillId="0" borderId="11" xfId="42" applyNumberFormat="1" applyFont="1" applyFill="1" applyBorder="1" applyAlignment="1" applyProtection="1">
      <alignment horizontal="left"/>
    </xf>
    <xf numFmtId="176" fontId="32" fillId="0" borderId="12" xfId="42" applyNumberFormat="1" applyFont="1" applyFill="1" applyBorder="1" applyProtection="1">
      <alignment vertical="center"/>
      <protection locked="0"/>
    </xf>
    <xf numFmtId="176" fontId="32" fillId="0" borderId="15" xfId="42" applyNumberFormat="1" applyFont="1" applyFill="1" applyBorder="1">
      <alignment vertical="center"/>
    </xf>
    <xf numFmtId="176" fontId="32" fillId="0" borderId="12" xfId="42" applyNumberFormat="1" applyFont="1" applyFill="1" applyBorder="1" applyAlignment="1" applyProtection="1">
      <alignment horizontal="center"/>
    </xf>
    <xf numFmtId="41" fontId="32" fillId="0" borderId="12" xfId="42" applyNumberFormat="1" applyFont="1" applyFill="1" applyBorder="1" applyAlignment="1" applyProtection="1">
      <alignment horizontal="right"/>
      <protection locked="0"/>
    </xf>
    <xf numFmtId="182" fontId="32" fillId="0" borderId="15" xfId="42" applyNumberFormat="1" applyFont="1" applyFill="1" applyBorder="1">
      <alignment vertical="center"/>
    </xf>
    <xf numFmtId="182" fontId="32" fillId="0" borderId="10" xfId="42" applyNumberFormat="1" applyFont="1" applyFill="1" applyBorder="1">
      <alignment vertical="center"/>
    </xf>
    <xf numFmtId="177" fontId="32" fillId="0" borderId="10" xfId="0" applyNumberFormat="1" applyFont="1" applyFill="1" applyBorder="1">
      <alignment vertical="center"/>
    </xf>
    <xf numFmtId="177" fontId="34" fillId="0" borderId="0" xfId="0" applyNumberFormat="1" applyFont="1" applyFill="1" applyAlignment="1" applyProtection="1">
      <alignment horizontal="left"/>
    </xf>
    <xf numFmtId="177" fontId="32" fillId="0" borderId="0" xfId="0" applyNumberFormat="1" applyFont="1" applyFill="1">
      <alignment vertical="center"/>
    </xf>
    <xf numFmtId="177" fontId="32" fillId="0" borderId="24" xfId="0" applyNumberFormat="1" applyFont="1" applyFill="1" applyBorder="1">
      <alignment vertical="center"/>
    </xf>
    <xf numFmtId="179" fontId="32" fillId="0" borderId="21" xfId="0" applyNumberFormat="1" applyFont="1" applyFill="1" applyBorder="1" applyAlignment="1" applyProtection="1">
      <alignment horizontal="center"/>
    </xf>
    <xf numFmtId="179" fontId="32" fillId="0" borderId="13" xfId="0" applyNumberFormat="1" applyFont="1" applyFill="1" applyBorder="1" applyAlignment="1" applyProtection="1">
      <alignment horizontal="center"/>
    </xf>
    <xf numFmtId="177" fontId="32" fillId="0" borderId="11" xfId="0" applyNumberFormat="1" applyFont="1" applyFill="1" applyBorder="1">
      <alignment vertical="center"/>
    </xf>
    <xf numFmtId="177" fontId="32" fillId="0" borderId="25" xfId="0" applyNumberFormat="1" applyFont="1" applyFill="1" applyBorder="1">
      <alignment vertical="center"/>
    </xf>
    <xf numFmtId="179" fontId="32" fillId="0" borderId="19" xfId="0" applyNumberFormat="1" applyFont="1" applyFill="1" applyBorder="1" applyAlignment="1" applyProtection="1">
      <alignment horizontal="center"/>
    </xf>
    <xf numFmtId="179" fontId="32" fillId="0" borderId="14" xfId="0" applyNumberFormat="1" applyFont="1" applyFill="1" applyBorder="1" applyAlignment="1" applyProtection="1">
      <alignment horizontal="center"/>
    </xf>
    <xf numFmtId="177" fontId="32" fillId="0" borderId="18" xfId="0" applyNumberFormat="1" applyFont="1" applyFill="1" applyBorder="1">
      <alignment vertical="center"/>
    </xf>
    <xf numFmtId="177" fontId="34" fillId="0" borderId="0" xfId="0" applyNumberFormat="1" applyFont="1" applyFill="1" applyProtection="1">
      <alignment vertical="center"/>
    </xf>
    <xf numFmtId="177" fontId="34" fillId="0" borderId="18" xfId="0" applyNumberFormat="1" applyFont="1" applyFill="1" applyBorder="1" applyAlignment="1" applyProtection="1">
      <alignment horizontal="left"/>
    </xf>
    <xf numFmtId="177" fontId="34" fillId="0" borderId="0" xfId="0" applyNumberFormat="1" applyFont="1" applyFill="1" applyBorder="1" applyProtection="1">
      <alignment vertical="center"/>
    </xf>
    <xf numFmtId="176" fontId="34" fillId="0" borderId="0" xfId="0" applyNumberFormat="1" applyFont="1" applyFill="1" applyAlignment="1">
      <alignment horizontal="right" vertical="center"/>
    </xf>
    <xf numFmtId="177" fontId="34" fillId="0" borderId="0" xfId="0" applyNumberFormat="1" applyFont="1" applyFill="1">
      <alignment vertical="center"/>
    </xf>
    <xf numFmtId="177" fontId="32" fillId="0" borderId="0" xfId="0" applyNumberFormat="1" applyFont="1" applyFill="1" applyBorder="1" applyAlignment="1" applyProtection="1">
      <alignment horizontal="right"/>
      <protection locked="0"/>
    </xf>
    <xf numFmtId="177" fontId="34" fillId="0" borderId="18" xfId="0" applyNumberFormat="1" applyFont="1" applyFill="1" applyBorder="1" applyProtection="1">
      <alignment vertical="center"/>
    </xf>
    <xf numFmtId="177" fontId="32" fillId="0" borderId="0" xfId="0" applyNumberFormat="1" applyFont="1" applyFill="1" applyAlignment="1" applyProtection="1">
      <alignment horizontal="left"/>
    </xf>
    <xf numFmtId="177" fontId="32" fillId="0" borderId="18" xfId="0" applyNumberFormat="1" applyFont="1" applyFill="1" applyBorder="1" applyProtection="1">
      <alignment vertical="center"/>
    </xf>
    <xf numFmtId="177" fontId="32" fillId="0" borderId="18" xfId="0" applyNumberFormat="1" applyFont="1" applyFill="1" applyBorder="1" applyAlignment="1" applyProtection="1">
      <alignment horizontal="left"/>
    </xf>
    <xf numFmtId="177" fontId="32" fillId="0" borderId="0" xfId="0" applyNumberFormat="1" applyFont="1" applyFill="1" applyBorder="1" applyProtection="1">
      <alignment vertical="center"/>
    </xf>
    <xf numFmtId="177" fontId="38" fillId="0" borderId="18" xfId="0" applyNumberFormat="1" applyFont="1" applyFill="1" applyBorder="1" applyAlignment="1" applyProtection="1">
      <alignment horizontal="left"/>
    </xf>
    <xf numFmtId="176" fontId="32" fillId="0" borderId="0" xfId="0" applyNumberFormat="1" applyFont="1" applyFill="1" applyBorder="1" applyAlignment="1" applyProtection="1">
      <alignment horizontal="right" vertical="center"/>
    </xf>
    <xf numFmtId="177" fontId="32" fillId="0" borderId="0" xfId="0" applyNumberFormat="1" applyFont="1" applyFill="1" applyBorder="1" applyProtection="1">
      <alignment vertical="center"/>
      <protection locked="0"/>
    </xf>
    <xf numFmtId="177" fontId="34" fillId="0" borderId="0" xfId="0" applyNumberFormat="1" applyFont="1" applyFill="1" applyBorder="1" applyProtection="1">
      <alignment vertical="center"/>
      <protection locked="0"/>
    </xf>
    <xf numFmtId="177" fontId="32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8" fillId="0" borderId="18" xfId="0" applyNumberFormat="1" applyFont="1" applyFill="1" applyBorder="1">
      <alignment vertical="center"/>
    </xf>
    <xf numFmtId="177" fontId="34" fillId="0" borderId="10" xfId="0" applyNumberFormat="1" applyFont="1" applyFill="1" applyBorder="1" applyProtection="1">
      <alignment vertical="center"/>
    </xf>
    <xf numFmtId="177" fontId="32" fillId="0" borderId="20" xfId="0" applyNumberFormat="1" applyFont="1" applyFill="1" applyBorder="1">
      <alignment vertical="center"/>
    </xf>
    <xf numFmtId="177" fontId="32" fillId="0" borderId="0" xfId="0" applyNumberFormat="1" applyFont="1" applyFill="1" applyBorder="1">
      <alignment vertical="center"/>
    </xf>
    <xf numFmtId="177" fontId="34" fillId="0" borderId="10" xfId="0" applyNumberFormat="1" applyFont="1" applyFill="1" applyBorder="1" applyAlignment="1" applyProtection="1">
      <alignment horizontal="left"/>
    </xf>
    <xf numFmtId="177" fontId="32" fillId="0" borderId="10" xfId="0" applyNumberFormat="1" applyFont="1" applyFill="1" applyBorder="1" applyAlignment="1" applyProtection="1">
      <alignment horizontal="right"/>
    </xf>
    <xf numFmtId="177" fontId="32" fillId="0" borderId="11" xfId="0" applyNumberFormat="1" applyFont="1" applyFill="1" applyBorder="1" applyAlignment="1" applyProtection="1">
      <alignment horizontal="left"/>
    </xf>
    <xf numFmtId="177" fontId="32" fillId="0" borderId="14" xfId="0" applyNumberFormat="1" applyFont="1" applyFill="1" applyBorder="1" applyAlignment="1" applyProtection="1">
      <alignment horizontal="center"/>
    </xf>
    <xf numFmtId="177" fontId="32" fillId="0" borderId="12" xfId="0" applyNumberFormat="1" applyFont="1" applyFill="1" applyBorder="1">
      <alignment vertical="center"/>
    </xf>
    <xf numFmtId="177" fontId="32" fillId="0" borderId="12" xfId="0" applyNumberFormat="1" applyFont="1" applyFill="1" applyBorder="1" applyProtection="1">
      <alignment vertical="center"/>
    </xf>
    <xf numFmtId="177" fontId="32" fillId="0" borderId="0" xfId="0" applyNumberFormat="1" applyFont="1" applyFill="1" applyProtection="1">
      <alignment vertical="center"/>
      <protection locked="0"/>
    </xf>
    <xf numFmtId="177" fontId="32" fillId="0" borderId="0" xfId="0" applyNumberFormat="1" applyFont="1" applyFill="1" applyProtection="1">
      <alignment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41" fontId="32" fillId="0" borderId="12" xfId="0" applyNumberFormat="1" applyFont="1" applyFill="1" applyBorder="1" applyAlignment="1">
      <alignment horizontal="right" vertical="center"/>
    </xf>
    <xf numFmtId="41" fontId="32" fillId="0" borderId="0" xfId="0" applyNumberFormat="1" applyFont="1" applyFill="1" applyBorder="1" applyAlignment="1">
      <alignment horizontal="right" vertical="center"/>
    </xf>
    <xf numFmtId="177" fontId="38" fillId="0" borderId="0" xfId="0" applyNumberFormat="1" applyFont="1" applyFill="1" applyBorder="1" applyAlignment="1" applyProtection="1">
      <alignment horizontal="left"/>
    </xf>
    <xf numFmtId="177" fontId="32" fillId="0" borderId="0" xfId="0" applyNumberFormat="1" applyFont="1" applyFill="1" applyBorder="1" applyAlignment="1" applyProtection="1">
      <alignment horizontal="left"/>
    </xf>
    <xf numFmtId="41" fontId="32" fillId="0" borderId="0" xfId="43" applyNumberFormat="1" applyFont="1" applyFill="1" applyBorder="1" applyAlignment="1">
      <alignment horizontal="right" vertical="center"/>
    </xf>
    <xf numFmtId="177" fontId="32" fillId="0" borderId="23" xfId="0" applyNumberFormat="1" applyFont="1" applyFill="1" applyBorder="1">
      <alignment vertical="center"/>
    </xf>
    <xf numFmtId="177" fontId="32" fillId="0" borderId="15" xfId="0" applyNumberFormat="1" applyFont="1" applyFill="1" applyBorder="1" applyProtection="1">
      <alignment vertical="center"/>
      <protection locked="0"/>
    </xf>
    <xf numFmtId="177" fontId="32" fillId="0" borderId="10" xfId="0" applyNumberFormat="1" applyFont="1" applyFill="1" applyBorder="1" applyProtection="1">
      <alignment vertical="center"/>
      <protection locked="0"/>
    </xf>
    <xf numFmtId="176" fontId="32" fillId="0" borderId="0" xfId="42" quotePrefix="1" applyNumberFormat="1" applyFont="1" applyFill="1" applyBorder="1" applyAlignment="1" applyProtection="1">
      <alignment horizontal="center"/>
      <protection locked="0"/>
    </xf>
    <xf numFmtId="0" fontId="34" fillId="0" borderId="18" xfId="42" applyFont="1" applyFill="1" applyBorder="1" applyAlignment="1" applyProtection="1">
      <alignment horizontal="center"/>
    </xf>
    <xf numFmtId="0" fontId="32" fillId="0" borderId="18" xfId="42" applyFont="1" applyFill="1" applyBorder="1">
      <alignment vertical="center"/>
    </xf>
    <xf numFmtId="0" fontId="32" fillId="0" borderId="18" xfId="42" applyFont="1" applyFill="1" applyBorder="1" applyAlignment="1" applyProtection="1">
      <alignment horizontal="left"/>
    </xf>
    <xf numFmtId="0" fontId="32" fillId="0" borderId="20" xfId="42" applyFont="1" applyFill="1" applyBorder="1">
      <alignment vertical="center"/>
    </xf>
    <xf numFmtId="176" fontId="3" fillId="0" borderId="13" xfId="42" applyNumberFormat="1" applyFont="1" applyFill="1" applyBorder="1" applyAlignment="1" applyProtection="1">
      <alignment horizontal="center"/>
    </xf>
    <xf numFmtId="176" fontId="3" fillId="0" borderId="14" xfId="42" applyNumberFormat="1" applyFont="1" applyFill="1" applyBorder="1" applyAlignment="1" applyProtection="1">
      <alignment horizontal="center"/>
    </xf>
    <xf numFmtId="176" fontId="3" fillId="0" borderId="0" xfId="42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Alignment="1" applyProtection="1">
      <alignment horizontal="center"/>
    </xf>
    <xf numFmtId="176" fontId="34" fillId="0" borderId="0" xfId="0" applyNumberFormat="1" applyFont="1" applyFill="1" applyAlignment="1" applyProtection="1">
      <alignment horizontal="center"/>
    </xf>
    <xf numFmtId="176" fontId="5" fillId="0" borderId="0" xfId="0" applyNumberFormat="1" applyFont="1" applyFill="1" applyAlignment="1" applyProtection="1">
      <alignment horizontal="center"/>
    </xf>
    <xf numFmtId="176" fontId="32" fillId="0" borderId="0" xfId="0" applyNumberFormat="1" applyFont="1" applyFill="1" applyAlignment="1"/>
    <xf numFmtId="176" fontId="32" fillId="0" borderId="16" xfId="0" applyNumberFormat="1" applyFont="1" applyFill="1" applyBorder="1" applyAlignment="1">
      <alignment horizontal="left" vertical="center" wrapText="1"/>
    </xf>
    <xf numFmtId="176" fontId="32" fillId="0" borderId="16" xfId="0" applyNumberFormat="1" applyFont="1" applyFill="1" applyBorder="1" applyAlignment="1">
      <alignment horizontal="left" vertical="center"/>
    </xf>
    <xf numFmtId="176" fontId="32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34" fillId="0" borderId="0" xfId="0" applyNumberFormat="1" applyFont="1" applyFill="1" applyBorder="1" applyAlignment="1" applyProtection="1">
      <alignment horizontal="center"/>
    </xf>
    <xf numFmtId="176" fontId="5" fillId="0" borderId="0" xfId="42" applyNumberFormat="1" applyFont="1" applyFill="1" applyAlignment="1" applyProtection="1">
      <alignment horizontal="center"/>
    </xf>
    <xf numFmtId="177" fontId="34" fillId="0" borderId="0" xfId="42" applyNumberFormat="1" applyFont="1" applyFill="1" applyAlignment="1" applyProtection="1">
      <alignment horizontal="center"/>
    </xf>
    <xf numFmtId="0" fontId="5" fillId="0" borderId="0" xfId="42" applyFont="1" applyFill="1" applyAlignment="1" applyProtection="1">
      <alignment horizontal="center"/>
    </xf>
    <xf numFmtId="0" fontId="32" fillId="0" borderId="14" xfId="42" applyFont="1" applyFill="1" applyBorder="1" applyAlignment="1" applyProtection="1">
      <alignment horizontal="center"/>
    </xf>
    <xf numFmtId="0" fontId="32" fillId="0" borderId="11" xfId="42" applyFont="1" applyFill="1" applyBorder="1" applyAlignment="1" applyProtection="1">
      <alignment horizontal="center"/>
    </xf>
    <xf numFmtId="0" fontId="32" fillId="0" borderId="26" xfId="42" applyFont="1" applyFill="1" applyBorder="1" applyAlignment="1" applyProtection="1">
      <alignment horizontal="center"/>
    </xf>
    <xf numFmtId="0" fontId="32" fillId="0" borderId="27" xfId="42" applyFont="1" applyFill="1" applyBorder="1" applyAlignment="1" applyProtection="1">
      <alignment horizontal="center"/>
    </xf>
    <xf numFmtId="177" fontId="5" fillId="0" borderId="0" xfId="42" applyNumberFormat="1" applyFont="1" applyFill="1" applyAlignment="1" applyProtection="1">
      <alignment horizontal="center"/>
    </xf>
    <xf numFmtId="177" fontId="32" fillId="0" borderId="21" xfId="42" applyNumberFormat="1" applyFont="1" applyFill="1" applyBorder="1" applyAlignment="1" applyProtection="1">
      <alignment horizontal="center" vertical="center"/>
    </xf>
    <xf numFmtId="177" fontId="32" fillId="0" borderId="23" xfId="42" applyNumberFormat="1" applyFont="1" applyFill="1" applyBorder="1" applyAlignment="1" applyProtection="1">
      <alignment horizontal="center" vertical="center"/>
    </xf>
    <xf numFmtId="177" fontId="32" fillId="0" borderId="19" xfId="42" applyNumberFormat="1" applyFont="1" applyFill="1" applyBorder="1" applyAlignment="1" applyProtection="1">
      <alignment horizontal="center" vertical="center"/>
    </xf>
    <xf numFmtId="177" fontId="32" fillId="0" borderId="16" xfId="42" applyNumberFormat="1" applyFont="1" applyFill="1" applyBorder="1" applyAlignment="1"/>
    <xf numFmtId="177" fontId="32" fillId="0" borderId="13" xfId="42" applyNumberFormat="1" applyFont="1" applyFill="1" applyBorder="1" applyAlignment="1" applyProtection="1">
      <alignment horizontal="center" vertical="center"/>
    </xf>
    <xf numFmtId="177" fontId="32" fillId="0" borderId="12" xfId="42" applyNumberFormat="1" applyFont="1" applyFill="1" applyBorder="1" applyAlignment="1" applyProtection="1">
      <alignment horizontal="center" vertical="center"/>
    </xf>
    <xf numFmtId="177" fontId="32" fillId="0" borderId="14" xfId="42" applyNumberFormat="1" applyFont="1" applyFill="1" applyBorder="1" applyAlignment="1" applyProtection="1">
      <alignment horizontal="center" vertical="center"/>
    </xf>
    <xf numFmtId="176" fontId="3" fillId="0" borderId="21" xfId="42" applyNumberFormat="1" applyFont="1" applyFill="1" applyBorder="1" applyAlignment="1" applyProtection="1">
      <alignment horizontal="center" vertical="center"/>
    </xf>
    <xf numFmtId="176" fontId="3" fillId="0" borderId="19" xfId="42" applyNumberFormat="1" applyFont="1" applyFill="1" applyBorder="1" applyAlignment="1" applyProtection="1">
      <alignment horizontal="center" vertical="center"/>
    </xf>
    <xf numFmtId="176" fontId="3" fillId="0" borderId="13" xfId="42" applyNumberFormat="1" applyFont="1" applyFill="1" applyBorder="1" applyAlignment="1" applyProtection="1">
      <alignment horizontal="center" vertical="center"/>
    </xf>
    <xf numFmtId="176" fontId="3" fillId="0" borderId="14" xfId="42" applyNumberFormat="1" applyFont="1" applyFill="1" applyBorder="1" applyAlignment="1" applyProtection="1">
      <alignment horizontal="center" vertical="center"/>
    </xf>
    <xf numFmtId="41" fontId="5" fillId="0" borderId="0" xfId="42" applyNumberFormat="1" applyFont="1" applyFill="1" applyAlignment="1" applyProtection="1">
      <alignment horizontal="center"/>
    </xf>
    <xf numFmtId="41" fontId="32" fillId="0" borderId="11" xfId="42" applyNumberFormat="1" applyFont="1" applyFill="1" applyBorder="1" applyAlignment="1" applyProtection="1">
      <alignment horizontal="center"/>
    </xf>
    <xf numFmtId="176" fontId="32" fillId="0" borderId="0" xfId="42" applyNumberFormat="1" applyFont="1" applyFill="1" applyBorder="1" applyAlignment="1" applyProtection="1">
      <alignment horizontal="center"/>
    </xf>
    <xf numFmtId="176" fontId="32" fillId="0" borderId="13" xfId="42" applyNumberFormat="1" applyFont="1" applyFill="1" applyBorder="1" applyAlignment="1" applyProtection="1">
      <alignment horizontal="center" vertical="center"/>
    </xf>
    <xf numFmtId="176" fontId="32" fillId="0" borderId="16" xfId="42" applyNumberFormat="1" applyFont="1" applyFill="1" applyBorder="1" applyAlignment="1" applyProtection="1">
      <alignment horizontal="center" vertical="center"/>
    </xf>
    <xf numFmtId="176" fontId="32" fillId="0" borderId="14" xfId="42" applyNumberFormat="1" applyFont="1" applyFill="1" applyBorder="1" applyAlignment="1" applyProtection="1">
      <alignment horizontal="center" vertical="center"/>
    </xf>
    <xf numFmtId="176" fontId="32" fillId="0" borderId="11" xfId="42" applyNumberFormat="1" applyFont="1" applyFill="1" applyBorder="1" applyAlignment="1" applyProtection="1">
      <alignment horizontal="center" vertical="center"/>
    </xf>
    <xf numFmtId="176" fontId="32" fillId="0" borderId="18" xfId="42" applyNumberFormat="1" applyFont="1" applyFill="1" applyBorder="1" applyAlignment="1" applyProtection="1">
      <alignment horizontal="center"/>
    </xf>
    <xf numFmtId="176" fontId="32" fillId="0" borderId="24" xfId="42" applyNumberFormat="1" applyFont="1" applyFill="1" applyBorder="1" applyAlignment="1" applyProtection="1">
      <alignment horizontal="center" vertical="center"/>
    </xf>
    <xf numFmtId="176" fontId="32" fillId="0" borderId="25" xfId="42" applyNumberFormat="1" applyFont="1" applyFill="1" applyBorder="1" applyAlignment="1" applyProtection="1">
      <alignment horizontal="center" vertical="center"/>
    </xf>
    <xf numFmtId="176" fontId="32" fillId="0" borderId="0" xfId="42" applyNumberFormat="1" applyFont="1" applyFill="1" applyAlignment="1" applyProtection="1">
      <alignment horizontal="center"/>
    </xf>
    <xf numFmtId="176" fontId="32" fillId="0" borderId="27" xfId="42" applyNumberFormat="1" applyFont="1" applyFill="1" applyBorder="1" applyAlignment="1" applyProtection="1">
      <alignment horizontal="center"/>
    </xf>
    <xf numFmtId="176" fontId="32" fillId="0" borderId="26" xfId="42" applyNumberFormat="1" applyFont="1" applyFill="1" applyBorder="1" applyAlignment="1" applyProtection="1">
      <alignment horizontal="center"/>
    </xf>
    <xf numFmtId="176" fontId="32" fillId="0" borderId="17" xfId="42" applyNumberFormat="1" applyFont="1" applyFill="1" applyBorder="1" applyAlignment="1" applyProtection="1">
      <alignment horizontal="center" vertical="center"/>
    </xf>
    <xf numFmtId="176" fontId="32" fillId="0" borderId="28" xfId="42" applyNumberFormat="1" applyFont="1" applyFill="1" applyBorder="1" applyAlignment="1" applyProtection="1">
      <alignment horizontal="center" vertical="center"/>
    </xf>
    <xf numFmtId="176" fontId="32" fillId="0" borderId="19" xfId="42" applyNumberFormat="1" applyFont="1" applyFill="1" applyBorder="1" applyAlignment="1" applyProtection="1">
      <alignment horizontal="center" vertical="center"/>
    </xf>
    <xf numFmtId="177" fontId="32" fillId="0" borderId="13" xfId="0" applyNumberFormat="1" applyFont="1" applyFill="1" applyBorder="1" applyAlignment="1" applyProtection="1">
      <alignment horizontal="center" vertical="center"/>
    </xf>
    <xf numFmtId="177" fontId="32" fillId="0" borderId="14" xfId="0" applyNumberFormat="1" applyFont="1" applyFill="1" applyBorder="1" applyAlignment="1" applyProtection="1">
      <alignment horizontal="center" vertical="center"/>
    </xf>
    <xf numFmtId="177" fontId="28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 applyProtection="1">
      <alignment horizontal="left"/>
    </xf>
    <xf numFmtId="177" fontId="32" fillId="0" borderId="10" xfId="0" applyNumberFormat="1" applyFont="1" applyFill="1" applyBorder="1" applyAlignment="1" applyProtection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Ｏ" xfId="42"/>
    <cellStyle name="標準_Sheet1" xfId="43"/>
    <cellStyle name="良い" xfId="44" builtinId="26" customBuiltin="1"/>
  </cellStyles>
  <dxfs count="0"/>
  <tableStyles count="0" defaultTableStyle="TableStyleMedium2" defaultPivotStyle="PivotStyleLight16"/>
  <colors>
    <mruColors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52"/>
  <sheetViews>
    <sheetView tabSelected="1" view="pageBreakPreview" zoomScale="75" zoomScaleNormal="75" workbookViewId="0">
      <selection activeCell="E4" sqref="E4"/>
    </sheetView>
  </sheetViews>
  <sheetFormatPr defaultColWidth="15.875" defaultRowHeight="17.25" x14ac:dyDescent="0.15"/>
  <cols>
    <col min="1" max="1" width="13.375" style="10" customWidth="1"/>
    <col min="2" max="2" width="2" style="10" customWidth="1"/>
    <col min="3" max="3" width="2.875" style="10" customWidth="1"/>
    <col min="4" max="4" width="15" style="10" customWidth="1"/>
    <col min="5" max="5" width="14.25" style="10" customWidth="1"/>
    <col min="6" max="10" width="18.5" style="10" customWidth="1"/>
    <col min="11" max="15" width="15.875" style="10"/>
    <col min="16" max="16384" width="15.875" style="1"/>
  </cols>
  <sheetData>
    <row r="1" spans="1:15" x14ac:dyDescent="0.2">
      <c r="A1" s="55"/>
    </row>
    <row r="6" spans="1:15" ht="28.5" x14ac:dyDescent="0.3">
      <c r="B6" s="406" t="s">
        <v>0</v>
      </c>
      <c r="C6" s="406"/>
      <c r="D6" s="406"/>
      <c r="E6" s="406"/>
      <c r="F6" s="406"/>
      <c r="G6" s="406"/>
      <c r="H6" s="406"/>
      <c r="I6" s="406"/>
      <c r="J6" s="406"/>
    </row>
    <row r="7" spans="1:15" ht="17.25" customHeight="1" x14ac:dyDescent="0.3">
      <c r="B7" s="104"/>
      <c r="C7" s="104"/>
      <c r="D7" s="104"/>
      <c r="E7" s="104"/>
      <c r="F7" s="104"/>
      <c r="G7" s="105"/>
      <c r="H7" s="104"/>
      <c r="I7" s="104"/>
      <c r="J7" s="104"/>
    </row>
    <row r="8" spans="1:15" x14ac:dyDescent="0.2">
      <c r="B8" s="407" t="s">
        <v>1</v>
      </c>
      <c r="C8" s="407"/>
      <c r="D8" s="407"/>
      <c r="E8" s="407"/>
      <c r="F8" s="407"/>
      <c r="G8" s="407"/>
      <c r="H8" s="407"/>
      <c r="I8" s="407"/>
      <c r="J8" s="407"/>
    </row>
    <row r="9" spans="1:15" ht="18" thickBot="1" x14ac:dyDescent="0.25">
      <c r="B9" s="106"/>
      <c r="C9" s="106"/>
      <c r="D9" s="106"/>
      <c r="E9" s="106"/>
      <c r="F9" s="106"/>
      <c r="G9" s="106"/>
      <c r="H9" s="106"/>
      <c r="I9" s="104"/>
      <c r="J9" s="107" t="s">
        <v>20</v>
      </c>
    </row>
    <row r="10" spans="1:15" x14ac:dyDescent="0.2">
      <c r="B10" s="104"/>
      <c r="C10" s="104"/>
      <c r="D10" s="104"/>
      <c r="E10" s="104"/>
      <c r="F10" s="108" t="s">
        <v>334</v>
      </c>
      <c r="G10" s="108" t="s">
        <v>335</v>
      </c>
      <c r="H10" s="108" t="s">
        <v>378</v>
      </c>
      <c r="I10" s="108" t="s">
        <v>616</v>
      </c>
      <c r="J10" s="108" t="s">
        <v>630</v>
      </c>
    </row>
    <row r="11" spans="1:15" x14ac:dyDescent="0.2">
      <c r="B11" s="109"/>
      <c r="C11" s="109"/>
      <c r="D11" s="109"/>
      <c r="E11" s="109"/>
      <c r="F11" s="110">
        <v>2015</v>
      </c>
      <c r="G11" s="110">
        <v>2016</v>
      </c>
      <c r="H11" s="110">
        <v>2017</v>
      </c>
      <c r="I11" s="110">
        <v>2018</v>
      </c>
      <c r="J11" s="110">
        <v>2019</v>
      </c>
    </row>
    <row r="12" spans="1:15" x14ac:dyDescent="0.15">
      <c r="B12" s="104"/>
      <c r="C12" s="104"/>
      <c r="D12" s="104"/>
      <c r="E12" s="111"/>
      <c r="F12" s="104"/>
      <c r="G12" s="104"/>
      <c r="H12" s="104"/>
      <c r="I12" s="104"/>
      <c r="J12" s="104"/>
    </row>
    <row r="13" spans="1:15" s="5" customFormat="1" x14ac:dyDescent="0.2">
      <c r="A13" s="9"/>
      <c r="B13" s="112"/>
      <c r="C13" s="113" t="s">
        <v>2</v>
      </c>
      <c r="D13" s="112"/>
      <c r="E13" s="114"/>
      <c r="F13" s="115">
        <v>571514</v>
      </c>
      <c r="G13" s="115">
        <v>545742.84283500002</v>
      </c>
      <c r="H13" s="115">
        <v>533693.62832200003</v>
      </c>
      <c r="I13" s="115">
        <v>538559.479161</v>
      </c>
      <c r="J13" s="115">
        <v>546838.52697000001</v>
      </c>
      <c r="K13" s="9"/>
      <c r="L13" s="9"/>
      <c r="M13" s="9"/>
      <c r="N13" s="9"/>
      <c r="O13" s="9"/>
    </row>
    <row r="14" spans="1:15" x14ac:dyDescent="0.15">
      <c r="B14" s="104"/>
      <c r="C14" s="104"/>
      <c r="D14" s="104"/>
      <c r="E14" s="116"/>
      <c r="F14" s="115"/>
      <c r="G14" s="115"/>
      <c r="H14" s="115"/>
      <c r="I14" s="115"/>
      <c r="J14" s="115"/>
    </row>
    <row r="15" spans="1:15" s="5" customFormat="1" x14ac:dyDescent="0.2">
      <c r="A15" s="9"/>
      <c r="B15" s="112"/>
      <c r="C15" s="113" t="s">
        <v>651</v>
      </c>
      <c r="D15" s="112"/>
      <c r="E15" s="114"/>
      <c r="F15" s="117">
        <v>121183</v>
      </c>
      <c r="G15" s="117">
        <v>125924.530099</v>
      </c>
      <c r="H15" s="117">
        <v>141282.84328100001</v>
      </c>
      <c r="I15" s="117">
        <v>246856.70629300002</v>
      </c>
      <c r="J15" s="117">
        <f>SUM(J17:J35)</f>
        <v>250898.94657099998</v>
      </c>
      <c r="K15" s="9"/>
      <c r="L15" s="9"/>
      <c r="M15" s="9"/>
      <c r="N15" s="9"/>
      <c r="O15" s="9"/>
    </row>
    <row r="16" spans="1:15" x14ac:dyDescent="0.2">
      <c r="B16" s="104"/>
      <c r="C16" s="118"/>
      <c r="D16" s="104"/>
      <c r="E16" s="116"/>
      <c r="F16" s="117"/>
      <c r="G16" s="117"/>
      <c r="H16" s="117"/>
      <c r="I16" s="117"/>
      <c r="J16" s="117"/>
    </row>
    <row r="17" spans="2:10" x14ac:dyDescent="0.2">
      <c r="B17" s="104"/>
      <c r="C17" s="104"/>
      <c r="D17" s="118" t="s">
        <v>253</v>
      </c>
      <c r="E17" s="114"/>
      <c r="F17" s="119">
        <v>220</v>
      </c>
      <c r="G17" s="119">
        <v>174.548089</v>
      </c>
      <c r="H17" s="119">
        <v>186.06209899999999</v>
      </c>
      <c r="I17" s="119">
        <v>119.30445</v>
      </c>
      <c r="J17" s="119">
        <v>208.68127100000001</v>
      </c>
    </row>
    <row r="18" spans="2:10" x14ac:dyDescent="0.2">
      <c r="B18" s="104"/>
      <c r="C18" s="104"/>
      <c r="D18" s="118"/>
      <c r="E18" s="116"/>
      <c r="F18" s="119"/>
      <c r="G18" s="119"/>
      <c r="H18" s="119"/>
      <c r="I18" s="119"/>
      <c r="J18" s="119"/>
    </row>
    <row r="19" spans="2:10" x14ac:dyDescent="0.2">
      <c r="B19" s="104"/>
      <c r="C19" s="104"/>
      <c r="D19" s="118" t="s">
        <v>3</v>
      </c>
      <c r="E19" s="116"/>
      <c r="F19" s="119">
        <v>416</v>
      </c>
      <c r="G19" s="119">
        <v>773.09541000000002</v>
      </c>
      <c r="H19" s="119">
        <v>255.937298</v>
      </c>
      <c r="I19" s="119">
        <v>793.45010000000002</v>
      </c>
      <c r="J19" s="119">
        <v>382.975887</v>
      </c>
    </row>
    <row r="20" spans="2:10" x14ac:dyDescent="0.2">
      <c r="B20" s="104"/>
      <c r="C20" s="104"/>
      <c r="D20" s="118" t="s">
        <v>304</v>
      </c>
      <c r="E20" s="116"/>
      <c r="F20" s="119">
        <v>112</v>
      </c>
      <c r="G20" s="119">
        <v>123.83395899999999</v>
      </c>
      <c r="H20" s="119">
        <v>129.77553900000001</v>
      </c>
      <c r="I20" s="119">
        <v>147.63682800000001</v>
      </c>
      <c r="J20" s="119">
        <v>173.02869000000001</v>
      </c>
    </row>
    <row r="21" spans="2:10" x14ac:dyDescent="0.2">
      <c r="B21" s="104"/>
      <c r="C21" s="104"/>
      <c r="D21" s="118"/>
      <c r="E21" s="116"/>
      <c r="F21" s="119"/>
      <c r="G21" s="119"/>
      <c r="H21" s="119"/>
      <c r="I21" s="119"/>
      <c r="J21" s="119"/>
    </row>
    <row r="22" spans="2:10" x14ac:dyDescent="0.2">
      <c r="B22" s="104"/>
      <c r="C22" s="104"/>
      <c r="D22" s="118" t="s">
        <v>230</v>
      </c>
      <c r="E22" s="116"/>
      <c r="F22" s="120">
        <v>241</v>
      </c>
      <c r="G22" s="120">
        <v>207.114304</v>
      </c>
      <c r="H22" s="120">
        <v>236.37947800000001</v>
      </c>
      <c r="I22" s="120">
        <v>221.39363599999999</v>
      </c>
      <c r="J22" s="120">
        <v>287.76183099999997</v>
      </c>
    </row>
    <row r="23" spans="2:10" x14ac:dyDescent="0.2">
      <c r="B23" s="104"/>
      <c r="C23" s="104"/>
      <c r="D23" s="118" t="s">
        <v>4</v>
      </c>
      <c r="E23" s="116"/>
      <c r="F23" s="119">
        <v>198</v>
      </c>
      <c r="G23" s="119">
        <v>180.13298700000001</v>
      </c>
      <c r="H23" s="119">
        <v>199.60478000000001</v>
      </c>
      <c r="I23" s="119">
        <v>185.255607</v>
      </c>
      <c r="J23" s="119">
        <v>202.626285</v>
      </c>
    </row>
    <row r="24" spans="2:10" x14ac:dyDescent="0.2">
      <c r="B24" s="104"/>
      <c r="C24" s="104"/>
      <c r="D24" s="118" t="s">
        <v>405</v>
      </c>
      <c r="E24" s="116"/>
      <c r="F24" s="121" t="s">
        <v>403</v>
      </c>
      <c r="G24" s="121" t="s">
        <v>403</v>
      </c>
      <c r="H24" s="121" t="s">
        <v>403</v>
      </c>
      <c r="I24" s="121">
        <v>101730.297901</v>
      </c>
      <c r="J24" s="122">
        <v>103821.75589299999</v>
      </c>
    </row>
    <row r="25" spans="2:10" x14ac:dyDescent="0.2">
      <c r="B25" s="104"/>
      <c r="C25" s="104"/>
      <c r="D25" s="118" t="s">
        <v>5</v>
      </c>
      <c r="E25" s="116"/>
      <c r="F25" s="119">
        <v>10858</v>
      </c>
      <c r="G25" s="119">
        <v>12121.756175</v>
      </c>
      <c r="H25" s="119">
        <v>13213.05097</v>
      </c>
      <c r="I25" s="119">
        <v>10961.630016999999</v>
      </c>
      <c r="J25" s="119">
        <v>13293.010995000001</v>
      </c>
    </row>
    <row r="26" spans="2:10" x14ac:dyDescent="0.2">
      <c r="B26" s="104"/>
      <c r="C26" s="104"/>
      <c r="D26" s="118"/>
      <c r="E26" s="116"/>
      <c r="F26" s="119"/>
      <c r="G26" s="119"/>
      <c r="H26" s="119"/>
      <c r="I26" s="119"/>
      <c r="J26" s="119"/>
    </row>
    <row r="27" spans="2:10" x14ac:dyDescent="0.2">
      <c r="B27" s="104"/>
      <c r="C27" s="104"/>
      <c r="D27" s="118" t="s">
        <v>6</v>
      </c>
      <c r="E27" s="116"/>
      <c r="F27" s="119">
        <v>610</v>
      </c>
      <c r="G27" s="119">
        <v>641.16143799999998</v>
      </c>
      <c r="H27" s="119">
        <v>562.95367299999998</v>
      </c>
      <c r="I27" s="119">
        <v>705.69498699999997</v>
      </c>
      <c r="J27" s="119">
        <v>1119.5660330000001</v>
      </c>
    </row>
    <row r="28" spans="2:10" x14ac:dyDescent="0.2">
      <c r="B28" s="104"/>
      <c r="C28" s="104"/>
      <c r="D28" s="118" t="s">
        <v>7</v>
      </c>
      <c r="E28" s="116"/>
      <c r="F28" s="119">
        <v>2173</v>
      </c>
      <c r="G28" s="119">
        <v>2151.0635240000001</v>
      </c>
      <c r="H28" s="119">
        <v>2061.2595980000001</v>
      </c>
      <c r="I28" s="119">
        <v>1741.947124</v>
      </c>
      <c r="J28" s="123">
        <v>0</v>
      </c>
    </row>
    <row r="29" spans="2:10" x14ac:dyDescent="0.2">
      <c r="B29" s="104"/>
      <c r="C29" s="104"/>
      <c r="D29" s="118" t="s">
        <v>8</v>
      </c>
      <c r="E29" s="116"/>
      <c r="F29" s="119">
        <v>973</v>
      </c>
      <c r="G29" s="119">
        <v>740.58299999999997</v>
      </c>
      <c r="H29" s="119">
        <v>918.53060000000005</v>
      </c>
      <c r="I29" s="119">
        <v>798.822</v>
      </c>
      <c r="J29" s="119">
        <v>784.452</v>
      </c>
    </row>
    <row r="30" spans="2:10" x14ac:dyDescent="0.2">
      <c r="B30" s="104"/>
      <c r="C30" s="104"/>
      <c r="D30" s="118"/>
      <c r="E30" s="116"/>
      <c r="F30" s="119"/>
      <c r="G30" s="119"/>
      <c r="H30" s="119"/>
      <c r="I30" s="119"/>
      <c r="J30" s="119"/>
    </row>
    <row r="31" spans="2:10" x14ac:dyDescent="0.2">
      <c r="B31" s="104"/>
      <c r="C31" s="104"/>
      <c r="D31" s="118" t="s">
        <v>9</v>
      </c>
      <c r="E31" s="116"/>
      <c r="F31" s="119">
        <v>1441</v>
      </c>
      <c r="G31" s="119">
        <v>1442.9060999999999</v>
      </c>
      <c r="H31" s="119">
        <v>1820.1795999999999</v>
      </c>
      <c r="I31" s="119">
        <v>1826.3233</v>
      </c>
      <c r="J31" s="119">
        <v>1402.0226</v>
      </c>
    </row>
    <row r="32" spans="2:10" x14ac:dyDescent="0.2">
      <c r="B32" s="104"/>
      <c r="C32" s="104"/>
      <c r="D32" s="118" t="s">
        <v>10</v>
      </c>
      <c r="E32" s="116"/>
      <c r="F32" s="119">
        <v>201</v>
      </c>
      <c r="G32" s="119">
        <v>775.30669999999998</v>
      </c>
      <c r="H32" s="119">
        <v>2109.505647</v>
      </c>
      <c r="I32" s="119">
        <v>5305.2564119999997</v>
      </c>
      <c r="J32" s="119">
        <v>4769.3030440000002</v>
      </c>
    </row>
    <row r="33" spans="1:15" x14ac:dyDescent="0.2">
      <c r="B33" s="104"/>
      <c r="C33" s="104"/>
      <c r="D33" s="118"/>
      <c r="E33" s="116"/>
      <c r="F33" s="119"/>
      <c r="G33" s="119"/>
      <c r="H33" s="119"/>
      <c r="I33" s="119"/>
      <c r="J33" s="119"/>
    </row>
    <row r="34" spans="1:15" x14ac:dyDescent="0.2">
      <c r="B34" s="104"/>
      <c r="C34" s="104"/>
      <c r="D34" s="118" t="s">
        <v>11</v>
      </c>
      <c r="E34" s="116"/>
      <c r="F34" s="119">
        <v>103740</v>
      </c>
      <c r="G34" s="119">
        <v>106593.02841299999</v>
      </c>
      <c r="H34" s="119">
        <v>119589.603999</v>
      </c>
      <c r="I34" s="119">
        <v>122319.693931</v>
      </c>
      <c r="J34" s="119">
        <v>124453.762042</v>
      </c>
    </row>
    <row r="35" spans="1:15" x14ac:dyDescent="0.2">
      <c r="B35" s="104"/>
      <c r="C35" s="104"/>
      <c r="D35" s="118"/>
      <c r="E35" s="116"/>
      <c r="F35" s="119"/>
      <c r="G35" s="119"/>
      <c r="H35" s="119"/>
      <c r="I35" s="119"/>
      <c r="J35" s="119"/>
    </row>
    <row r="36" spans="1:15" s="5" customFormat="1" x14ac:dyDescent="0.2">
      <c r="A36" s="9"/>
      <c r="B36" s="112"/>
      <c r="C36" s="113" t="s">
        <v>12</v>
      </c>
      <c r="D36" s="112"/>
      <c r="E36" s="114"/>
      <c r="F36" s="124">
        <v>4828</v>
      </c>
      <c r="G36" s="124">
        <v>5498</v>
      </c>
      <c r="H36" s="124">
        <v>6700.964030000001</v>
      </c>
      <c r="I36" s="124">
        <v>7074.3038229999993</v>
      </c>
      <c r="J36" s="124">
        <f>SUM(J38:J49)</f>
        <v>8497.5338909999991</v>
      </c>
      <c r="K36" s="9"/>
      <c r="L36" s="9"/>
      <c r="M36" s="9"/>
      <c r="N36" s="9"/>
      <c r="O36" s="9"/>
    </row>
    <row r="37" spans="1:15" x14ac:dyDescent="0.2">
      <c r="B37" s="104"/>
      <c r="C37" s="104"/>
      <c r="D37" s="104"/>
      <c r="E37" s="125"/>
      <c r="F37" s="120"/>
      <c r="G37" s="120"/>
      <c r="H37" s="120"/>
      <c r="I37" s="120"/>
      <c r="J37" s="120"/>
    </row>
    <row r="38" spans="1:15" x14ac:dyDescent="0.2">
      <c r="B38" s="104"/>
      <c r="C38" s="104"/>
      <c r="D38" s="118" t="s">
        <v>15</v>
      </c>
      <c r="E38" s="125" t="s">
        <v>13</v>
      </c>
      <c r="F38" s="120">
        <v>742</v>
      </c>
      <c r="G38" s="120">
        <v>700.27954499999998</v>
      </c>
      <c r="H38" s="120">
        <v>890.44219199999998</v>
      </c>
      <c r="I38" s="120">
        <v>898.76166599999999</v>
      </c>
      <c r="J38" s="120">
        <v>924.04428700000005</v>
      </c>
    </row>
    <row r="39" spans="1:15" x14ac:dyDescent="0.2">
      <c r="B39" s="104"/>
      <c r="C39" s="104"/>
      <c r="D39" s="104"/>
      <c r="E39" s="125" t="s">
        <v>14</v>
      </c>
      <c r="F39" s="120">
        <v>172</v>
      </c>
      <c r="G39" s="120">
        <v>54.102355000000003</v>
      </c>
      <c r="H39" s="120">
        <v>617.134187</v>
      </c>
      <c r="I39" s="120">
        <v>331.72493800000001</v>
      </c>
      <c r="J39" s="120">
        <v>361.494325</v>
      </c>
    </row>
    <row r="40" spans="1:15" x14ac:dyDescent="0.2">
      <c r="B40" s="104"/>
      <c r="C40" s="104"/>
      <c r="D40" s="104"/>
      <c r="E40" s="125"/>
      <c r="F40" s="120"/>
      <c r="G40" s="120"/>
      <c r="H40" s="120"/>
      <c r="I40" s="120"/>
      <c r="J40" s="120"/>
    </row>
    <row r="41" spans="1:15" x14ac:dyDescent="0.2">
      <c r="B41" s="104"/>
      <c r="C41" s="104"/>
      <c r="D41" s="118" t="s">
        <v>16</v>
      </c>
      <c r="E41" s="125" t="s">
        <v>13</v>
      </c>
      <c r="F41" s="120">
        <v>606</v>
      </c>
      <c r="G41" s="120">
        <v>278.526567</v>
      </c>
      <c r="H41" s="120">
        <v>323.14885600000002</v>
      </c>
      <c r="I41" s="120">
        <v>974.99834399999997</v>
      </c>
      <c r="J41" s="120">
        <v>471.21372700000001</v>
      </c>
    </row>
    <row r="42" spans="1:15" x14ac:dyDescent="0.2">
      <c r="B42" s="104"/>
      <c r="C42" s="104"/>
      <c r="D42" s="104"/>
      <c r="E42" s="125" t="s">
        <v>14</v>
      </c>
      <c r="F42" s="120">
        <v>702</v>
      </c>
      <c r="G42" s="120">
        <v>1857</v>
      </c>
      <c r="H42" s="120">
        <v>2271.6322</v>
      </c>
      <c r="I42" s="120">
        <v>2394.9838</v>
      </c>
      <c r="J42" s="120">
        <v>481.2978</v>
      </c>
    </row>
    <row r="43" spans="1:15" x14ac:dyDescent="0.2">
      <c r="B43" s="104"/>
      <c r="C43" s="104"/>
      <c r="D43" s="104"/>
      <c r="E43" s="125"/>
      <c r="F43" s="120"/>
      <c r="G43" s="120"/>
      <c r="H43" s="120"/>
      <c r="I43" s="120"/>
      <c r="J43" s="120"/>
    </row>
    <row r="44" spans="1:15" x14ac:dyDescent="0.2">
      <c r="B44" s="104"/>
      <c r="C44" s="104"/>
      <c r="D44" s="126" t="s">
        <v>17</v>
      </c>
      <c r="E44" s="125" t="s">
        <v>13</v>
      </c>
      <c r="F44" s="120">
        <v>2272</v>
      </c>
      <c r="G44" s="120">
        <v>2277.2688389999998</v>
      </c>
      <c r="H44" s="120">
        <v>2158.4035600000002</v>
      </c>
      <c r="I44" s="120">
        <v>2121.9017869999998</v>
      </c>
      <c r="J44" s="120">
        <v>2131.4489140000001</v>
      </c>
    </row>
    <row r="45" spans="1:15" x14ac:dyDescent="0.2">
      <c r="B45" s="104"/>
      <c r="C45" s="104"/>
      <c r="D45" s="127" t="s">
        <v>406</v>
      </c>
      <c r="E45" s="125" t="s">
        <v>14</v>
      </c>
      <c r="F45" s="120">
        <v>334</v>
      </c>
      <c r="G45" s="120">
        <v>331.16577599999999</v>
      </c>
      <c r="H45" s="120">
        <v>440.203035</v>
      </c>
      <c r="I45" s="120">
        <v>351.933288</v>
      </c>
      <c r="J45" s="120">
        <v>380.77384899999998</v>
      </c>
    </row>
    <row r="46" spans="1:15" x14ac:dyDescent="0.2">
      <c r="B46" s="104"/>
      <c r="C46" s="104"/>
      <c r="D46" s="127"/>
      <c r="E46" s="125"/>
      <c r="F46" s="120"/>
      <c r="G46" s="120"/>
      <c r="H46" s="120"/>
      <c r="I46" s="120"/>
      <c r="J46" s="120"/>
    </row>
    <row r="47" spans="1:15" x14ac:dyDescent="0.2">
      <c r="B47" s="104"/>
      <c r="C47" s="104"/>
      <c r="D47" s="118" t="s">
        <v>649</v>
      </c>
      <c r="E47" s="125" t="s">
        <v>13</v>
      </c>
      <c r="F47" s="123">
        <v>0</v>
      </c>
      <c r="G47" s="123">
        <v>0</v>
      </c>
      <c r="H47" s="123">
        <v>0</v>
      </c>
      <c r="I47" s="123">
        <v>0</v>
      </c>
      <c r="J47" s="119">
        <v>2669.6623970000001</v>
      </c>
    </row>
    <row r="48" spans="1:15" x14ac:dyDescent="0.2">
      <c r="B48" s="104"/>
      <c r="C48" s="104"/>
      <c r="D48" s="118" t="s">
        <v>650</v>
      </c>
      <c r="E48" s="125" t="s">
        <v>14</v>
      </c>
      <c r="F48" s="123">
        <v>0</v>
      </c>
      <c r="G48" s="123">
        <v>0</v>
      </c>
      <c r="H48" s="123">
        <v>0</v>
      </c>
      <c r="I48" s="123">
        <v>0</v>
      </c>
      <c r="J48" s="119">
        <v>1077.5985920000001</v>
      </c>
    </row>
    <row r="49" spans="2:10" ht="18" thickBot="1" x14ac:dyDescent="0.2">
      <c r="B49" s="106"/>
      <c r="C49" s="106"/>
      <c r="D49" s="106"/>
      <c r="E49" s="128"/>
      <c r="F49" s="106"/>
      <c r="G49" s="106"/>
      <c r="H49" s="106"/>
      <c r="I49" s="106"/>
      <c r="J49" s="106"/>
    </row>
    <row r="50" spans="2:10" x14ac:dyDescent="0.15">
      <c r="B50" s="104"/>
      <c r="C50" s="104"/>
      <c r="D50" s="104"/>
      <c r="E50" s="129"/>
      <c r="F50" s="104" t="s">
        <v>647</v>
      </c>
      <c r="G50" s="129"/>
      <c r="H50" s="104"/>
      <c r="I50" s="129"/>
      <c r="J50" s="129"/>
    </row>
    <row r="51" spans="2:10" x14ac:dyDescent="0.15">
      <c r="B51" s="104"/>
      <c r="C51" s="104"/>
      <c r="D51" s="104"/>
      <c r="E51" s="104"/>
      <c r="F51" s="104" t="s">
        <v>648</v>
      </c>
      <c r="G51" s="104"/>
      <c r="H51" s="104"/>
      <c r="I51" s="104"/>
      <c r="J51" s="104"/>
    </row>
    <row r="52" spans="2:10" x14ac:dyDescent="0.2">
      <c r="B52" s="104"/>
      <c r="C52" s="104"/>
      <c r="D52" s="104"/>
      <c r="E52" s="118"/>
      <c r="F52" s="118" t="s">
        <v>216</v>
      </c>
      <c r="G52" s="104"/>
      <c r="H52" s="104"/>
      <c r="I52" s="104"/>
      <c r="J52" s="104"/>
    </row>
  </sheetData>
  <mergeCells count="2">
    <mergeCell ref="B6:J6"/>
    <mergeCell ref="B8:J8"/>
  </mergeCells>
  <phoneticPr fontId="2"/>
  <pageMargins left="0.75" right="0.75" top="1" bottom="1" header="0.51200000000000001" footer="0.51200000000000001"/>
  <pageSetup paperSize="9" scale="7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D65"/>
  <sheetViews>
    <sheetView view="pageBreakPreview" zoomScale="75" zoomScaleNormal="55" zoomScaleSheetLayoutView="55" workbookViewId="0">
      <selection activeCell="P9" sqref="P9"/>
    </sheetView>
  </sheetViews>
  <sheetFormatPr defaultColWidth="10.875" defaultRowHeight="20.25" customHeight="1" x14ac:dyDescent="0.15"/>
  <cols>
    <col min="1" max="1" width="13.375" style="25" customWidth="1"/>
    <col min="2" max="2" width="17.625" style="83" customWidth="1"/>
    <col min="3" max="15" width="11.625" style="25" customWidth="1"/>
    <col min="16" max="17" width="11.375" style="26" customWidth="1"/>
    <col min="18" max="16384" width="10.875" style="26"/>
  </cols>
  <sheetData>
    <row r="1" spans="1:30" ht="20.25" customHeight="1" x14ac:dyDescent="0.2">
      <c r="A1" s="29"/>
      <c r="B1" s="83" t="s">
        <v>494</v>
      </c>
      <c r="C1" s="42"/>
    </row>
    <row r="2" spans="1:30" ht="20.25" customHeight="1" x14ac:dyDescent="0.15">
      <c r="C2" s="42"/>
    </row>
    <row r="3" spans="1:30" ht="20.25" customHeight="1" x14ac:dyDescent="0.15">
      <c r="C3" s="42"/>
    </row>
    <row r="4" spans="1:30" ht="20.25" customHeight="1" x14ac:dyDescent="0.15"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30" ht="20.25" customHeight="1" x14ac:dyDescent="0.15">
      <c r="C5" s="42"/>
    </row>
    <row r="6" spans="1:30" ht="20.25" customHeight="1" x14ac:dyDescent="0.2">
      <c r="B6" s="422" t="s">
        <v>489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</row>
    <row r="7" spans="1:30" ht="20.25" customHeight="1" thickBot="1" x14ac:dyDescent="0.25">
      <c r="B7" s="249"/>
      <c r="C7" s="250" t="s">
        <v>277</v>
      </c>
      <c r="D7" s="199"/>
      <c r="E7" s="250"/>
      <c r="F7" s="199"/>
      <c r="G7" s="199"/>
      <c r="H7" s="199"/>
      <c r="I7" s="199"/>
      <c r="J7" s="199"/>
      <c r="K7" s="199"/>
      <c r="L7" s="199"/>
      <c r="M7" s="199"/>
      <c r="N7" s="199"/>
      <c r="O7" s="200" t="s">
        <v>387</v>
      </c>
      <c r="P7" s="36"/>
      <c r="Q7" s="36"/>
      <c r="R7" s="30"/>
    </row>
    <row r="8" spans="1:30" ht="20.25" customHeight="1" x14ac:dyDescent="0.15">
      <c r="B8" s="252"/>
      <c r="C8" s="256" t="s">
        <v>495</v>
      </c>
      <c r="D8" s="255"/>
      <c r="E8" s="423" t="s">
        <v>496</v>
      </c>
      <c r="F8" s="423" t="s">
        <v>27</v>
      </c>
      <c r="G8" s="255"/>
      <c r="H8" s="268" t="s">
        <v>220</v>
      </c>
      <c r="I8" s="255"/>
      <c r="J8" s="255"/>
      <c r="K8" s="423" t="s">
        <v>497</v>
      </c>
      <c r="L8" s="423" t="s">
        <v>92</v>
      </c>
      <c r="M8" s="423" t="s">
        <v>93</v>
      </c>
      <c r="N8" s="423" t="s">
        <v>498</v>
      </c>
      <c r="O8" s="427" t="s">
        <v>388</v>
      </c>
      <c r="P8" s="37"/>
      <c r="Q8" s="38"/>
      <c r="R8" s="37"/>
      <c r="S8" s="37"/>
      <c r="T8" s="37"/>
      <c r="U8" s="37"/>
      <c r="V8" s="49"/>
      <c r="W8" s="37"/>
      <c r="X8" s="37"/>
      <c r="Y8" s="37"/>
      <c r="Z8" s="37"/>
      <c r="AA8" s="37"/>
      <c r="AB8" s="37"/>
      <c r="AC8" s="37"/>
      <c r="AD8" s="30"/>
    </row>
    <row r="9" spans="1:30" ht="20.25" customHeight="1" x14ac:dyDescent="0.15">
      <c r="B9" s="252"/>
      <c r="C9" s="256" t="s">
        <v>240</v>
      </c>
      <c r="D9" s="255" t="s">
        <v>168</v>
      </c>
      <c r="E9" s="424"/>
      <c r="F9" s="424"/>
      <c r="G9" s="256" t="s">
        <v>499</v>
      </c>
      <c r="H9" s="269" t="s">
        <v>221</v>
      </c>
      <c r="I9" s="256" t="s">
        <v>500</v>
      </c>
      <c r="J9" s="256" t="s">
        <v>501</v>
      </c>
      <c r="K9" s="424"/>
      <c r="L9" s="424"/>
      <c r="M9" s="424"/>
      <c r="N9" s="424"/>
      <c r="O9" s="428"/>
      <c r="P9" s="38"/>
      <c r="Q9" s="38"/>
      <c r="R9" s="37"/>
      <c r="S9" s="38"/>
      <c r="T9" s="38"/>
      <c r="U9" s="38"/>
      <c r="V9" s="50"/>
      <c r="W9" s="38"/>
      <c r="X9" s="38"/>
      <c r="Y9" s="38"/>
      <c r="Z9" s="38"/>
      <c r="AA9" s="38"/>
      <c r="AB9" s="38"/>
      <c r="AC9" s="38"/>
      <c r="AD9" s="30"/>
    </row>
    <row r="10" spans="1:30" ht="20.25" customHeight="1" x14ac:dyDescent="0.15">
      <c r="B10" s="252"/>
      <c r="C10" s="256" t="s">
        <v>502</v>
      </c>
      <c r="D10" s="256" t="s">
        <v>503</v>
      </c>
      <c r="E10" s="424"/>
      <c r="F10" s="424"/>
      <c r="G10" s="256" t="s">
        <v>224</v>
      </c>
      <c r="H10" s="269" t="s">
        <v>222</v>
      </c>
      <c r="I10" s="256" t="s">
        <v>224</v>
      </c>
      <c r="J10" s="256" t="s">
        <v>243</v>
      </c>
      <c r="K10" s="424"/>
      <c r="L10" s="424"/>
      <c r="M10" s="424"/>
      <c r="N10" s="424"/>
      <c r="O10" s="428"/>
      <c r="P10" s="38"/>
      <c r="Q10" s="38"/>
      <c r="R10" s="38"/>
      <c r="S10" s="38"/>
      <c r="T10" s="38"/>
      <c r="U10" s="38"/>
      <c r="V10" s="50"/>
      <c r="W10" s="38"/>
      <c r="X10" s="38"/>
      <c r="Y10" s="38"/>
      <c r="Z10" s="38"/>
      <c r="AA10" s="38"/>
      <c r="AB10" s="38"/>
      <c r="AC10" s="38"/>
      <c r="AD10" s="30"/>
    </row>
    <row r="11" spans="1:30" ht="20.25" customHeight="1" x14ac:dyDescent="0.15">
      <c r="B11" s="259"/>
      <c r="C11" s="270" t="s">
        <v>241</v>
      </c>
      <c r="D11" s="260" t="s">
        <v>223</v>
      </c>
      <c r="E11" s="425"/>
      <c r="F11" s="425"/>
      <c r="G11" s="270" t="s">
        <v>494</v>
      </c>
      <c r="H11" s="271" t="s">
        <v>242</v>
      </c>
      <c r="I11" s="270"/>
      <c r="J11" s="270"/>
      <c r="K11" s="425"/>
      <c r="L11" s="425"/>
      <c r="M11" s="425"/>
      <c r="N11" s="425"/>
      <c r="O11" s="429"/>
      <c r="P11" s="37"/>
      <c r="Q11" s="38"/>
      <c r="R11" s="38"/>
      <c r="S11" s="37"/>
      <c r="T11" s="38"/>
      <c r="U11" s="38"/>
      <c r="V11" s="50"/>
      <c r="W11" s="38"/>
      <c r="X11" s="38"/>
      <c r="Y11" s="37"/>
      <c r="Z11" s="37"/>
      <c r="AA11" s="37"/>
      <c r="AB11" s="37"/>
      <c r="AC11" s="37"/>
      <c r="AD11" s="30"/>
    </row>
    <row r="12" spans="1:30" ht="20.25" customHeight="1" x14ac:dyDescent="0.15">
      <c r="B12" s="252"/>
      <c r="C12" s="272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20.25" customHeight="1" x14ac:dyDescent="0.2">
      <c r="B13" s="263" t="s">
        <v>493</v>
      </c>
      <c r="C13" s="264">
        <v>102</v>
      </c>
      <c r="D13" s="178">
        <v>3327</v>
      </c>
      <c r="E13" s="178">
        <v>6663</v>
      </c>
      <c r="F13" s="178">
        <v>2306</v>
      </c>
      <c r="G13" s="178">
        <v>66709</v>
      </c>
      <c r="H13" s="178">
        <v>6</v>
      </c>
      <c r="I13" s="178">
        <v>33260</v>
      </c>
      <c r="J13" s="178">
        <v>2285</v>
      </c>
      <c r="K13" s="178">
        <v>30466</v>
      </c>
      <c r="L13" s="178">
        <v>15621</v>
      </c>
      <c r="M13" s="178">
        <v>10553</v>
      </c>
      <c r="N13" s="178">
        <v>9718</v>
      </c>
      <c r="O13" s="178">
        <v>46734</v>
      </c>
      <c r="P13" s="40"/>
      <c r="Q13" s="4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20.25" customHeight="1" x14ac:dyDescent="0.2">
      <c r="B14" s="263" t="s">
        <v>621</v>
      </c>
      <c r="C14" s="264">
        <v>96</v>
      </c>
      <c r="D14" s="178">
        <v>2819</v>
      </c>
      <c r="E14" s="178">
        <v>5982</v>
      </c>
      <c r="F14" s="178">
        <v>2575</v>
      </c>
      <c r="G14" s="178">
        <v>76212</v>
      </c>
      <c r="H14" s="178">
        <v>6</v>
      </c>
      <c r="I14" s="178">
        <v>36303</v>
      </c>
      <c r="J14" s="178">
        <v>1763</v>
      </c>
      <c r="K14" s="178">
        <v>10080</v>
      </c>
      <c r="L14" s="178">
        <v>16903</v>
      </c>
      <c r="M14" s="178">
        <v>11608</v>
      </c>
      <c r="N14" s="178">
        <v>10126</v>
      </c>
      <c r="O14" s="178">
        <v>53979</v>
      </c>
      <c r="P14" s="40"/>
      <c r="Q14" s="4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20.25" customHeight="1" x14ac:dyDescent="0.15">
      <c r="B15" s="252"/>
      <c r="C15" s="264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20.25" customHeight="1" x14ac:dyDescent="0.2">
      <c r="B16" s="266" t="s">
        <v>137</v>
      </c>
      <c r="C16" s="273">
        <v>45</v>
      </c>
      <c r="D16" s="198">
        <v>534</v>
      </c>
      <c r="E16" s="198">
        <v>1844</v>
      </c>
      <c r="F16" s="198">
        <v>750</v>
      </c>
      <c r="G16" s="198">
        <v>37898</v>
      </c>
      <c r="H16" s="265">
        <v>0</v>
      </c>
      <c r="I16" s="198">
        <v>11482</v>
      </c>
      <c r="J16" s="198">
        <v>397</v>
      </c>
      <c r="K16" s="198">
        <v>328</v>
      </c>
      <c r="L16" s="198">
        <v>3541</v>
      </c>
      <c r="M16" s="198">
        <v>1313</v>
      </c>
      <c r="N16" s="198">
        <v>2411</v>
      </c>
      <c r="O16" s="198">
        <v>19782</v>
      </c>
      <c r="P16" s="41"/>
      <c r="Q16" s="43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2:30" ht="20.25" customHeight="1" x14ac:dyDescent="0.2">
      <c r="B17" s="266" t="s">
        <v>138</v>
      </c>
      <c r="C17" s="273">
        <v>4</v>
      </c>
      <c r="D17" s="198">
        <v>72</v>
      </c>
      <c r="E17" s="198">
        <v>318</v>
      </c>
      <c r="F17" s="198">
        <v>106</v>
      </c>
      <c r="G17" s="198">
        <v>3877</v>
      </c>
      <c r="H17" s="265">
        <v>0</v>
      </c>
      <c r="I17" s="198">
        <v>1715</v>
      </c>
      <c r="J17" s="198">
        <v>106</v>
      </c>
      <c r="K17" s="198">
        <v>245</v>
      </c>
      <c r="L17" s="198">
        <v>658</v>
      </c>
      <c r="M17" s="198">
        <v>159</v>
      </c>
      <c r="N17" s="198">
        <v>572</v>
      </c>
      <c r="O17" s="198">
        <v>3787</v>
      </c>
      <c r="P17" s="41"/>
      <c r="Q17" s="43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2:30" ht="20.25" customHeight="1" x14ac:dyDescent="0.2">
      <c r="B18" s="266" t="s">
        <v>139</v>
      </c>
      <c r="C18" s="273">
        <v>4</v>
      </c>
      <c r="D18" s="198">
        <v>145</v>
      </c>
      <c r="E18" s="198">
        <v>399</v>
      </c>
      <c r="F18" s="198">
        <v>116</v>
      </c>
      <c r="G18" s="198">
        <v>3175</v>
      </c>
      <c r="H18" s="265">
        <v>0</v>
      </c>
      <c r="I18" s="198">
        <v>1903</v>
      </c>
      <c r="J18" s="198">
        <v>113</v>
      </c>
      <c r="K18" s="198">
        <v>257</v>
      </c>
      <c r="L18" s="198">
        <v>518</v>
      </c>
      <c r="M18" s="198">
        <v>359</v>
      </c>
      <c r="N18" s="198">
        <v>652</v>
      </c>
      <c r="O18" s="198">
        <v>2001</v>
      </c>
      <c r="P18" s="41"/>
      <c r="Q18" s="43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2:30" ht="20.25" customHeight="1" x14ac:dyDescent="0.2">
      <c r="B19" s="266" t="s">
        <v>140</v>
      </c>
      <c r="C19" s="273">
        <v>2</v>
      </c>
      <c r="D19" s="198">
        <v>133</v>
      </c>
      <c r="E19" s="198">
        <v>140</v>
      </c>
      <c r="F19" s="198">
        <v>45</v>
      </c>
      <c r="G19" s="198">
        <v>1439</v>
      </c>
      <c r="H19" s="265">
        <v>0</v>
      </c>
      <c r="I19" s="198">
        <v>1005</v>
      </c>
      <c r="J19" s="198">
        <v>29</v>
      </c>
      <c r="K19" s="198">
        <v>3517</v>
      </c>
      <c r="L19" s="198">
        <v>1382</v>
      </c>
      <c r="M19" s="198">
        <v>678</v>
      </c>
      <c r="N19" s="198">
        <v>237</v>
      </c>
      <c r="O19" s="198">
        <v>1329</v>
      </c>
      <c r="P19" s="41"/>
      <c r="Q19" s="43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2:30" ht="20.25" customHeight="1" x14ac:dyDescent="0.2">
      <c r="B20" s="266" t="s">
        <v>141</v>
      </c>
      <c r="C20" s="273">
        <v>3</v>
      </c>
      <c r="D20" s="198">
        <v>81</v>
      </c>
      <c r="E20" s="198">
        <v>161</v>
      </c>
      <c r="F20" s="198">
        <v>85</v>
      </c>
      <c r="G20" s="198">
        <v>2400</v>
      </c>
      <c r="H20" s="265">
        <v>0</v>
      </c>
      <c r="I20" s="198">
        <v>918</v>
      </c>
      <c r="J20" s="198">
        <v>9</v>
      </c>
      <c r="K20" s="198">
        <v>595</v>
      </c>
      <c r="L20" s="198">
        <v>385</v>
      </c>
      <c r="M20" s="198">
        <v>50</v>
      </c>
      <c r="N20" s="198">
        <v>242</v>
      </c>
      <c r="O20" s="198">
        <v>933</v>
      </c>
      <c r="P20" s="41"/>
      <c r="Q20" s="43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2:30" ht="20.25" customHeight="1" x14ac:dyDescent="0.2">
      <c r="B21" s="266" t="s">
        <v>142</v>
      </c>
      <c r="C21" s="273">
        <v>10</v>
      </c>
      <c r="D21" s="198">
        <v>407</v>
      </c>
      <c r="E21" s="198">
        <v>710</v>
      </c>
      <c r="F21" s="198">
        <v>226</v>
      </c>
      <c r="G21" s="198">
        <v>5555</v>
      </c>
      <c r="H21" s="265">
        <v>0</v>
      </c>
      <c r="I21" s="198">
        <v>3518</v>
      </c>
      <c r="J21" s="198">
        <v>103</v>
      </c>
      <c r="K21" s="198">
        <v>88</v>
      </c>
      <c r="L21" s="198">
        <v>136</v>
      </c>
      <c r="M21" s="198">
        <v>1477</v>
      </c>
      <c r="N21" s="198">
        <v>2721</v>
      </c>
      <c r="O21" s="198">
        <v>4869</v>
      </c>
      <c r="P21" s="41"/>
      <c r="Q21" s="43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2:30" ht="20.25" customHeight="1" x14ac:dyDescent="0.2">
      <c r="B22" s="266" t="s">
        <v>143</v>
      </c>
      <c r="C22" s="273">
        <v>3</v>
      </c>
      <c r="D22" s="198">
        <v>60</v>
      </c>
      <c r="E22" s="198">
        <v>225</v>
      </c>
      <c r="F22" s="198">
        <v>81</v>
      </c>
      <c r="G22" s="198">
        <v>2363</v>
      </c>
      <c r="H22" s="265">
        <v>0</v>
      </c>
      <c r="I22" s="198">
        <v>1295</v>
      </c>
      <c r="J22" s="198">
        <v>90</v>
      </c>
      <c r="K22" s="198">
        <v>14</v>
      </c>
      <c r="L22" s="198">
        <v>462</v>
      </c>
      <c r="M22" s="198">
        <v>764</v>
      </c>
      <c r="N22" s="198">
        <v>323</v>
      </c>
      <c r="O22" s="198">
        <v>1607</v>
      </c>
      <c r="P22" s="41"/>
      <c r="Q22" s="43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2:30" ht="20.25" customHeight="1" x14ac:dyDescent="0.15">
      <c r="B23" s="252" t="s">
        <v>213</v>
      </c>
      <c r="C23" s="273">
        <v>5</v>
      </c>
      <c r="D23" s="198">
        <v>231</v>
      </c>
      <c r="E23" s="198">
        <v>152</v>
      </c>
      <c r="F23" s="198">
        <v>157</v>
      </c>
      <c r="G23" s="198">
        <v>3413</v>
      </c>
      <c r="H23" s="265">
        <v>0</v>
      </c>
      <c r="I23" s="198">
        <v>2357</v>
      </c>
      <c r="J23" s="198">
        <v>110</v>
      </c>
      <c r="K23" s="198">
        <v>354</v>
      </c>
      <c r="L23" s="198">
        <v>690</v>
      </c>
      <c r="M23" s="198">
        <v>986</v>
      </c>
      <c r="N23" s="198">
        <v>439</v>
      </c>
      <c r="O23" s="198">
        <v>3165</v>
      </c>
      <c r="P23" s="41"/>
      <c r="Q23" s="43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2:30" ht="20.25" customHeight="1" x14ac:dyDescent="0.2">
      <c r="B24" s="266" t="s">
        <v>233</v>
      </c>
      <c r="C24" s="273">
        <v>4</v>
      </c>
      <c r="D24" s="198">
        <v>254</v>
      </c>
      <c r="E24" s="198">
        <v>210</v>
      </c>
      <c r="F24" s="198">
        <v>143</v>
      </c>
      <c r="G24" s="198">
        <v>2898</v>
      </c>
      <c r="H24" s="265">
        <v>0</v>
      </c>
      <c r="I24" s="198">
        <v>1372</v>
      </c>
      <c r="J24" s="198">
        <v>23</v>
      </c>
      <c r="K24" s="198">
        <v>6</v>
      </c>
      <c r="L24" s="198">
        <v>498</v>
      </c>
      <c r="M24" s="198">
        <v>543</v>
      </c>
      <c r="N24" s="198">
        <v>164</v>
      </c>
      <c r="O24" s="198">
        <v>1017</v>
      </c>
      <c r="P24" s="41"/>
      <c r="Q24" s="43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2:30" ht="20.25" customHeight="1" x14ac:dyDescent="0.15">
      <c r="B25" s="252"/>
      <c r="C25" s="262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41"/>
      <c r="Q25" s="43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2:30" ht="20.25" customHeight="1" x14ac:dyDescent="0.2">
      <c r="B26" s="266" t="s">
        <v>212</v>
      </c>
      <c r="C26" s="273">
        <v>1</v>
      </c>
      <c r="D26" s="198">
        <v>10</v>
      </c>
      <c r="E26" s="198">
        <v>86</v>
      </c>
      <c r="F26" s="198">
        <v>355</v>
      </c>
      <c r="G26" s="198">
        <v>415</v>
      </c>
      <c r="H26" s="265">
        <v>0</v>
      </c>
      <c r="I26" s="198">
        <v>357</v>
      </c>
      <c r="J26" s="198">
        <v>18</v>
      </c>
      <c r="K26" s="198">
        <v>8</v>
      </c>
      <c r="L26" s="198">
        <v>337</v>
      </c>
      <c r="M26" s="198">
        <v>362</v>
      </c>
      <c r="N26" s="198">
        <v>206</v>
      </c>
      <c r="O26" s="198">
        <v>875</v>
      </c>
      <c r="P26" s="41"/>
      <c r="Q26" s="43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2:30" ht="20.25" customHeight="1" x14ac:dyDescent="0.2">
      <c r="B27" s="266"/>
      <c r="C27" s="262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41"/>
      <c r="Q27" s="43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2:30" ht="20.25" customHeight="1" x14ac:dyDescent="0.2">
      <c r="B28" s="266" t="s">
        <v>385</v>
      </c>
      <c r="C28" s="273">
        <v>2</v>
      </c>
      <c r="D28" s="198">
        <v>21</v>
      </c>
      <c r="E28" s="198">
        <v>144</v>
      </c>
      <c r="F28" s="198">
        <v>35</v>
      </c>
      <c r="G28" s="198">
        <v>790</v>
      </c>
      <c r="H28" s="265">
        <v>0</v>
      </c>
      <c r="I28" s="198">
        <v>803</v>
      </c>
      <c r="J28" s="198">
        <v>66</v>
      </c>
      <c r="K28" s="198">
        <v>218</v>
      </c>
      <c r="L28" s="198">
        <v>1061</v>
      </c>
      <c r="M28" s="198">
        <v>349</v>
      </c>
      <c r="N28" s="198">
        <v>152</v>
      </c>
      <c r="O28" s="198">
        <v>885</v>
      </c>
      <c r="P28" s="41"/>
      <c r="Q28" s="43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2:30" ht="20.25" customHeight="1" x14ac:dyDescent="0.2">
      <c r="B29" s="266" t="s">
        <v>144</v>
      </c>
      <c r="C29" s="273">
        <v>0</v>
      </c>
      <c r="D29" s="198">
        <v>2</v>
      </c>
      <c r="E29" s="198">
        <v>47</v>
      </c>
      <c r="F29" s="198">
        <v>3</v>
      </c>
      <c r="G29" s="198">
        <v>295</v>
      </c>
      <c r="H29" s="265">
        <v>0</v>
      </c>
      <c r="I29" s="198">
        <v>204</v>
      </c>
      <c r="J29" s="198">
        <v>10</v>
      </c>
      <c r="K29" s="198">
        <v>121</v>
      </c>
      <c r="L29" s="198">
        <v>78</v>
      </c>
      <c r="M29" s="198">
        <v>22</v>
      </c>
      <c r="N29" s="198">
        <v>66</v>
      </c>
      <c r="O29" s="198">
        <v>326</v>
      </c>
      <c r="P29" s="41"/>
      <c r="Q29" s="43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2:30" ht="20.25" customHeight="1" x14ac:dyDescent="0.2">
      <c r="B30" s="266" t="s">
        <v>145</v>
      </c>
      <c r="C30" s="273">
        <v>0</v>
      </c>
      <c r="D30" s="198">
        <v>32</v>
      </c>
      <c r="E30" s="198">
        <v>60</v>
      </c>
      <c r="F30" s="198">
        <v>18</v>
      </c>
      <c r="G30" s="198">
        <v>195</v>
      </c>
      <c r="H30" s="265">
        <v>0</v>
      </c>
      <c r="I30" s="198">
        <v>194</v>
      </c>
      <c r="J30" s="198">
        <v>4</v>
      </c>
      <c r="K30" s="198">
        <v>39</v>
      </c>
      <c r="L30" s="198">
        <v>331</v>
      </c>
      <c r="M30" s="198">
        <v>205</v>
      </c>
      <c r="N30" s="198">
        <v>72</v>
      </c>
      <c r="O30" s="198">
        <v>280</v>
      </c>
      <c r="P30" s="41"/>
      <c r="Q30" s="43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2:30" ht="20.25" customHeight="1" x14ac:dyDescent="0.2">
      <c r="B31" s="266"/>
      <c r="C31" s="262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41"/>
      <c r="Q31" s="43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2:30" ht="20.25" customHeight="1" x14ac:dyDescent="0.2">
      <c r="B32" s="266" t="s">
        <v>146</v>
      </c>
      <c r="C32" s="273">
        <v>1</v>
      </c>
      <c r="D32" s="198">
        <v>91</v>
      </c>
      <c r="E32" s="198">
        <v>89</v>
      </c>
      <c r="F32" s="198">
        <v>7</v>
      </c>
      <c r="G32" s="198">
        <v>1431</v>
      </c>
      <c r="H32" s="265">
        <v>0</v>
      </c>
      <c r="I32" s="198">
        <v>551</v>
      </c>
      <c r="J32" s="198">
        <v>51</v>
      </c>
      <c r="K32" s="198">
        <v>2718</v>
      </c>
      <c r="L32" s="198">
        <v>1467</v>
      </c>
      <c r="M32" s="198">
        <v>503</v>
      </c>
      <c r="N32" s="198">
        <v>96</v>
      </c>
      <c r="O32" s="198">
        <v>1052</v>
      </c>
      <c r="P32" s="41"/>
      <c r="Q32" s="43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2:30" ht="20.25" customHeight="1" x14ac:dyDescent="0.2">
      <c r="B33" s="266" t="s">
        <v>147</v>
      </c>
      <c r="C33" s="273">
        <v>1</v>
      </c>
      <c r="D33" s="198">
        <v>46</v>
      </c>
      <c r="E33" s="198">
        <v>28</v>
      </c>
      <c r="F33" s="198">
        <v>11</v>
      </c>
      <c r="G33" s="198">
        <v>662</v>
      </c>
      <c r="H33" s="265">
        <v>0</v>
      </c>
      <c r="I33" s="198">
        <v>389</v>
      </c>
      <c r="J33" s="198">
        <v>121</v>
      </c>
      <c r="K33" s="198">
        <v>503</v>
      </c>
      <c r="L33" s="198">
        <v>843</v>
      </c>
      <c r="M33" s="198">
        <v>245</v>
      </c>
      <c r="N33" s="198">
        <v>93</v>
      </c>
      <c r="O33" s="198">
        <v>648</v>
      </c>
      <c r="P33" s="41"/>
      <c r="Q33" s="43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2:30" ht="20.25" customHeight="1" x14ac:dyDescent="0.2">
      <c r="B34" s="266" t="s">
        <v>214</v>
      </c>
      <c r="C34" s="273">
        <v>2</v>
      </c>
      <c r="D34" s="198">
        <v>18</v>
      </c>
      <c r="E34" s="198">
        <v>177</v>
      </c>
      <c r="F34" s="198">
        <v>40</v>
      </c>
      <c r="G34" s="198">
        <v>1157</v>
      </c>
      <c r="H34" s="265">
        <v>0</v>
      </c>
      <c r="I34" s="198">
        <v>1355</v>
      </c>
      <c r="J34" s="198">
        <v>104</v>
      </c>
      <c r="K34" s="198">
        <v>272</v>
      </c>
      <c r="L34" s="198">
        <v>700</v>
      </c>
      <c r="M34" s="198">
        <v>583</v>
      </c>
      <c r="N34" s="198">
        <v>278</v>
      </c>
      <c r="O34" s="198">
        <v>1164</v>
      </c>
      <c r="P34" s="41"/>
      <c r="Q34" s="43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2:30" ht="20.25" customHeight="1" x14ac:dyDescent="0.2">
      <c r="B35" s="266"/>
      <c r="C35" s="262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41"/>
      <c r="Q35" s="43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2:30" ht="20.25" customHeight="1" x14ac:dyDescent="0.2">
      <c r="B36" s="266" t="s">
        <v>148</v>
      </c>
      <c r="C36" s="273">
        <v>0</v>
      </c>
      <c r="D36" s="198">
        <v>50</v>
      </c>
      <c r="E36" s="198">
        <v>33</v>
      </c>
      <c r="F36" s="198">
        <v>23</v>
      </c>
      <c r="G36" s="198">
        <v>464</v>
      </c>
      <c r="H36" s="265">
        <v>0</v>
      </c>
      <c r="I36" s="198">
        <v>264</v>
      </c>
      <c r="J36" s="198">
        <v>3</v>
      </c>
      <c r="K36" s="198">
        <v>143</v>
      </c>
      <c r="L36" s="198">
        <v>260</v>
      </c>
      <c r="M36" s="265">
        <v>145</v>
      </c>
      <c r="N36" s="198">
        <v>26</v>
      </c>
      <c r="O36" s="198">
        <v>376</v>
      </c>
      <c r="P36" s="41"/>
      <c r="Q36" s="43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2:30" ht="20.25" customHeight="1" x14ac:dyDescent="0.2">
      <c r="B37" s="266" t="s">
        <v>149</v>
      </c>
      <c r="C37" s="273">
        <v>1</v>
      </c>
      <c r="D37" s="198">
        <v>70</v>
      </c>
      <c r="E37" s="198">
        <v>50</v>
      </c>
      <c r="F37" s="198">
        <v>20</v>
      </c>
      <c r="G37" s="198">
        <v>358</v>
      </c>
      <c r="H37" s="265">
        <v>0</v>
      </c>
      <c r="I37" s="198">
        <v>316</v>
      </c>
      <c r="J37" s="198">
        <v>4</v>
      </c>
      <c r="K37" s="198">
        <v>2</v>
      </c>
      <c r="L37" s="198">
        <v>384</v>
      </c>
      <c r="M37" s="198">
        <v>176</v>
      </c>
      <c r="N37" s="198">
        <v>37</v>
      </c>
      <c r="O37" s="198">
        <v>367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2:30" ht="20.25" customHeight="1" x14ac:dyDescent="0.2">
      <c r="B38" s="266" t="s">
        <v>150</v>
      </c>
      <c r="C38" s="273">
        <v>0</v>
      </c>
      <c r="D38" s="198">
        <v>5</v>
      </c>
      <c r="E38" s="198">
        <v>31</v>
      </c>
      <c r="F38" s="198">
        <v>15</v>
      </c>
      <c r="G38" s="198">
        <v>273</v>
      </c>
      <c r="H38" s="265">
        <v>0</v>
      </c>
      <c r="I38" s="198">
        <v>238</v>
      </c>
      <c r="J38" s="198">
        <v>12</v>
      </c>
      <c r="K38" s="198">
        <v>1</v>
      </c>
      <c r="L38" s="198">
        <v>117</v>
      </c>
      <c r="M38" s="198">
        <v>63</v>
      </c>
      <c r="N38" s="198">
        <v>70</v>
      </c>
      <c r="O38" s="198">
        <v>639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2:30" ht="20.25" customHeight="1" x14ac:dyDescent="0.2">
      <c r="B39" s="266" t="s">
        <v>159</v>
      </c>
      <c r="C39" s="273">
        <v>1</v>
      </c>
      <c r="D39" s="198">
        <v>17</v>
      </c>
      <c r="E39" s="198">
        <v>34</v>
      </c>
      <c r="F39" s="198">
        <v>22</v>
      </c>
      <c r="G39" s="198">
        <v>818</v>
      </c>
      <c r="H39" s="265">
        <v>0</v>
      </c>
      <c r="I39" s="198">
        <v>559</v>
      </c>
      <c r="J39" s="198">
        <v>27</v>
      </c>
      <c r="K39" s="198">
        <v>14</v>
      </c>
      <c r="L39" s="198">
        <v>145</v>
      </c>
      <c r="M39" s="198">
        <v>135</v>
      </c>
      <c r="N39" s="198">
        <v>58</v>
      </c>
      <c r="O39" s="198">
        <v>718</v>
      </c>
      <c r="P39" s="41"/>
      <c r="Q39" s="43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2:30" ht="20.25" customHeight="1" x14ac:dyDescent="0.2">
      <c r="B40" s="266" t="s">
        <v>151</v>
      </c>
      <c r="C40" s="274">
        <v>1</v>
      </c>
      <c r="D40" s="198">
        <v>11</v>
      </c>
      <c r="E40" s="198">
        <v>102</v>
      </c>
      <c r="F40" s="198">
        <v>34</v>
      </c>
      <c r="G40" s="198">
        <v>969</v>
      </c>
      <c r="H40" s="265">
        <v>0</v>
      </c>
      <c r="I40" s="198">
        <v>835</v>
      </c>
      <c r="J40" s="198">
        <v>9</v>
      </c>
      <c r="K40" s="198">
        <v>65</v>
      </c>
      <c r="L40" s="198">
        <v>12</v>
      </c>
      <c r="M40" s="198">
        <v>771</v>
      </c>
      <c r="N40" s="198">
        <v>171</v>
      </c>
      <c r="O40" s="198">
        <v>935</v>
      </c>
      <c r="P40" s="41"/>
      <c r="Q40" s="43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2:30" ht="20.25" customHeight="1" x14ac:dyDescent="0.2">
      <c r="B41" s="266" t="s">
        <v>215</v>
      </c>
      <c r="C41" s="273">
        <v>1</v>
      </c>
      <c r="D41" s="198">
        <v>37</v>
      </c>
      <c r="E41" s="198">
        <v>83</v>
      </c>
      <c r="F41" s="198">
        <v>23</v>
      </c>
      <c r="G41" s="198">
        <v>883</v>
      </c>
      <c r="H41" s="265">
        <v>0</v>
      </c>
      <c r="I41" s="198">
        <v>1004</v>
      </c>
      <c r="J41" s="198">
        <v>78</v>
      </c>
      <c r="K41" s="198">
        <v>30</v>
      </c>
      <c r="L41" s="198">
        <v>358</v>
      </c>
      <c r="M41" s="198">
        <v>208</v>
      </c>
      <c r="N41" s="198">
        <v>72</v>
      </c>
      <c r="O41" s="198">
        <v>888</v>
      </c>
      <c r="P41" s="41"/>
      <c r="Q41" s="43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2:30" ht="20.25" customHeight="1" x14ac:dyDescent="0.2">
      <c r="B42" s="266"/>
      <c r="C42" s="262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41"/>
      <c r="Q42" s="43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2:30" ht="20.25" customHeight="1" x14ac:dyDescent="0.2">
      <c r="B43" s="266" t="s">
        <v>152</v>
      </c>
      <c r="C43" s="273">
        <v>2</v>
      </c>
      <c r="D43" s="198">
        <v>217</v>
      </c>
      <c r="E43" s="198">
        <v>245</v>
      </c>
      <c r="F43" s="198">
        <v>101</v>
      </c>
      <c r="G43" s="198">
        <v>965</v>
      </c>
      <c r="H43" s="265">
        <v>0</v>
      </c>
      <c r="I43" s="198">
        <v>1038</v>
      </c>
      <c r="J43" s="198">
        <v>34</v>
      </c>
      <c r="K43" s="198">
        <v>160</v>
      </c>
      <c r="L43" s="198">
        <v>638</v>
      </c>
      <c r="M43" s="198">
        <v>150</v>
      </c>
      <c r="N43" s="198">
        <v>205</v>
      </c>
      <c r="O43" s="198">
        <v>1381</v>
      </c>
      <c r="P43" s="41"/>
      <c r="Q43" s="43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2:30" ht="20.25" customHeight="1" x14ac:dyDescent="0.2">
      <c r="B44" s="266" t="s">
        <v>153</v>
      </c>
      <c r="C44" s="273">
        <v>2</v>
      </c>
      <c r="D44" s="198">
        <v>13</v>
      </c>
      <c r="E44" s="198">
        <v>113</v>
      </c>
      <c r="F44" s="198">
        <v>50</v>
      </c>
      <c r="G44" s="198">
        <v>694</v>
      </c>
      <c r="H44" s="265">
        <v>0</v>
      </c>
      <c r="I44" s="198">
        <v>590</v>
      </c>
      <c r="J44" s="198">
        <v>44</v>
      </c>
      <c r="K44" s="198">
        <v>13</v>
      </c>
      <c r="L44" s="198">
        <v>22</v>
      </c>
      <c r="M44" s="198">
        <v>160</v>
      </c>
      <c r="N44" s="198">
        <v>211</v>
      </c>
      <c r="O44" s="198">
        <v>619</v>
      </c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2:30" ht="20.25" customHeight="1" x14ac:dyDescent="0.2">
      <c r="B45" s="275" t="s">
        <v>154</v>
      </c>
      <c r="C45" s="273">
        <v>0</v>
      </c>
      <c r="D45" s="198">
        <v>0</v>
      </c>
      <c r="E45" s="198">
        <v>79</v>
      </c>
      <c r="F45" s="198">
        <v>13</v>
      </c>
      <c r="G45" s="198">
        <v>233</v>
      </c>
      <c r="H45" s="265">
        <v>0</v>
      </c>
      <c r="I45" s="198">
        <v>176</v>
      </c>
      <c r="J45" s="198">
        <v>18</v>
      </c>
      <c r="K45" s="198">
        <v>33</v>
      </c>
      <c r="L45" s="198">
        <v>173</v>
      </c>
      <c r="M45" s="198">
        <v>59</v>
      </c>
      <c r="N45" s="198">
        <v>148</v>
      </c>
      <c r="O45" s="198">
        <v>450</v>
      </c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2:30" ht="20.25" customHeight="1" x14ac:dyDescent="0.2">
      <c r="B46" s="266"/>
      <c r="C46" s="262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2:30" ht="20.25" customHeight="1" x14ac:dyDescent="0.2">
      <c r="B47" s="266" t="s">
        <v>386</v>
      </c>
      <c r="C47" s="273">
        <v>1</v>
      </c>
      <c r="D47" s="198">
        <v>30</v>
      </c>
      <c r="E47" s="198">
        <v>261</v>
      </c>
      <c r="F47" s="198">
        <v>52</v>
      </c>
      <c r="G47" s="198">
        <v>610</v>
      </c>
      <c r="H47" s="265">
        <v>0</v>
      </c>
      <c r="I47" s="198">
        <v>584</v>
      </c>
      <c r="J47" s="198">
        <v>26</v>
      </c>
      <c r="K47" s="198">
        <v>49</v>
      </c>
      <c r="L47" s="198">
        <v>154</v>
      </c>
      <c r="M47" s="198">
        <v>151</v>
      </c>
      <c r="N47" s="198">
        <v>108</v>
      </c>
      <c r="O47" s="198">
        <v>811</v>
      </c>
      <c r="P47" s="41"/>
      <c r="Q47" s="43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2:30" ht="20.25" customHeight="1" x14ac:dyDescent="0.2">
      <c r="B48" s="275" t="s">
        <v>156</v>
      </c>
      <c r="C48" s="273">
        <v>0</v>
      </c>
      <c r="D48" s="198">
        <v>3</v>
      </c>
      <c r="E48" s="198">
        <v>12</v>
      </c>
      <c r="F48" s="198">
        <v>4</v>
      </c>
      <c r="G48" s="198">
        <v>206</v>
      </c>
      <c r="H48" s="265">
        <v>0</v>
      </c>
      <c r="I48" s="198">
        <v>92</v>
      </c>
      <c r="J48" s="198">
        <v>7</v>
      </c>
      <c r="K48" s="198">
        <v>50</v>
      </c>
      <c r="L48" s="198">
        <v>360</v>
      </c>
      <c r="M48" s="198">
        <v>97</v>
      </c>
      <c r="N48" s="198">
        <v>63</v>
      </c>
      <c r="O48" s="198">
        <v>786</v>
      </c>
      <c r="P48" s="41"/>
      <c r="Q48" s="43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20.25" customHeight="1" x14ac:dyDescent="0.2">
      <c r="B49" s="275" t="s">
        <v>157</v>
      </c>
      <c r="C49" s="273">
        <v>0</v>
      </c>
      <c r="D49" s="198">
        <v>11</v>
      </c>
      <c r="E49" s="198">
        <v>21</v>
      </c>
      <c r="F49" s="198">
        <v>2</v>
      </c>
      <c r="G49" s="198">
        <v>434</v>
      </c>
      <c r="H49" s="265">
        <v>0</v>
      </c>
      <c r="I49" s="198">
        <v>233</v>
      </c>
      <c r="J49" s="198">
        <v>4</v>
      </c>
      <c r="K49" s="198">
        <v>8</v>
      </c>
      <c r="L49" s="198">
        <v>170</v>
      </c>
      <c r="M49" s="198">
        <v>409</v>
      </c>
      <c r="N49" s="198">
        <v>35</v>
      </c>
      <c r="O49" s="198">
        <v>242</v>
      </c>
      <c r="P49" s="41"/>
      <c r="Q49" s="43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20.25" customHeight="1" x14ac:dyDescent="0.2">
      <c r="B50" s="275" t="s">
        <v>158</v>
      </c>
      <c r="C50" s="273">
        <v>0</v>
      </c>
      <c r="D50" s="198">
        <v>3</v>
      </c>
      <c r="E50" s="198">
        <v>10</v>
      </c>
      <c r="F50" s="198">
        <v>1</v>
      </c>
      <c r="G50" s="198">
        <v>79</v>
      </c>
      <c r="H50" s="265">
        <v>0</v>
      </c>
      <c r="I50" s="198">
        <v>104</v>
      </c>
      <c r="J50" s="198">
        <v>4</v>
      </c>
      <c r="K50" s="198">
        <v>180</v>
      </c>
      <c r="L50" s="198">
        <v>443</v>
      </c>
      <c r="M50" s="198">
        <v>130</v>
      </c>
      <c r="N50" s="198">
        <v>14</v>
      </c>
      <c r="O50" s="198">
        <v>99</v>
      </c>
      <c r="P50" s="41"/>
      <c r="Q50" s="43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20.25" customHeight="1" x14ac:dyDescent="0.2">
      <c r="B51" s="266" t="s">
        <v>155</v>
      </c>
      <c r="C51" s="274">
        <v>1</v>
      </c>
      <c r="D51" s="198">
        <v>215</v>
      </c>
      <c r="E51" s="198">
        <v>119</v>
      </c>
      <c r="F51" s="198">
        <v>37</v>
      </c>
      <c r="G51" s="198">
        <v>1261</v>
      </c>
      <c r="H51" s="265">
        <v>6</v>
      </c>
      <c r="I51" s="198">
        <v>853</v>
      </c>
      <c r="J51" s="198">
        <v>141</v>
      </c>
      <c r="K51" s="198">
        <v>49</v>
      </c>
      <c r="L51" s="198">
        <v>580</v>
      </c>
      <c r="M51" s="198">
        <v>355</v>
      </c>
      <c r="N51" s="198">
        <v>182</v>
      </c>
      <c r="O51" s="198">
        <v>1949</v>
      </c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20.25" customHeight="1" thickBot="1" x14ac:dyDescent="0.2">
      <c r="B52" s="276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20.25" customHeight="1" x14ac:dyDescent="0.2">
      <c r="C53" s="29" t="s">
        <v>96</v>
      </c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20.25" customHeight="1" x14ac:dyDescent="0.2">
      <c r="A54" s="29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20.25" customHeight="1" x14ac:dyDescent="0.15"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20.25" customHeight="1" x14ac:dyDescent="0.15"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20.25" customHeight="1" x14ac:dyDescent="0.15"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20.25" customHeight="1" x14ac:dyDescent="0.15">
      <c r="R58" s="30"/>
    </row>
    <row r="59" spans="1:30" ht="20.25" customHeight="1" x14ac:dyDescent="0.15">
      <c r="R59" s="30"/>
    </row>
    <row r="60" spans="1:30" ht="20.25" customHeight="1" x14ac:dyDescent="0.15">
      <c r="R60" s="30"/>
    </row>
    <row r="61" spans="1:30" ht="20.25" customHeight="1" x14ac:dyDescent="0.15">
      <c r="R61" s="30"/>
    </row>
    <row r="62" spans="1:30" ht="20.25" customHeight="1" x14ac:dyDescent="0.15">
      <c r="R62" s="30"/>
    </row>
    <row r="63" spans="1:30" ht="20.25" customHeight="1" x14ac:dyDescent="0.15">
      <c r="R63" s="30"/>
    </row>
    <row r="64" spans="1:30" ht="20.25" customHeight="1" x14ac:dyDescent="0.15">
      <c r="R64" s="30"/>
    </row>
    <row r="65" spans="18:18" ht="20.25" customHeight="1" x14ac:dyDescent="0.15">
      <c r="R65" s="30"/>
    </row>
  </sheetData>
  <mergeCells count="8">
    <mergeCell ref="B6:O6"/>
    <mergeCell ref="E8:E11"/>
    <mergeCell ref="F8:F11"/>
    <mergeCell ref="K8:K11"/>
    <mergeCell ref="L8:L11"/>
    <mergeCell ref="M8:M11"/>
    <mergeCell ref="N8:N11"/>
    <mergeCell ref="O8:O11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5"/>
  <sheetViews>
    <sheetView view="pageBreakPreview" zoomScale="75" zoomScaleNormal="75" zoomScaleSheetLayoutView="115" workbookViewId="0">
      <selection activeCell="L14" sqref="L14"/>
    </sheetView>
  </sheetViews>
  <sheetFormatPr defaultColWidth="13.375" defaultRowHeight="17.25" x14ac:dyDescent="0.15"/>
  <cols>
    <col min="1" max="1" width="13.375" style="20" customWidth="1"/>
    <col min="2" max="2" width="18.25" style="79" customWidth="1"/>
    <col min="3" max="5" width="14.125" style="20" customWidth="1"/>
    <col min="6" max="6" width="14.625" style="20" customWidth="1"/>
    <col min="7" max="10" width="14.125" style="20" customWidth="1"/>
    <col min="11" max="15" width="13.375" style="20"/>
    <col min="16" max="16384" width="13.375" style="21"/>
  </cols>
  <sheetData>
    <row r="1" spans="1:19" x14ac:dyDescent="0.2">
      <c r="A1" s="19"/>
    </row>
    <row r="6" spans="1:19" x14ac:dyDescent="0.2">
      <c r="B6" s="415" t="s">
        <v>556</v>
      </c>
      <c r="C6" s="415"/>
      <c r="D6" s="415"/>
      <c r="E6" s="415"/>
      <c r="F6" s="415"/>
      <c r="G6" s="415"/>
      <c r="H6" s="415"/>
      <c r="I6" s="415"/>
      <c r="J6" s="415"/>
    </row>
    <row r="7" spans="1:19" ht="18" thickBot="1" x14ac:dyDescent="0.25">
      <c r="C7" s="22" t="s">
        <v>311</v>
      </c>
      <c r="D7" s="19"/>
      <c r="I7" s="80"/>
      <c r="J7" s="80" t="s">
        <v>170</v>
      </c>
    </row>
    <row r="8" spans="1:19" x14ac:dyDescent="0.2">
      <c r="B8" s="76"/>
      <c r="C8" s="430" t="s">
        <v>504</v>
      </c>
      <c r="D8" s="430" t="s">
        <v>505</v>
      </c>
      <c r="E8" s="430" t="s">
        <v>557</v>
      </c>
      <c r="F8" s="430" t="s">
        <v>390</v>
      </c>
      <c r="G8" s="430" t="s">
        <v>506</v>
      </c>
      <c r="H8" s="430" t="s">
        <v>558</v>
      </c>
      <c r="I8" s="81" t="s">
        <v>169</v>
      </c>
      <c r="J8" s="432" t="s">
        <v>559</v>
      </c>
      <c r="L8" s="16"/>
      <c r="M8" s="16"/>
      <c r="N8" s="16"/>
      <c r="O8" s="16"/>
      <c r="P8" s="35"/>
      <c r="Q8" s="35"/>
      <c r="R8" s="44"/>
      <c r="S8" s="35"/>
    </row>
    <row r="9" spans="1:19" x14ac:dyDescent="0.2">
      <c r="B9" s="82"/>
      <c r="C9" s="431"/>
      <c r="D9" s="431"/>
      <c r="E9" s="431"/>
      <c r="F9" s="431"/>
      <c r="G9" s="431"/>
      <c r="H9" s="431"/>
      <c r="I9" s="66" t="s">
        <v>560</v>
      </c>
      <c r="J9" s="433"/>
      <c r="L9" s="78"/>
      <c r="M9" s="78"/>
      <c r="N9" s="78"/>
      <c r="O9" s="78"/>
      <c r="P9" s="65"/>
      <c r="Q9" s="65"/>
      <c r="R9" s="65"/>
      <c r="S9" s="65"/>
    </row>
    <row r="10" spans="1:19" x14ac:dyDescent="0.15">
      <c r="B10" s="277"/>
      <c r="C10" s="278"/>
      <c r="D10" s="165"/>
      <c r="E10" s="165"/>
      <c r="F10" s="165"/>
      <c r="G10" s="165"/>
      <c r="H10" s="165"/>
      <c r="I10" s="165"/>
      <c r="J10" s="165"/>
      <c r="L10" s="16"/>
      <c r="M10" s="16"/>
      <c r="N10" s="16"/>
      <c r="O10" s="16"/>
      <c r="P10" s="35"/>
      <c r="Q10" s="35"/>
      <c r="R10" s="35"/>
      <c r="S10" s="35"/>
    </row>
    <row r="11" spans="1:19" x14ac:dyDescent="0.2">
      <c r="B11" s="263" t="s">
        <v>493</v>
      </c>
      <c r="C11" s="279">
        <v>489603</v>
      </c>
      <c r="D11" s="187">
        <v>4052</v>
      </c>
      <c r="E11" s="187">
        <v>78014</v>
      </c>
      <c r="F11" s="187">
        <v>163042</v>
      </c>
      <c r="G11" s="187">
        <v>42819</v>
      </c>
      <c r="H11" s="187">
        <v>275</v>
      </c>
      <c r="I11" s="187">
        <v>15279</v>
      </c>
      <c r="J11" s="187">
        <v>7771</v>
      </c>
      <c r="L11" s="16"/>
      <c r="M11" s="16"/>
      <c r="N11" s="16"/>
      <c r="O11" s="16"/>
      <c r="P11" s="35"/>
      <c r="Q11" s="35"/>
      <c r="R11" s="35"/>
      <c r="S11" s="35"/>
    </row>
    <row r="12" spans="1:19" x14ac:dyDescent="0.2">
      <c r="B12" s="263" t="s">
        <v>621</v>
      </c>
      <c r="C12" s="279">
        <v>492899</v>
      </c>
      <c r="D12" s="187">
        <v>3967</v>
      </c>
      <c r="E12" s="187">
        <v>61940</v>
      </c>
      <c r="F12" s="187">
        <v>167670</v>
      </c>
      <c r="G12" s="187">
        <v>42167</v>
      </c>
      <c r="H12" s="187">
        <v>256</v>
      </c>
      <c r="I12" s="187">
        <v>16266</v>
      </c>
      <c r="J12" s="187">
        <v>9747</v>
      </c>
      <c r="L12" s="16"/>
      <c r="M12" s="16"/>
      <c r="N12" s="16"/>
      <c r="O12" s="16"/>
      <c r="P12" s="35"/>
      <c r="Q12" s="35"/>
      <c r="R12" s="35"/>
      <c r="S12" s="35"/>
    </row>
    <row r="13" spans="1:19" x14ac:dyDescent="0.15">
      <c r="B13" s="277"/>
      <c r="C13" s="280"/>
      <c r="D13" s="281"/>
      <c r="E13" s="281"/>
      <c r="F13" s="281"/>
      <c r="G13" s="281"/>
      <c r="H13" s="281"/>
      <c r="I13" s="281"/>
      <c r="J13" s="281"/>
      <c r="L13" s="16"/>
      <c r="M13" s="16"/>
      <c r="N13" s="16"/>
      <c r="O13" s="16"/>
      <c r="P13" s="35"/>
      <c r="Q13" s="35"/>
      <c r="R13" s="35"/>
      <c r="S13" s="35"/>
    </row>
    <row r="14" spans="1:19" x14ac:dyDescent="0.2">
      <c r="B14" s="282" t="s">
        <v>561</v>
      </c>
      <c r="C14" s="283">
        <v>159542</v>
      </c>
      <c r="D14" s="284">
        <v>842</v>
      </c>
      <c r="E14" s="285">
        <v>12648</v>
      </c>
      <c r="F14" s="285">
        <v>67790</v>
      </c>
      <c r="G14" s="285">
        <v>8579</v>
      </c>
      <c r="H14" s="285">
        <v>202</v>
      </c>
      <c r="I14" s="285">
        <v>1538</v>
      </c>
      <c r="J14" s="285">
        <v>2820</v>
      </c>
      <c r="L14" s="16"/>
      <c r="M14" s="16"/>
      <c r="N14" s="16"/>
      <c r="O14" s="16"/>
      <c r="P14" s="35"/>
      <c r="Q14" s="35"/>
      <c r="R14" s="35"/>
      <c r="S14" s="35"/>
    </row>
    <row r="15" spans="1:19" x14ac:dyDescent="0.2">
      <c r="B15" s="282" t="s">
        <v>562</v>
      </c>
      <c r="C15" s="283">
        <v>25501</v>
      </c>
      <c r="D15" s="284">
        <v>249</v>
      </c>
      <c r="E15" s="285">
        <v>1996</v>
      </c>
      <c r="F15" s="285">
        <v>8217</v>
      </c>
      <c r="G15" s="285">
        <v>2692</v>
      </c>
      <c r="H15" s="285">
        <v>16</v>
      </c>
      <c r="I15" s="285">
        <v>839</v>
      </c>
      <c r="J15" s="285">
        <v>331</v>
      </c>
      <c r="L15" s="16"/>
      <c r="M15" s="16"/>
      <c r="N15" s="16"/>
      <c r="O15" s="16"/>
      <c r="P15" s="35"/>
      <c r="Q15" s="35"/>
      <c r="R15" s="35"/>
      <c r="S15" s="35"/>
    </row>
    <row r="16" spans="1:19" x14ac:dyDescent="0.2">
      <c r="B16" s="282" t="s">
        <v>563</v>
      </c>
      <c r="C16" s="283">
        <v>26009</v>
      </c>
      <c r="D16" s="284">
        <v>229</v>
      </c>
      <c r="E16" s="285">
        <v>2234</v>
      </c>
      <c r="F16" s="285">
        <v>9900</v>
      </c>
      <c r="G16" s="285">
        <v>2866</v>
      </c>
      <c r="H16" s="285">
        <v>0</v>
      </c>
      <c r="I16" s="285">
        <v>424</v>
      </c>
      <c r="J16" s="285">
        <v>700</v>
      </c>
      <c r="L16" s="16"/>
      <c r="M16" s="16"/>
      <c r="N16" s="16"/>
      <c r="O16" s="16"/>
      <c r="P16" s="35"/>
      <c r="Q16" s="35"/>
      <c r="R16" s="35"/>
      <c r="S16" s="35"/>
    </row>
    <row r="17" spans="2:19" x14ac:dyDescent="0.2">
      <c r="B17" s="282" t="s">
        <v>507</v>
      </c>
      <c r="C17" s="283">
        <v>16975</v>
      </c>
      <c r="D17" s="284">
        <v>162</v>
      </c>
      <c r="E17" s="285">
        <v>5038</v>
      </c>
      <c r="F17" s="285">
        <v>4401</v>
      </c>
      <c r="G17" s="285">
        <v>1383</v>
      </c>
      <c r="H17" s="286">
        <v>0</v>
      </c>
      <c r="I17" s="285">
        <v>548</v>
      </c>
      <c r="J17" s="285">
        <v>182</v>
      </c>
      <c r="L17" s="16"/>
      <c r="M17" s="16"/>
      <c r="N17" s="16"/>
      <c r="O17" s="16"/>
      <c r="P17" s="35"/>
      <c r="Q17" s="35"/>
      <c r="R17" s="35"/>
      <c r="S17" s="35"/>
    </row>
    <row r="18" spans="2:19" x14ac:dyDescent="0.2">
      <c r="B18" s="287" t="s">
        <v>564</v>
      </c>
      <c r="C18" s="288">
        <v>13563</v>
      </c>
      <c r="D18" s="284">
        <v>161</v>
      </c>
      <c r="E18" s="285">
        <v>1910</v>
      </c>
      <c r="F18" s="285">
        <v>5196</v>
      </c>
      <c r="G18" s="285">
        <v>1364</v>
      </c>
      <c r="H18" s="285">
        <v>9</v>
      </c>
      <c r="I18" s="285">
        <v>316</v>
      </c>
      <c r="J18" s="285">
        <v>120</v>
      </c>
      <c r="L18" s="16"/>
      <c r="M18" s="16"/>
      <c r="N18" s="16"/>
      <c r="O18" s="16"/>
      <c r="P18" s="35"/>
      <c r="Q18" s="35"/>
      <c r="R18" s="35"/>
      <c r="S18" s="35"/>
    </row>
    <row r="19" spans="2:19" x14ac:dyDescent="0.2">
      <c r="B19" s="287" t="s">
        <v>509</v>
      </c>
      <c r="C19" s="288">
        <v>43929</v>
      </c>
      <c r="D19" s="284">
        <v>275</v>
      </c>
      <c r="E19" s="285">
        <v>4191</v>
      </c>
      <c r="F19" s="285">
        <v>14100</v>
      </c>
      <c r="G19" s="285">
        <v>4577</v>
      </c>
      <c r="H19" s="285">
        <v>4</v>
      </c>
      <c r="I19" s="285">
        <v>2085</v>
      </c>
      <c r="J19" s="285">
        <v>1140</v>
      </c>
      <c r="L19" s="16"/>
      <c r="M19" s="16"/>
      <c r="N19" s="16"/>
      <c r="O19" s="16"/>
      <c r="P19" s="35"/>
      <c r="Q19" s="35"/>
      <c r="R19" s="35"/>
      <c r="S19" s="35"/>
    </row>
    <row r="20" spans="2:19" x14ac:dyDescent="0.2">
      <c r="B20" s="287" t="s">
        <v>510</v>
      </c>
      <c r="C20" s="288">
        <v>16614</v>
      </c>
      <c r="D20" s="284">
        <v>163</v>
      </c>
      <c r="E20" s="285">
        <v>1925</v>
      </c>
      <c r="F20" s="285">
        <v>5963</v>
      </c>
      <c r="G20" s="285">
        <v>2175</v>
      </c>
      <c r="H20" s="285">
        <v>12</v>
      </c>
      <c r="I20" s="285">
        <v>283</v>
      </c>
      <c r="J20" s="285">
        <v>425</v>
      </c>
      <c r="L20" s="16"/>
      <c r="M20" s="16"/>
      <c r="N20" s="16"/>
      <c r="O20" s="16"/>
      <c r="P20" s="35"/>
      <c r="Q20" s="35"/>
      <c r="R20" s="35"/>
      <c r="S20" s="35"/>
    </row>
    <row r="21" spans="2:19" x14ac:dyDescent="0.15">
      <c r="B21" s="289" t="s">
        <v>244</v>
      </c>
      <c r="C21" s="288">
        <v>29909</v>
      </c>
      <c r="D21" s="284">
        <v>237</v>
      </c>
      <c r="E21" s="285">
        <v>4381</v>
      </c>
      <c r="F21" s="285">
        <v>9903</v>
      </c>
      <c r="G21" s="285">
        <v>2675</v>
      </c>
      <c r="H21" s="286">
        <v>2</v>
      </c>
      <c r="I21" s="285">
        <v>1161</v>
      </c>
      <c r="J21" s="285">
        <v>475</v>
      </c>
      <c r="L21" s="16"/>
      <c r="M21" s="16"/>
      <c r="N21" s="16"/>
      <c r="O21" s="16"/>
      <c r="P21" s="35"/>
      <c r="Q21" s="35"/>
      <c r="R21" s="35"/>
      <c r="S21" s="35"/>
    </row>
    <row r="22" spans="2:19" x14ac:dyDescent="0.2">
      <c r="B22" s="287" t="s">
        <v>245</v>
      </c>
      <c r="C22" s="288">
        <v>17607</v>
      </c>
      <c r="D22" s="284">
        <v>155</v>
      </c>
      <c r="E22" s="285">
        <v>1984</v>
      </c>
      <c r="F22" s="285">
        <v>7321</v>
      </c>
      <c r="G22" s="285">
        <v>2115</v>
      </c>
      <c r="H22" s="195">
        <v>0</v>
      </c>
      <c r="I22" s="285">
        <v>118</v>
      </c>
      <c r="J22" s="285">
        <v>144</v>
      </c>
      <c r="L22" s="16"/>
      <c r="M22" s="16"/>
      <c r="N22" s="16"/>
      <c r="O22" s="16"/>
      <c r="P22" s="35"/>
      <c r="Q22" s="35"/>
      <c r="R22" s="35"/>
      <c r="S22" s="35"/>
    </row>
    <row r="23" spans="2:19" x14ac:dyDescent="0.2">
      <c r="B23" s="287"/>
      <c r="C23" s="165"/>
      <c r="D23" s="165"/>
      <c r="E23" s="165"/>
      <c r="F23" s="165"/>
      <c r="G23" s="165"/>
      <c r="H23" s="165"/>
      <c r="I23" s="165"/>
      <c r="J23" s="165"/>
      <c r="L23" s="16"/>
      <c r="M23" s="16"/>
      <c r="N23" s="16"/>
      <c r="O23" s="16"/>
      <c r="P23" s="35"/>
      <c r="Q23" s="35"/>
      <c r="R23" s="35"/>
      <c r="S23" s="35"/>
    </row>
    <row r="24" spans="2:19" x14ac:dyDescent="0.2">
      <c r="B24" s="287" t="s">
        <v>246</v>
      </c>
      <c r="C24" s="288">
        <v>7440</v>
      </c>
      <c r="D24" s="284">
        <v>80</v>
      </c>
      <c r="E24" s="201">
        <v>893</v>
      </c>
      <c r="F24" s="201">
        <v>1935</v>
      </c>
      <c r="G24" s="201">
        <v>1045</v>
      </c>
      <c r="H24" s="201">
        <v>0</v>
      </c>
      <c r="I24" s="201">
        <v>420</v>
      </c>
      <c r="J24" s="165">
        <v>95</v>
      </c>
      <c r="L24" s="16"/>
      <c r="M24" s="16"/>
      <c r="N24" s="16"/>
      <c r="O24" s="16"/>
      <c r="P24" s="35"/>
      <c r="Q24" s="35"/>
      <c r="R24" s="35"/>
      <c r="S24" s="35"/>
    </row>
    <row r="25" spans="2:19" x14ac:dyDescent="0.2">
      <c r="B25" s="287"/>
      <c r="C25" s="165"/>
      <c r="D25" s="165"/>
      <c r="E25" s="165"/>
      <c r="F25" s="165"/>
      <c r="G25" s="165"/>
      <c r="H25" s="165"/>
      <c r="I25" s="165"/>
      <c r="J25" s="165"/>
      <c r="L25" s="16"/>
      <c r="M25" s="16"/>
      <c r="N25" s="16"/>
      <c r="O25" s="16"/>
      <c r="P25" s="35"/>
      <c r="Q25" s="35"/>
      <c r="R25" s="35"/>
      <c r="S25" s="35"/>
    </row>
    <row r="26" spans="2:19" x14ac:dyDescent="0.2">
      <c r="B26" s="287" t="s">
        <v>511</v>
      </c>
      <c r="C26" s="288">
        <v>10405</v>
      </c>
      <c r="D26" s="284">
        <v>97</v>
      </c>
      <c r="E26" s="285">
        <v>1447</v>
      </c>
      <c r="F26" s="285">
        <v>2733</v>
      </c>
      <c r="G26" s="285">
        <v>668</v>
      </c>
      <c r="H26" s="286">
        <v>0</v>
      </c>
      <c r="I26" s="285">
        <v>674</v>
      </c>
      <c r="J26" s="201">
        <v>129</v>
      </c>
      <c r="L26" s="16"/>
      <c r="M26" s="16"/>
      <c r="N26" s="16"/>
      <c r="O26" s="16"/>
      <c r="P26" s="35"/>
      <c r="Q26" s="35"/>
      <c r="R26" s="35"/>
      <c r="S26" s="35"/>
    </row>
    <row r="27" spans="2:19" x14ac:dyDescent="0.2">
      <c r="B27" s="287" t="s">
        <v>565</v>
      </c>
      <c r="C27" s="288">
        <v>3375</v>
      </c>
      <c r="D27" s="284">
        <v>55</v>
      </c>
      <c r="E27" s="201">
        <v>654</v>
      </c>
      <c r="F27" s="201">
        <v>736</v>
      </c>
      <c r="G27" s="201">
        <v>247</v>
      </c>
      <c r="H27" s="201">
        <v>0</v>
      </c>
      <c r="I27" s="201">
        <v>156</v>
      </c>
      <c r="J27" s="165">
        <v>93</v>
      </c>
      <c r="L27" s="16"/>
      <c r="M27" s="16"/>
      <c r="N27" s="16"/>
      <c r="O27" s="16"/>
      <c r="P27" s="35"/>
      <c r="Q27" s="35"/>
      <c r="R27" s="35"/>
      <c r="S27" s="35"/>
    </row>
    <row r="28" spans="2:19" x14ac:dyDescent="0.2">
      <c r="B28" s="287" t="s">
        <v>566</v>
      </c>
      <c r="C28" s="288">
        <v>3579</v>
      </c>
      <c r="D28" s="284">
        <v>51</v>
      </c>
      <c r="E28" s="285">
        <v>864</v>
      </c>
      <c r="F28" s="285">
        <v>597</v>
      </c>
      <c r="G28" s="285">
        <v>430</v>
      </c>
      <c r="H28" s="195">
        <v>0</v>
      </c>
      <c r="I28" s="285">
        <v>91</v>
      </c>
      <c r="J28" s="285">
        <v>238</v>
      </c>
      <c r="L28" s="16"/>
      <c r="M28" s="16"/>
      <c r="N28" s="16"/>
      <c r="O28" s="16"/>
      <c r="P28" s="35"/>
      <c r="Q28" s="35"/>
      <c r="R28" s="35"/>
      <c r="S28" s="35"/>
    </row>
    <row r="29" spans="2:19" x14ac:dyDescent="0.2">
      <c r="B29" s="287"/>
      <c r="C29" s="165"/>
      <c r="D29" s="165"/>
      <c r="E29" s="165"/>
      <c r="F29" s="165"/>
      <c r="G29" s="165"/>
      <c r="H29" s="165"/>
      <c r="I29" s="165"/>
      <c r="J29" s="165"/>
      <c r="L29" s="16"/>
      <c r="M29" s="16"/>
      <c r="N29" s="16"/>
      <c r="O29" s="16"/>
      <c r="P29" s="35"/>
      <c r="Q29" s="35"/>
      <c r="R29" s="35"/>
      <c r="S29" s="35"/>
    </row>
    <row r="30" spans="2:19" x14ac:dyDescent="0.2">
      <c r="B30" s="287" t="s">
        <v>397</v>
      </c>
      <c r="C30" s="288">
        <v>10898</v>
      </c>
      <c r="D30" s="284">
        <v>65</v>
      </c>
      <c r="E30" s="285">
        <v>5492</v>
      </c>
      <c r="F30" s="285">
        <v>2130</v>
      </c>
      <c r="G30" s="285">
        <v>603</v>
      </c>
      <c r="H30" s="286">
        <v>0</v>
      </c>
      <c r="I30" s="285">
        <v>195</v>
      </c>
      <c r="J30" s="201">
        <v>236</v>
      </c>
      <c r="L30" s="16"/>
      <c r="M30" s="16"/>
      <c r="N30" s="16"/>
      <c r="O30" s="16"/>
      <c r="P30" s="35"/>
      <c r="Q30" s="35"/>
      <c r="R30" s="35"/>
      <c r="S30" s="35"/>
    </row>
    <row r="31" spans="2:19" x14ac:dyDescent="0.2">
      <c r="B31" s="287" t="s">
        <v>391</v>
      </c>
      <c r="C31" s="288">
        <v>5903</v>
      </c>
      <c r="D31" s="284">
        <v>62</v>
      </c>
      <c r="E31" s="285">
        <v>1048</v>
      </c>
      <c r="F31" s="285">
        <v>1189</v>
      </c>
      <c r="G31" s="285">
        <v>373</v>
      </c>
      <c r="H31" s="195">
        <v>0</v>
      </c>
      <c r="I31" s="285">
        <v>340</v>
      </c>
      <c r="J31" s="285">
        <v>466</v>
      </c>
      <c r="L31" s="16"/>
      <c r="M31" s="16"/>
      <c r="N31" s="16"/>
      <c r="O31" s="16"/>
      <c r="P31" s="35"/>
      <c r="Q31" s="35"/>
      <c r="R31" s="35"/>
      <c r="S31" s="35"/>
    </row>
    <row r="32" spans="2:19" x14ac:dyDescent="0.2">
      <c r="B32" s="287" t="s">
        <v>247</v>
      </c>
      <c r="C32" s="288">
        <v>15786</v>
      </c>
      <c r="D32" s="284">
        <v>107</v>
      </c>
      <c r="E32" s="201">
        <v>2123</v>
      </c>
      <c r="F32" s="201">
        <v>3956</v>
      </c>
      <c r="G32" s="201">
        <v>1120</v>
      </c>
      <c r="H32" s="201">
        <v>7</v>
      </c>
      <c r="I32" s="201">
        <v>1560</v>
      </c>
      <c r="J32" s="165">
        <v>242</v>
      </c>
      <c r="L32" s="16"/>
      <c r="M32" s="16"/>
      <c r="N32" s="16"/>
      <c r="O32" s="16"/>
      <c r="P32" s="35"/>
      <c r="Q32" s="35"/>
      <c r="R32" s="35"/>
      <c r="S32" s="35"/>
    </row>
    <row r="33" spans="2:19" x14ac:dyDescent="0.2">
      <c r="B33" s="287"/>
      <c r="C33" s="165"/>
      <c r="D33" s="165"/>
      <c r="E33" s="165"/>
      <c r="F33" s="165"/>
      <c r="G33" s="165"/>
      <c r="H33" s="165"/>
      <c r="I33" s="165"/>
      <c r="J33" s="165"/>
      <c r="L33" s="16"/>
      <c r="M33" s="16"/>
      <c r="N33" s="16"/>
      <c r="O33" s="16"/>
      <c r="P33" s="35"/>
      <c r="Q33" s="35"/>
      <c r="R33" s="35"/>
      <c r="S33" s="35"/>
    </row>
    <row r="34" spans="2:19" x14ac:dyDescent="0.2">
      <c r="B34" s="287" t="s">
        <v>567</v>
      </c>
      <c r="C34" s="288">
        <v>3893</v>
      </c>
      <c r="D34" s="284">
        <v>68</v>
      </c>
      <c r="E34" s="285">
        <v>758</v>
      </c>
      <c r="F34" s="285">
        <v>1074</v>
      </c>
      <c r="G34" s="285">
        <v>395</v>
      </c>
      <c r="H34" s="195">
        <v>0</v>
      </c>
      <c r="I34" s="285">
        <v>279</v>
      </c>
      <c r="J34" s="285">
        <v>12</v>
      </c>
      <c r="L34" s="16"/>
      <c r="M34" s="16"/>
      <c r="N34" s="16"/>
      <c r="O34" s="16"/>
      <c r="P34" s="35"/>
      <c r="Q34" s="35"/>
      <c r="R34" s="35"/>
      <c r="S34" s="35"/>
    </row>
    <row r="35" spans="2:19" x14ac:dyDescent="0.2">
      <c r="B35" s="287" t="s">
        <v>568</v>
      </c>
      <c r="C35" s="288">
        <v>4066</v>
      </c>
      <c r="D35" s="284">
        <v>64</v>
      </c>
      <c r="E35" s="285">
        <v>464</v>
      </c>
      <c r="F35" s="285">
        <v>1334</v>
      </c>
      <c r="G35" s="285">
        <v>466</v>
      </c>
      <c r="H35" s="195">
        <v>0</v>
      </c>
      <c r="I35" s="285">
        <v>624</v>
      </c>
      <c r="J35" s="285">
        <v>87</v>
      </c>
      <c r="L35" s="16"/>
      <c r="M35" s="16"/>
      <c r="N35" s="16"/>
      <c r="O35" s="16"/>
      <c r="P35" s="35"/>
      <c r="Q35" s="35"/>
      <c r="R35" s="35"/>
      <c r="S35" s="35"/>
    </row>
    <row r="36" spans="2:19" x14ac:dyDescent="0.2">
      <c r="B36" s="287" t="s">
        <v>392</v>
      </c>
      <c r="C36" s="288">
        <v>3907</v>
      </c>
      <c r="D36" s="284">
        <v>69</v>
      </c>
      <c r="E36" s="285">
        <v>440</v>
      </c>
      <c r="F36" s="285">
        <v>941</v>
      </c>
      <c r="G36" s="285">
        <v>338</v>
      </c>
      <c r="H36" s="286">
        <v>0</v>
      </c>
      <c r="I36" s="285">
        <v>281</v>
      </c>
      <c r="J36" s="201">
        <v>68</v>
      </c>
      <c r="L36" s="16"/>
      <c r="M36" s="16"/>
      <c r="N36" s="16"/>
      <c r="O36" s="16"/>
      <c r="P36" s="35"/>
      <c r="Q36" s="35"/>
      <c r="R36" s="35"/>
      <c r="S36" s="35"/>
    </row>
    <row r="37" spans="2:19" x14ac:dyDescent="0.2">
      <c r="B37" s="287" t="s">
        <v>569</v>
      </c>
      <c r="C37" s="288">
        <v>5782</v>
      </c>
      <c r="D37" s="284">
        <v>72</v>
      </c>
      <c r="E37" s="201">
        <v>729</v>
      </c>
      <c r="F37" s="201">
        <v>1302</v>
      </c>
      <c r="G37" s="201">
        <v>524</v>
      </c>
      <c r="H37" s="201">
        <v>1</v>
      </c>
      <c r="I37" s="201">
        <v>742</v>
      </c>
      <c r="J37" s="165">
        <v>16</v>
      </c>
      <c r="L37" s="16"/>
      <c r="M37" s="16"/>
      <c r="N37" s="16"/>
      <c r="O37" s="16"/>
      <c r="P37" s="35"/>
      <c r="Q37" s="35"/>
      <c r="R37" s="35"/>
      <c r="S37" s="35"/>
    </row>
    <row r="38" spans="2:19" x14ac:dyDescent="0.2">
      <c r="B38" s="287" t="s">
        <v>248</v>
      </c>
      <c r="C38" s="288">
        <v>8513</v>
      </c>
      <c r="D38" s="284">
        <v>76</v>
      </c>
      <c r="E38" s="285">
        <v>717</v>
      </c>
      <c r="F38" s="285">
        <v>1996</v>
      </c>
      <c r="G38" s="285">
        <v>508</v>
      </c>
      <c r="H38" s="195">
        <v>0</v>
      </c>
      <c r="I38" s="285">
        <v>844</v>
      </c>
      <c r="J38" s="285">
        <v>103</v>
      </c>
      <c r="L38" s="16"/>
      <c r="M38" s="16"/>
      <c r="N38" s="16"/>
      <c r="O38" s="16"/>
      <c r="P38" s="35"/>
      <c r="Q38" s="35"/>
      <c r="R38" s="35"/>
      <c r="S38" s="35"/>
    </row>
    <row r="39" spans="2:19" x14ac:dyDescent="0.2">
      <c r="B39" s="287" t="s">
        <v>249</v>
      </c>
      <c r="C39" s="288">
        <v>9312</v>
      </c>
      <c r="D39" s="284">
        <v>69</v>
      </c>
      <c r="E39" s="285">
        <v>2026</v>
      </c>
      <c r="F39" s="285">
        <v>1733</v>
      </c>
      <c r="G39" s="285">
        <v>966</v>
      </c>
      <c r="H39" s="195">
        <v>0</v>
      </c>
      <c r="I39" s="285">
        <v>757</v>
      </c>
      <c r="J39" s="285">
        <v>406</v>
      </c>
      <c r="L39" s="16"/>
      <c r="M39" s="16"/>
      <c r="N39" s="16"/>
      <c r="O39" s="16"/>
      <c r="P39" s="35"/>
      <c r="Q39" s="35"/>
      <c r="R39" s="35"/>
      <c r="S39" s="35"/>
    </row>
    <row r="40" spans="2:19" x14ac:dyDescent="0.2">
      <c r="B40" s="287"/>
      <c r="C40" s="165"/>
      <c r="D40" s="165"/>
      <c r="E40" s="165"/>
      <c r="F40" s="165"/>
      <c r="G40" s="165"/>
      <c r="H40" s="165"/>
      <c r="I40" s="165"/>
      <c r="J40" s="165"/>
      <c r="L40" s="16"/>
      <c r="M40" s="16"/>
      <c r="N40" s="16"/>
      <c r="O40" s="16"/>
      <c r="P40" s="35"/>
      <c r="Q40" s="35"/>
      <c r="R40" s="35"/>
      <c r="S40" s="35"/>
    </row>
    <row r="41" spans="2:19" x14ac:dyDescent="0.2">
      <c r="B41" s="287" t="s">
        <v>394</v>
      </c>
      <c r="C41" s="288">
        <v>12544</v>
      </c>
      <c r="D41" s="284">
        <v>97</v>
      </c>
      <c r="E41" s="285">
        <v>1518</v>
      </c>
      <c r="F41" s="285">
        <v>3500</v>
      </c>
      <c r="G41" s="285">
        <v>1552</v>
      </c>
      <c r="H41" s="195">
        <v>3</v>
      </c>
      <c r="I41" s="285">
        <v>559</v>
      </c>
      <c r="J41" s="285">
        <v>309</v>
      </c>
      <c r="L41" s="16"/>
      <c r="M41" s="16"/>
      <c r="N41" s="16"/>
      <c r="O41" s="16"/>
      <c r="P41" s="35"/>
      <c r="Q41" s="35"/>
      <c r="R41" s="35"/>
      <c r="S41" s="35"/>
    </row>
    <row r="42" spans="2:19" x14ac:dyDescent="0.2">
      <c r="B42" s="287" t="s">
        <v>395</v>
      </c>
      <c r="C42" s="288">
        <v>6362</v>
      </c>
      <c r="D42" s="284">
        <v>85</v>
      </c>
      <c r="E42" s="285">
        <v>643</v>
      </c>
      <c r="F42" s="285">
        <v>2050</v>
      </c>
      <c r="G42" s="285">
        <v>705</v>
      </c>
      <c r="H42" s="286">
        <v>0</v>
      </c>
      <c r="I42" s="285">
        <v>321</v>
      </c>
      <c r="J42" s="201">
        <v>37</v>
      </c>
      <c r="L42" s="16"/>
      <c r="M42" s="16"/>
      <c r="N42" s="16"/>
      <c r="O42" s="16"/>
      <c r="P42" s="35"/>
      <c r="Q42" s="35"/>
      <c r="R42" s="35"/>
      <c r="S42" s="35"/>
    </row>
    <row r="43" spans="2:19" x14ac:dyDescent="0.2">
      <c r="B43" s="287" t="s">
        <v>514</v>
      </c>
      <c r="C43" s="288">
        <v>3931</v>
      </c>
      <c r="D43" s="284">
        <v>63</v>
      </c>
      <c r="E43" s="285">
        <v>654</v>
      </c>
      <c r="F43" s="285">
        <v>796</v>
      </c>
      <c r="G43" s="285">
        <v>547</v>
      </c>
      <c r="H43" s="195">
        <v>0</v>
      </c>
      <c r="I43" s="285">
        <v>170</v>
      </c>
      <c r="J43" s="285">
        <v>67</v>
      </c>
      <c r="L43" s="16"/>
      <c r="M43" s="16"/>
      <c r="N43" s="16"/>
      <c r="O43" s="16"/>
      <c r="P43" s="35"/>
      <c r="Q43" s="35"/>
      <c r="R43" s="35"/>
      <c r="S43" s="35"/>
    </row>
    <row r="44" spans="2:19" x14ac:dyDescent="0.2">
      <c r="B44" s="287"/>
      <c r="C44" s="165"/>
      <c r="D44" s="165"/>
      <c r="E44" s="165"/>
      <c r="F44" s="165"/>
      <c r="G44" s="165"/>
      <c r="H44" s="165"/>
      <c r="I44" s="165"/>
      <c r="J44" s="165"/>
      <c r="L44" s="16"/>
      <c r="M44" s="16"/>
      <c r="N44" s="16"/>
      <c r="O44" s="16"/>
      <c r="P44" s="35"/>
      <c r="Q44" s="35"/>
      <c r="R44" s="35"/>
      <c r="S44" s="35"/>
    </row>
    <row r="45" spans="2:19" x14ac:dyDescent="0.2">
      <c r="B45" s="287" t="s">
        <v>570</v>
      </c>
      <c r="C45" s="288">
        <v>7857</v>
      </c>
      <c r="D45" s="284">
        <v>84</v>
      </c>
      <c r="E45" s="285">
        <v>1038</v>
      </c>
      <c r="F45" s="285">
        <v>2460</v>
      </c>
      <c r="G45" s="285">
        <v>1016</v>
      </c>
      <c r="H45" s="195">
        <v>0</v>
      </c>
      <c r="I45" s="285">
        <v>275</v>
      </c>
      <c r="J45" s="285">
        <v>260</v>
      </c>
      <c r="L45" s="16"/>
      <c r="M45" s="16"/>
      <c r="N45" s="16"/>
      <c r="O45" s="16"/>
      <c r="P45" s="35"/>
      <c r="Q45" s="35"/>
      <c r="R45" s="35"/>
      <c r="S45" s="35"/>
    </row>
    <row r="46" spans="2:19" x14ac:dyDescent="0.2">
      <c r="B46" s="287" t="s">
        <v>515</v>
      </c>
      <c r="C46" s="288">
        <v>3015</v>
      </c>
      <c r="D46" s="284">
        <v>58</v>
      </c>
      <c r="E46" s="201">
        <v>980</v>
      </c>
      <c r="F46" s="201">
        <v>730</v>
      </c>
      <c r="G46" s="201">
        <v>293</v>
      </c>
      <c r="H46" s="201">
        <v>0</v>
      </c>
      <c r="I46" s="201">
        <v>103</v>
      </c>
      <c r="J46" s="165">
        <v>82</v>
      </c>
      <c r="L46" s="16"/>
      <c r="M46" s="16"/>
      <c r="N46" s="16"/>
      <c r="O46" s="16"/>
      <c r="P46" s="35"/>
      <c r="Q46" s="35"/>
      <c r="R46" s="35"/>
      <c r="S46" s="35"/>
    </row>
    <row r="47" spans="2:19" x14ac:dyDescent="0.2">
      <c r="B47" s="287" t="s">
        <v>571</v>
      </c>
      <c r="C47" s="288">
        <v>3213</v>
      </c>
      <c r="D47" s="284">
        <v>56</v>
      </c>
      <c r="E47" s="285">
        <v>443</v>
      </c>
      <c r="F47" s="285">
        <v>636</v>
      </c>
      <c r="G47" s="285">
        <v>284</v>
      </c>
      <c r="H47" s="286">
        <v>0</v>
      </c>
      <c r="I47" s="285">
        <v>166</v>
      </c>
      <c r="J47" s="285">
        <v>69</v>
      </c>
      <c r="L47" s="16"/>
      <c r="M47" s="16"/>
      <c r="N47" s="16"/>
      <c r="O47" s="16"/>
      <c r="P47" s="35"/>
      <c r="Q47" s="35"/>
      <c r="R47" s="35"/>
      <c r="S47" s="35"/>
    </row>
    <row r="48" spans="2:19" x14ac:dyDescent="0.2">
      <c r="B48" s="287" t="s">
        <v>572</v>
      </c>
      <c r="C48" s="288">
        <v>1529</v>
      </c>
      <c r="D48" s="284">
        <v>37</v>
      </c>
      <c r="E48" s="285">
        <v>413</v>
      </c>
      <c r="F48" s="285">
        <v>215</v>
      </c>
      <c r="G48" s="285">
        <v>91</v>
      </c>
      <c r="H48" s="195">
        <v>0</v>
      </c>
      <c r="I48" s="285">
        <v>210</v>
      </c>
      <c r="J48" s="285">
        <v>113</v>
      </c>
      <c r="L48" s="16"/>
      <c r="M48" s="16"/>
      <c r="N48" s="16"/>
      <c r="O48" s="16"/>
      <c r="P48" s="35"/>
      <c r="Q48" s="35"/>
      <c r="R48" s="35"/>
      <c r="S48" s="35"/>
    </row>
    <row r="49" spans="1:19" x14ac:dyDescent="0.2">
      <c r="B49" s="287" t="s">
        <v>573</v>
      </c>
      <c r="C49" s="288">
        <v>11938</v>
      </c>
      <c r="D49" s="284">
        <v>80</v>
      </c>
      <c r="E49" s="285">
        <v>2289</v>
      </c>
      <c r="F49" s="285">
        <v>2840</v>
      </c>
      <c r="G49" s="285">
        <v>1568</v>
      </c>
      <c r="H49" s="195">
        <v>0</v>
      </c>
      <c r="I49" s="285">
        <v>187</v>
      </c>
      <c r="J49" s="285">
        <v>281</v>
      </c>
      <c r="L49" s="16"/>
      <c r="M49" s="16"/>
      <c r="N49" s="16"/>
      <c r="O49" s="16"/>
      <c r="P49" s="35"/>
      <c r="Q49" s="35"/>
      <c r="R49" s="35"/>
      <c r="S49" s="35"/>
    </row>
    <row r="50" spans="1:19" ht="18" thickBot="1" x14ac:dyDescent="0.2">
      <c r="B50" s="290"/>
      <c r="C50" s="199"/>
      <c r="D50" s="199"/>
      <c r="E50" s="199"/>
      <c r="F50" s="199"/>
      <c r="G50" s="199"/>
      <c r="H50" s="199"/>
      <c r="I50" s="199"/>
      <c r="J50" s="199"/>
      <c r="L50" s="16"/>
      <c r="M50" s="16"/>
      <c r="N50" s="16"/>
      <c r="O50" s="16"/>
      <c r="P50" s="35"/>
      <c r="Q50" s="35"/>
      <c r="R50" s="35"/>
      <c r="S50" s="35"/>
    </row>
    <row r="51" spans="1:19" x14ac:dyDescent="0.2">
      <c r="B51" s="291"/>
      <c r="C51" s="176" t="s">
        <v>96</v>
      </c>
      <c r="D51" s="165"/>
      <c r="E51" s="165"/>
      <c r="F51" s="165"/>
      <c r="G51" s="165"/>
      <c r="H51" s="165"/>
      <c r="I51" s="165"/>
      <c r="J51" s="165"/>
    </row>
    <row r="52" spans="1:19" x14ac:dyDescent="0.15">
      <c r="B52" s="74"/>
      <c r="C52" s="16"/>
    </row>
    <row r="53" spans="1:19" x14ac:dyDescent="0.2">
      <c r="A53" s="19"/>
      <c r="B53" s="74"/>
      <c r="C53" s="16"/>
    </row>
    <row r="54" spans="1:19" x14ac:dyDescent="0.2">
      <c r="A54" s="19"/>
      <c r="B54" s="74"/>
      <c r="C54" s="16"/>
    </row>
    <row r="55" spans="1:19" x14ac:dyDescent="0.15">
      <c r="B55" s="74"/>
      <c r="C55" s="16"/>
    </row>
  </sheetData>
  <mergeCells count="8">
    <mergeCell ref="B6:J6"/>
    <mergeCell ref="C8:C9"/>
    <mergeCell ref="D8:D9"/>
    <mergeCell ref="E8:E9"/>
    <mergeCell ref="F8:F9"/>
    <mergeCell ref="G8:G9"/>
    <mergeCell ref="H8:H9"/>
    <mergeCell ref="J8:J9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R51"/>
  <sheetViews>
    <sheetView view="pageBreakPreview" zoomScale="75" zoomScaleNormal="70" zoomScaleSheetLayoutView="75" workbookViewId="0">
      <selection activeCell="K13" sqref="K13"/>
    </sheetView>
  </sheetViews>
  <sheetFormatPr defaultColWidth="13.375" defaultRowHeight="17.25" x14ac:dyDescent="0.15"/>
  <cols>
    <col min="1" max="1" width="13.375" style="20" customWidth="1"/>
    <col min="2" max="2" width="18.375" style="79" customWidth="1"/>
    <col min="3" max="10" width="14.125" style="20" customWidth="1"/>
    <col min="11" max="15" width="13.375" style="20"/>
    <col min="16" max="16384" width="13.375" style="21"/>
  </cols>
  <sheetData>
    <row r="3" spans="2:18" x14ac:dyDescent="0.15">
      <c r="B3" s="74"/>
      <c r="C3" s="16"/>
    </row>
    <row r="4" spans="2:18" x14ac:dyDescent="0.15">
      <c r="B4" s="74"/>
      <c r="C4" s="16"/>
    </row>
    <row r="5" spans="2:18" x14ac:dyDescent="0.15">
      <c r="B5" s="74"/>
      <c r="C5" s="16"/>
    </row>
    <row r="6" spans="2:18" x14ac:dyDescent="0.2">
      <c r="B6" s="415" t="s">
        <v>312</v>
      </c>
      <c r="C6" s="415"/>
      <c r="D6" s="415"/>
      <c r="E6" s="415"/>
      <c r="F6" s="415"/>
      <c r="G6" s="415"/>
      <c r="H6" s="415"/>
      <c r="I6" s="415"/>
      <c r="J6" s="16"/>
    </row>
    <row r="7" spans="2:18" ht="18" thickBot="1" x14ac:dyDescent="0.25">
      <c r="B7" s="75"/>
      <c r="C7" s="22" t="s">
        <v>278</v>
      </c>
      <c r="D7" s="22"/>
      <c r="I7" s="52" t="s">
        <v>170</v>
      </c>
      <c r="J7" s="16"/>
      <c r="K7" s="16"/>
      <c r="L7" s="16"/>
      <c r="M7" s="16"/>
      <c r="N7" s="16"/>
      <c r="O7" s="16"/>
      <c r="P7" s="35"/>
      <c r="Q7" s="35"/>
      <c r="R7" s="35"/>
    </row>
    <row r="8" spans="2:18" x14ac:dyDescent="0.2">
      <c r="B8" s="76"/>
      <c r="C8" s="430" t="s">
        <v>396</v>
      </c>
      <c r="D8" s="430" t="s">
        <v>574</v>
      </c>
      <c r="E8" s="430" t="s">
        <v>575</v>
      </c>
      <c r="F8" s="430" t="s">
        <v>576</v>
      </c>
      <c r="G8" s="430" t="s">
        <v>577</v>
      </c>
      <c r="H8" s="430" t="s">
        <v>578</v>
      </c>
      <c r="I8" s="403" t="s">
        <v>579</v>
      </c>
      <c r="J8" s="16"/>
      <c r="K8" s="74"/>
      <c r="L8" s="74"/>
      <c r="M8" s="74"/>
      <c r="N8" s="74"/>
      <c r="O8" s="74"/>
      <c r="P8" s="51"/>
      <c r="Q8" s="65"/>
      <c r="R8" s="35"/>
    </row>
    <row r="9" spans="2:18" x14ac:dyDescent="0.2">
      <c r="B9" s="77"/>
      <c r="C9" s="431"/>
      <c r="D9" s="431"/>
      <c r="E9" s="431"/>
      <c r="F9" s="431"/>
      <c r="G9" s="431"/>
      <c r="H9" s="431"/>
      <c r="I9" s="404" t="s">
        <v>580</v>
      </c>
      <c r="J9" s="16"/>
      <c r="K9" s="78"/>
      <c r="L9" s="78"/>
      <c r="M9" s="78"/>
      <c r="N9" s="78"/>
      <c r="O9" s="78"/>
      <c r="P9" s="65"/>
      <c r="Q9" s="65"/>
      <c r="R9" s="35"/>
    </row>
    <row r="10" spans="2:18" x14ac:dyDescent="0.15">
      <c r="B10" s="277"/>
      <c r="C10" s="292"/>
      <c r="D10" s="165"/>
      <c r="E10" s="165"/>
      <c r="F10" s="165"/>
      <c r="G10" s="165"/>
      <c r="H10" s="165"/>
      <c r="I10" s="171"/>
      <c r="J10" s="16"/>
      <c r="K10" s="16"/>
      <c r="L10" s="16"/>
      <c r="M10" s="16"/>
      <c r="N10" s="16"/>
      <c r="O10" s="16"/>
      <c r="P10" s="35"/>
      <c r="Q10" s="35"/>
      <c r="R10" s="35"/>
    </row>
    <row r="11" spans="2:18" x14ac:dyDescent="0.2">
      <c r="B11" s="293" t="s">
        <v>619</v>
      </c>
      <c r="C11" s="262">
        <v>49891</v>
      </c>
      <c r="D11" s="188">
        <v>21867</v>
      </c>
      <c r="E11" s="188">
        <v>42443</v>
      </c>
      <c r="F11" s="188">
        <v>5773</v>
      </c>
      <c r="G11" s="188">
        <v>58334</v>
      </c>
      <c r="H11" s="189">
        <v>44</v>
      </c>
      <c r="I11" s="189">
        <v>0</v>
      </c>
      <c r="J11" s="16"/>
      <c r="K11" s="16"/>
      <c r="L11" s="16"/>
      <c r="M11" s="16"/>
      <c r="N11" s="16"/>
      <c r="O11" s="16"/>
      <c r="P11" s="35"/>
      <c r="Q11" s="35"/>
      <c r="R11" s="35"/>
    </row>
    <row r="12" spans="2:18" x14ac:dyDescent="0.2">
      <c r="B12" s="293" t="s">
        <v>620</v>
      </c>
      <c r="C12" s="262">
        <v>54524</v>
      </c>
      <c r="D12" s="188">
        <v>22844</v>
      </c>
      <c r="E12" s="188">
        <v>51682</v>
      </c>
      <c r="F12" s="188">
        <v>5448</v>
      </c>
      <c r="G12" s="188">
        <v>55935</v>
      </c>
      <c r="H12" s="189">
        <v>452</v>
      </c>
      <c r="I12" s="189">
        <v>0</v>
      </c>
      <c r="J12" s="16"/>
      <c r="K12" s="16"/>
      <c r="L12" s="16"/>
      <c r="M12" s="16"/>
      <c r="N12" s="16"/>
      <c r="O12" s="16"/>
      <c r="P12" s="35"/>
      <c r="Q12" s="35"/>
      <c r="R12" s="35"/>
    </row>
    <row r="13" spans="2:18" x14ac:dyDescent="0.15">
      <c r="B13" s="277"/>
      <c r="C13" s="262"/>
      <c r="D13" s="188"/>
      <c r="E13" s="188"/>
      <c r="F13" s="188"/>
      <c r="G13" s="188"/>
      <c r="H13" s="188"/>
      <c r="I13" s="188"/>
      <c r="J13" s="16"/>
      <c r="K13" s="16"/>
      <c r="L13" s="16"/>
      <c r="M13" s="16"/>
      <c r="N13" s="16"/>
      <c r="O13" s="16"/>
      <c r="P13" s="35"/>
      <c r="Q13" s="35"/>
      <c r="R13" s="35"/>
    </row>
    <row r="14" spans="2:18" x14ac:dyDescent="0.2">
      <c r="B14" s="282" t="s">
        <v>581</v>
      </c>
      <c r="C14" s="294">
        <v>26618</v>
      </c>
      <c r="D14" s="295">
        <v>4845</v>
      </c>
      <c r="E14" s="295">
        <v>17343</v>
      </c>
      <c r="F14" s="295">
        <v>749</v>
      </c>
      <c r="G14" s="295">
        <v>15568</v>
      </c>
      <c r="H14" s="189">
        <v>0</v>
      </c>
      <c r="I14" s="189">
        <v>0</v>
      </c>
      <c r="J14" s="405"/>
      <c r="K14" s="16"/>
      <c r="L14" s="16"/>
      <c r="M14" s="16"/>
      <c r="N14" s="16"/>
      <c r="O14" s="16"/>
      <c r="P14" s="35"/>
      <c r="Q14" s="35"/>
      <c r="R14" s="35"/>
    </row>
    <row r="15" spans="2:18" x14ac:dyDescent="0.2">
      <c r="B15" s="282" t="s">
        <v>582</v>
      </c>
      <c r="C15" s="294">
        <v>2086</v>
      </c>
      <c r="D15" s="295">
        <v>1308</v>
      </c>
      <c r="E15" s="295">
        <v>4841</v>
      </c>
      <c r="F15" s="295">
        <v>53</v>
      </c>
      <c r="G15" s="295">
        <v>2875</v>
      </c>
      <c r="H15" s="189">
        <v>0</v>
      </c>
      <c r="I15" s="189">
        <v>0</v>
      </c>
      <c r="J15" s="405"/>
      <c r="K15" s="16"/>
      <c r="L15" s="16"/>
      <c r="M15" s="16"/>
      <c r="N15" s="16"/>
      <c r="O15" s="16"/>
      <c r="P15" s="35"/>
      <c r="Q15" s="35"/>
      <c r="R15" s="35"/>
    </row>
    <row r="16" spans="2:18" x14ac:dyDescent="0.2">
      <c r="B16" s="282" t="s">
        <v>583</v>
      </c>
      <c r="C16" s="294">
        <v>1803</v>
      </c>
      <c r="D16" s="295">
        <v>1038</v>
      </c>
      <c r="E16" s="295">
        <v>2905</v>
      </c>
      <c r="F16" s="295">
        <v>152</v>
      </c>
      <c r="G16" s="295">
        <v>3759</v>
      </c>
      <c r="H16" s="189">
        <v>0</v>
      </c>
      <c r="I16" s="189">
        <v>0</v>
      </c>
      <c r="J16" s="405"/>
      <c r="K16" s="16"/>
      <c r="L16" s="16"/>
      <c r="M16" s="16"/>
      <c r="N16" s="16"/>
      <c r="O16" s="16"/>
      <c r="P16" s="35"/>
      <c r="Q16" s="35"/>
      <c r="R16" s="35"/>
    </row>
    <row r="17" spans="2:18" x14ac:dyDescent="0.2">
      <c r="B17" s="282" t="s">
        <v>507</v>
      </c>
      <c r="C17" s="294">
        <v>770</v>
      </c>
      <c r="D17" s="295">
        <v>575</v>
      </c>
      <c r="E17" s="295">
        <v>2622</v>
      </c>
      <c r="F17" s="295">
        <v>140</v>
      </c>
      <c r="G17" s="295">
        <v>1154</v>
      </c>
      <c r="H17" s="189">
        <v>0</v>
      </c>
      <c r="I17" s="189">
        <v>0</v>
      </c>
      <c r="J17" s="405"/>
      <c r="K17" s="16"/>
      <c r="L17" s="16"/>
      <c r="M17" s="16"/>
      <c r="N17" s="16"/>
      <c r="O17" s="16"/>
      <c r="P17" s="35"/>
      <c r="Q17" s="35"/>
      <c r="R17" s="35"/>
    </row>
    <row r="18" spans="2:18" x14ac:dyDescent="0.2">
      <c r="B18" s="287" t="s">
        <v>508</v>
      </c>
      <c r="C18" s="295">
        <v>995</v>
      </c>
      <c r="D18" s="295">
        <v>826</v>
      </c>
      <c r="E18" s="295">
        <v>1173</v>
      </c>
      <c r="F18" s="295">
        <v>81</v>
      </c>
      <c r="G18" s="295">
        <v>1413</v>
      </c>
      <c r="H18" s="189">
        <v>0</v>
      </c>
      <c r="I18" s="189">
        <v>0</v>
      </c>
      <c r="J18" s="405"/>
      <c r="K18" s="16"/>
      <c r="L18" s="16"/>
      <c r="M18" s="16"/>
      <c r="N18" s="16"/>
      <c r="O18" s="16"/>
      <c r="P18" s="35"/>
      <c r="Q18" s="35"/>
      <c r="R18" s="35"/>
    </row>
    <row r="19" spans="2:18" x14ac:dyDescent="0.2">
      <c r="B19" s="287" t="s">
        <v>584</v>
      </c>
      <c r="C19" s="295">
        <v>4705</v>
      </c>
      <c r="D19" s="295">
        <v>2253</v>
      </c>
      <c r="E19" s="295">
        <v>3682</v>
      </c>
      <c r="F19" s="295">
        <v>1164</v>
      </c>
      <c r="G19" s="295">
        <v>5755</v>
      </c>
      <c r="H19" s="189">
        <v>0</v>
      </c>
      <c r="I19" s="189">
        <v>0</v>
      </c>
      <c r="J19" s="405"/>
      <c r="K19" s="16"/>
      <c r="L19" s="16"/>
      <c r="M19" s="16"/>
      <c r="N19" s="16"/>
      <c r="O19" s="16"/>
      <c r="P19" s="35"/>
      <c r="Q19" s="35"/>
      <c r="R19" s="35"/>
    </row>
    <row r="20" spans="2:18" x14ac:dyDescent="0.2">
      <c r="B20" s="287" t="s">
        <v>585</v>
      </c>
      <c r="C20" s="295">
        <v>728</v>
      </c>
      <c r="D20" s="295">
        <v>582</v>
      </c>
      <c r="E20" s="295">
        <v>1849</v>
      </c>
      <c r="F20" s="295">
        <v>153</v>
      </c>
      <c r="G20" s="295">
        <v>2358</v>
      </c>
      <c r="H20" s="189">
        <v>0</v>
      </c>
      <c r="I20" s="189">
        <v>0</v>
      </c>
      <c r="J20" s="405"/>
      <c r="K20" s="16"/>
      <c r="L20" s="16"/>
      <c r="M20" s="16"/>
      <c r="N20" s="16"/>
      <c r="O20" s="16"/>
      <c r="P20" s="35"/>
      <c r="Q20" s="35"/>
      <c r="R20" s="35"/>
    </row>
    <row r="21" spans="2:18" x14ac:dyDescent="0.2">
      <c r="B21" s="289" t="s">
        <v>244</v>
      </c>
      <c r="C21" s="295">
        <v>2210</v>
      </c>
      <c r="D21" s="295">
        <v>1309</v>
      </c>
      <c r="E21" s="295">
        <v>3256</v>
      </c>
      <c r="F21" s="296">
        <v>221</v>
      </c>
      <c r="G21" s="295">
        <v>4080</v>
      </c>
      <c r="H21" s="189">
        <v>0</v>
      </c>
      <c r="I21" s="189">
        <v>0</v>
      </c>
      <c r="J21" s="405"/>
      <c r="K21" s="16"/>
      <c r="L21" s="16"/>
      <c r="M21" s="16"/>
      <c r="N21" s="16"/>
      <c r="O21" s="16"/>
      <c r="P21" s="35"/>
      <c r="Q21" s="35"/>
      <c r="R21" s="35"/>
    </row>
    <row r="22" spans="2:18" x14ac:dyDescent="0.2">
      <c r="B22" s="287" t="s">
        <v>245</v>
      </c>
      <c r="C22" s="295">
        <v>1677</v>
      </c>
      <c r="D22" s="295">
        <v>916</v>
      </c>
      <c r="E22" s="295">
        <v>1868</v>
      </c>
      <c r="F22" s="296">
        <v>49</v>
      </c>
      <c r="G22" s="295">
        <v>1259</v>
      </c>
      <c r="H22" s="189">
        <v>0</v>
      </c>
      <c r="I22" s="189">
        <v>0</v>
      </c>
      <c r="J22" s="405"/>
      <c r="K22" s="16"/>
      <c r="L22" s="16"/>
      <c r="M22" s="16"/>
      <c r="N22" s="16"/>
      <c r="O22" s="16"/>
      <c r="P22" s="35"/>
      <c r="Q22" s="35"/>
      <c r="R22" s="35"/>
    </row>
    <row r="23" spans="2:18" x14ac:dyDescent="0.15">
      <c r="B23" s="289"/>
      <c r="C23" s="165"/>
      <c r="D23" s="165"/>
      <c r="E23" s="165"/>
      <c r="F23" s="165"/>
      <c r="G23" s="165"/>
      <c r="H23" s="165"/>
      <c r="I23" s="171"/>
      <c r="J23" s="16"/>
      <c r="K23" s="16"/>
      <c r="L23" s="16"/>
      <c r="M23" s="16"/>
      <c r="N23" s="16"/>
      <c r="O23" s="16"/>
      <c r="P23" s="35"/>
      <c r="Q23" s="35"/>
      <c r="R23" s="35"/>
    </row>
    <row r="24" spans="2:18" x14ac:dyDescent="0.2">
      <c r="B24" s="287" t="s">
        <v>246</v>
      </c>
      <c r="C24" s="188">
        <v>817</v>
      </c>
      <c r="D24" s="201">
        <v>462</v>
      </c>
      <c r="E24" s="201">
        <v>498</v>
      </c>
      <c r="F24" s="201">
        <v>2</v>
      </c>
      <c r="G24" s="201">
        <v>1193</v>
      </c>
      <c r="H24" s="189">
        <v>0</v>
      </c>
      <c r="I24" s="189">
        <v>0</v>
      </c>
      <c r="J24" s="405"/>
      <c r="K24" s="16"/>
      <c r="L24" s="16"/>
      <c r="M24" s="16"/>
      <c r="N24" s="16"/>
      <c r="O24" s="16"/>
      <c r="P24" s="35"/>
      <c r="Q24" s="35"/>
      <c r="R24" s="35"/>
    </row>
    <row r="25" spans="2:18" x14ac:dyDescent="0.2">
      <c r="B25" s="287"/>
      <c r="C25" s="165"/>
      <c r="D25" s="165"/>
      <c r="E25" s="165"/>
      <c r="F25" s="165"/>
      <c r="G25" s="165"/>
      <c r="H25" s="165"/>
      <c r="I25" s="171"/>
      <c r="J25" s="405"/>
      <c r="K25" s="16"/>
      <c r="L25" s="16"/>
      <c r="M25" s="16"/>
      <c r="N25" s="16"/>
      <c r="O25" s="16"/>
      <c r="P25" s="35"/>
      <c r="Q25" s="35"/>
      <c r="R25" s="35"/>
    </row>
    <row r="26" spans="2:18" x14ac:dyDescent="0.2">
      <c r="B26" s="287" t="s">
        <v>586</v>
      </c>
      <c r="C26" s="295">
        <v>1136</v>
      </c>
      <c r="D26" s="295">
        <v>465</v>
      </c>
      <c r="E26" s="295">
        <v>841</v>
      </c>
      <c r="F26" s="296">
        <v>202</v>
      </c>
      <c r="G26" s="295">
        <v>2012</v>
      </c>
      <c r="H26" s="189">
        <v>0</v>
      </c>
      <c r="I26" s="189">
        <v>0</v>
      </c>
      <c r="J26" s="405"/>
      <c r="K26" s="16"/>
      <c r="L26" s="16"/>
      <c r="M26" s="16"/>
      <c r="N26" s="16"/>
      <c r="O26" s="16"/>
      <c r="P26" s="35"/>
      <c r="Q26" s="35"/>
      <c r="R26" s="35"/>
    </row>
    <row r="27" spans="2:18" x14ac:dyDescent="0.2">
      <c r="B27" s="287" t="s">
        <v>587</v>
      </c>
      <c r="C27" s="188">
        <v>465</v>
      </c>
      <c r="D27" s="201">
        <v>163</v>
      </c>
      <c r="E27" s="201">
        <v>279</v>
      </c>
      <c r="F27" s="201">
        <v>57</v>
      </c>
      <c r="G27" s="201">
        <v>470</v>
      </c>
      <c r="H27" s="189">
        <v>0</v>
      </c>
      <c r="I27" s="189">
        <v>0</v>
      </c>
      <c r="J27" s="405"/>
      <c r="K27" s="16"/>
      <c r="L27" s="16"/>
      <c r="M27" s="16"/>
      <c r="N27" s="16"/>
      <c r="O27" s="16"/>
      <c r="P27" s="35"/>
      <c r="Q27" s="35"/>
      <c r="R27" s="35"/>
    </row>
    <row r="28" spans="2:18" x14ac:dyDescent="0.2">
      <c r="B28" s="287" t="s">
        <v>588</v>
      </c>
      <c r="C28" s="295">
        <v>371</v>
      </c>
      <c r="D28" s="295">
        <v>238</v>
      </c>
      <c r="E28" s="295">
        <v>260</v>
      </c>
      <c r="F28" s="296">
        <v>100</v>
      </c>
      <c r="G28" s="295">
        <v>339</v>
      </c>
      <c r="H28" s="189">
        <v>0</v>
      </c>
      <c r="I28" s="189">
        <v>0</v>
      </c>
      <c r="J28" s="405"/>
      <c r="K28" s="16"/>
      <c r="L28" s="16"/>
      <c r="M28" s="16"/>
      <c r="N28" s="16"/>
      <c r="O28" s="16"/>
      <c r="P28" s="35"/>
      <c r="Q28" s="35"/>
      <c r="R28" s="35"/>
    </row>
    <row r="29" spans="2:18" x14ac:dyDescent="0.2">
      <c r="B29" s="287"/>
      <c r="C29" s="165"/>
      <c r="D29" s="165"/>
      <c r="E29" s="165"/>
      <c r="F29" s="165"/>
      <c r="G29" s="165"/>
      <c r="H29" s="165"/>
      <c r="I29" s="171"/>
      <c r="J29" s="405"/>
      <c r="K29" s="16"/>
      <c r="L29" s="16"/>
      <c r="M29" s="16"/>
      <c r="N29" s="16"/>
      <c r="O29" s="16"/>
      <c r="P29" s="35"/>
      <c r="Q29" s="35"/>
      <c r="R29" s="35"/>
    </row>
    <row r="30" spans="2:18" x14ac:dyDescent="0.2">
      <c r="B30" s="287" t="s">
        <v>397</v>
      </c>
      <c r="C30" s="295">
        <v>568</v>
      </c>
      <c r="D30" s="295">
        <v>321</v>
      </c>
      <c r="E30" s="295">
        <v>608</v>
      </c>
      <c r="F30" s="296">
        <v>41</v>
      </c>
      <c r="G30" s="295">
        <v>639</v>
      </c>
      <c r="H30" s="189">
        <v>0</v>
      </c>
      <c r="I30" s="189">
        <v>0</v>
      </c>
      <c r="J30" s="405"/>
      <c r="K30" s="16"/>
      <c r="L30" s="16"/>
      <c r="M30" s="16"/>
      <c r="N30" s="16"/>
      <c r="O30" s="16"/>
      <c r="P30" s="35"/>
      <c r="Q30" s="35"/>
      <c r="R30" s="35"/>
    </row>
    <row r="31" spans="2:18" x14ac:dyDescent="0.2">
      <c r="B31" s="287" t="s">
        <v>391</v>
      </c>
      <c r="C31" s="295">
        <v>676</v>
      </c>
      <c r="D31" s="295">
        <v>282</v>
      </c>
      <c r="E31" s="295">
        <v>534</v>
      </c>
      <c r="F31" s="295">
        <v>45</v>
      </c>
      <c r="G31" s="295">
        <v>437</v>
      </c>
      <c r="H31" s="189">
        <v>452</v>
      </c>
      <c r="I31" s="189">
        <v>0</v>
      </c>
      <c r="J31" s="405"/>
      <c r="K31" s="16"/>
      <c r="L31" s="16"/>
      <c r="M31" s="16"/>
      <c r="N31" s="16"/>
      <c r="O31" s="16"/>
      <c r="P31" s="35"/>
      <c r="Q31" s="35"/>
      <c r="R31" s="35"/>
    </row>
    <row r="32" spans="2:18" x14ac:dyDescent="0.2">
      <c r="B32" s="287" t="s">
        <v>247</v>
      </c>
      <c r="C32" s="188">
        <v>1202</v>
      </c>
      <c r="D32" s="201">
        <v>910</v>
      </c>
      <c r="E32" s="201">
        <v>1312</v>
      </c>
      <c r="F32" s="201">
        <v>315</v>
      </c>
      <c r="G32" s="201">
        <v>2932</v>
      </c>
      <c r="H32" s="189">
        <v>0</v>
      </c>
      <c r="I32" s="189">
        <v>0</v>
      </c>
      <c r="J32" s="405"/>
      <c r="K32" s="16"/>
      <c r="L32" s="16"/>
      <c r="M32" s="16"/>
      <c r="N32" s="16"/>
      <c r="O32" s="16"/>
      <c r="P32" s="35"/>
      <c r="Q32" s="35"/>
      <c r="R32" s="35"/>
    </row>
    <row r="33" spans="2:18" x14ac:dyDescent="0.2">
      <c r="B33" s="287"/>
      <c r="C33" s="165"/>
      <c r="D33" s="165"/>
      <c r="E33" s="165"/>
      <c r="F33" s="165"/>
      <c r="G33" s="165"/>
      <c r="H33" s="165"/>
      <c r="I33" s="171"/>
      <c r="J33" s="16"/>
      <c r="K33" s="16"/>
      <c r="L33" s="16"/>
      <c r="M33" s="16"/>
      <c r="N33" s="16"/>
      <c r="O33" s="16"/>
      <c r="P33" s="35"/>
      <c r="Q33" s="35"/>
      <c r="R33" s="35"/>
    </row>
    <row r="34" spans="2:18" x14ac:dyDescent="0.2">
      <c r="B34" s="287" t="s">
        <v>512</v>
      </c>
      <c r="C34" s="295">
        <v>291</v>
      </c>
      <c r="D34" s="295">
        <v>423</v>
      </c>
      <c r="E34" s="295">
        <v>284</v>
      </c>
      <c r="F34" s="295">
        <v>0</v>
      </c>
      <c r="G34" s="295">
        <v>309</v>
      </c>
      <c r="H34" s="189">
        <v>0</v>
      </c>
      <c r="I34" s="189">
        <v>0</v>
      </c>
      <c r="J34" s="405"/>
      <c r="K34" s="16"/>
      <c r="L34" s="16"/>
      <c r="M34" s="16"/>
      <c r="N34" s="16"/>
      <c r="O34" s="16"/>
      <c r="P34" s="35"/>
      <c r="Q34" s="35"/>
      <c r="R34" s="35"/>
    </row>
    <row r="35" spans="2:18" x14ac:dyDescent="0.2">
      <c r="B35" s="287" t="s">
        <v>513</v>
      </c>
      <c r="C35" s="295">
        <v>88</v>
      </c>
      <c r="D35" s="295">
        <v>180</v>
      </c>
      <c r="E35" s="295">
        <v>401</v>
      </c>
      <c r="F35" s="295">
        <v>14</v>
      </c>
      <c r="G35" s="295">
        <v>344</v>
      </c>
      <c r="H35" s="189">
        <v>0</v>
      </c>
      <c r="I35" s="189">
        <v>0</v>
      </c>
      <c r="J35" s="405"/>
      <c r="K35" s="16"/>
      <c r="L35" s="16"/>
      <c r="M35" s="16"/>
      <c r="N35" s="16"/>
      <c r="O35" s="16"/>
      <c r="P35" s="35"/>
      <c r="Q35" s="35"/>
      <c r="R35" s="35"/>
    </row>
    <row r="36" spans="2:18" x14ac:dyDescent="0.2">
      <c r="B36" s="287" t="s">
        <v>589</v>
      </c>
      <c r="C36" s="295">
        <v>460</v>
      </c>
      <c r="D36" s="295">
        <v>487</v>
      </c>
      <c r="E36" s="295">
        <v>292</v>
      </c>
      <c r="F36" s="295">
        <v>126</v>
      </c>
      <c r="G36" s="295">
        <v>406</v>
      </c>
      <c r="H36" s="189">
        <v>0</v>
      </c>
      <c r="I36" s="189">
        <v>0</v>
      </c>
      <c r="J36" s="405"/>
      <c r="K36" s="16"/>
      <c r="L36" s="16"/>
      <c r="M36" s="16"/>
      <c r="N36" s="16"/>
      <c r="O36" s="16"/>
      <c r="P36" s="35"/>
      <c r="Q36" s="35"/>
      <c r="R36" s="35"/>
    </row>
    <row r="37" spans="2:18" x14ac:dyDescent="0.2">
      <c r="B37" s="287" t="s">
        <v>393</v>
      </c>
      <c r="C37" s="188">
        <v>771</v>
      </c>
      <c r="D37" s="201">
        <v>260</v>
      </c>
      <c r="E37" s="201">
        <v>592</v>
      </c>
      <c r="F37" s="201">
        <v>124</v>
      </c>
      <c r="G37" s="201">
        <v>650</v>
      </c>
      <c r="H37" s="189">
        <v>0</v>
      </c>
      <c r="I37" s="189">
        <v>0</v>
      </c>
      <c r="J37" s="405"/>
      <c r="K37" s="16"/>
      <c r="L37" s="16"/>
      <c r="M37" s="16"/>
      <c r="N37" s="16"/>
      <c r="O37" s="16"/>
      <c r="P37" s="35"/>
      <c r="Q37" s="35"/>
      <c r="R37" s="35"/>
    </row>
    <row r="38" spans="2:18" x14ac:dyDescent="0.2">
      <c r="B38" s="287" t="s">
        <v>248</v>
      </c>
      <c r="C38" s="295">
        <v>1135</v>
      </c>
      <c r="D38" s="295">
        <v>1074</v>
      </c>
      <c r="E38" s="295">
        <v>697</v>
      </c>
      <c r="F38" s="297">
        <v>221</v>
      </c>
      <c r="G38" s="295">
        <v>1142</v>
      </c>
      <c r="H38" s="189">
        <v>0</v>
      </c>
      <c r="I38" s="189">
        <v>0</v>
      </c>
      <c r="J38" s="16"/>
      <c r="K38" s="16"/>
      <c r="L38" s="16"/>
      <c r="M38" s="16"/>
      <c r="N38" s="16"/>
      <c r="O38" s="16"/>
      <c r="P38" s="35"/>
      <c r="Q38" s="35"/>
      <c r="R38" s="35"/>
    </row>
    <row r="39" spans="2:18" x14ac:dyDescent="0.2">
      <c r="B39" s="287" t="s">
        <v>249</v>
      </c>
      <c r="C39" s="295">
        <v>1018</v>
      </c>
      <c r="D39" s="295">
        <v>322</v>
      </c>
      <c r="E39" s="295">
        <v>699</v>
      </c>
      <c r="F39" s="295">
        <v>174</v>
      </c>
      <c r="G39" s="295">
        <v>1141</v>
      </c>
      <c r="H39" s="189">
        <v>0</v>
      </c>
      <c r="I39" s="189">
        <v>0</v>
      </c>
      <c r="J39" s="405"/>
      <c r="K39" s="16"/>
      <c r="L39" s="16"/>
      <c r="M39" s="16"/>
      <c r="N39" s="16"/>
      <c r="O39" s="16"/>
      <c r="P39" s="35"/>
      <c r="Q39" s="35"/>
      <c r="R39" s="35"/>
    </row>
    <row r="40" spans="2:18" x14ac:dyDescent="0.2">
      <c r="B40" s="287"/>
      <c r="C40" s="165"/>
      <c r="D40" s="165"/>
      <c r="E40" s="165"/>
      <c r="F40" s="165"/>
      <c r="G40" s="165"/>
      <c r="H40" s="165"/>
      <c r="I40" s="171"/>
      <c r="J40" s="405"/>
      <c r="K40" s="16"/>
      <c r="L40" s="16"/>
      <c r="M40" s="16"/>
      <c r="N40" s="16"/>
      <c r="O40" s="16"/>
      <c r="P40" s="35"/>
      <c r="Q40" s="35"/>
      <c r="R40" s="35"/>
    </row>
    <row r="41" spans="2:18" x14ac:dyDescent="0.2">
      <c r="B41" s="287" t="s">
        <v>394</v>
      </c>
      <c r="C41" s="295">
        <v>851</v>
      </c>
      <c r="D41" s="295">
        <v>898</v>
      </c>
      <c r="E41" s="295">
        <v>1429</v>
      </c>
      <c r="F41" s="295">
        <v>323</v>
      </c>
      <c r="G41" s="295">
        <v>1504</v>
      </c>
      <c r="H41" s="189">
        <v>0</v>
      </c>
      <c r="I41" s="189">
        <v>0</v>
      </c>
      <c r="J41" s="405"/>
      <c r="K41" s="16"/>
      <c r="L41" s="16"/>
      <c r="M41" s="16"/>
      <c r="N41" s="16"/>
      <c r="O41" s="16"/>
      <c r="P41" s="35"/>
      <c r="Q41" s="35"/>
      <c r="R41" s="35"/>
    </row>
    <row r="42" spans="2:18" x14ac:dyDescent="0.2">
      <c r="B42" s="287" t="s">
        <v>395</v>
      </c>
      <c r="C42" s="295">
        <v>395</v>
      </c>
      <c r="D42" s="295">
        <v>237</v>
      </c>
      <c r="E42" s="295">
        <v>1130</v>
      </c>
      <c r="F42" s="295">
        <v>76</v>
      </c>
      <c r="G42" s="295">
        <v>684</v>
      </c>
      <c r="H42" s="189">
        <v>0</v>
      </c>
      <c r="I42" s="189">
        <v>0</v>
      </c>
      <c r="J42" s="405"/>
      <c r="K42" s="16"/>
      <c r="L42" s="16"/>
      <c r="M42" s="16"/>
      <c r="N42" s="16"/>
      <c r="O42" s="16"/>
      <c r="P42" s="35"/>
      <c r="Q42" s="35"/>
      <c r="R42" s="35"/>
    </row>
    <row r="43" spans="2:18" x14ac:dyDescent="0.2">
      <c r="B43" s="287" t="s">
        <v>590</v>
      </c>
      <c r="C43" s="295">
        <v>326</v>
      </c>
      <c r="D43" s="295">
        <v>459</v>
      </c>
      <c r="E43" s="295">
        <v>273</v>
      </c>
      <c r="F43" s="295">
        <v>74</v>
      </c>
      <c r="G43" s="295">
        <v>501</v>
      </c>
      <c r="H43" s="189">
        <v>0</v>
      </c>
      <c r="I43" s="189">
        <v>0</v>
      </c>
      <c r="J43" s="405"/>
      <c r="K43" s="16"/>
      <c r="L43" s="16"/>
      <c r="M43" s="16"/>
      <c r="N43" s="16"/>
      <c r="O43" s="16"/>
      <c r="P43" s="35"/>
      <c r="Q43" s="35"/>
      <c r="R43" s="35"/>
    </row>
    <row r="44" spans="2:18" x14ac:dyDescent="0.2">
      <c r="B44" s="287"/>
      <c r="C44" s="165"/>
      <c r="D44" s="165"/>
      <c r="E44" s="165"/>
      <c r="F44" s="165"/>
      <c r="G44" s="165"/>
      <c r="H44" s="165"/>
      <c r="I44" s="171"/>
      <c r="J44" s="405"/>
      <c r="K44" s="16"/>
      <c r="L44" s="16"/>
      <c r="M44" s="16"/>
      <c r="N44" s="16"/>
      <c r="O44" s="16"/>
      <c r="P44" s="35"/>
      <c r="Q44" s="35"/>
      <c r="R44" s="35"/>
    </row>
    <row r="45" spans="2:18" x14ac:dyDescent="0.2">
      <c r="B45" s="287" t="s">
        <v>570</v>
      </c>
      <c r="C45" s="295">
        <v>448</v>
      </c>
      <c r="D45" s="295">
        <v>672</v>
      </c>
      <c r="E45" s="295">
        <v>533</v>
      </c>
      <c r="F45" s="295">
        <v>138</v>
      </c>
      <c r="G45" s="295">
        <v>933</v>
      </c>
      <c r="H45" s="189">
        <v>0</v>
      </c>
      <c r="I45" s="189">
        <v>0</v>
      </c>
      <c r="J45" s="16"/>
      <c r="K45" s="16"/>
      <c r="L45" s="16"/>
      <c r="M45" s="16"/>
      <c r="N45" s="16"/>
      <c r="O45" s="16"/>
      <c r="P45" s="35"/>
      <c r="Q45" s="35"/>
      <c r="R45" s="35"/>
    </row>
    <row r="46" spans="2:18" x14ac:dyDescent="0.2">
      <c r="B46" s="287" t="s">
        <v>515</v>
      </c>
      <c r="C46" s="188">
        <v>98</v>
      </c>
      <c r="D46" s="201">
        <v>253</v>
      </c>
      <c r="E46" s="201">
        <v>159</v>
      </c>
      <c r="F46" s="201">
        <v>0</v>
      </c>
      <c r="G46" s="201">
        <v>257</v>
      </c>
      <c r="H46" s="189">
        <v>0</v>
      </c>
      <c r="I46" s="189">
        <v>0</v>
      </c>
      <c r="J46" s="16"/>
      <c r="K46" s="16"/>
      <c r="L46" s="16"/>
      <c r="M46" s="16"/>
      <c r="N46" s="16"/>
      <c r="O46" s="16"/>
      <c r="P46" s="35"/>
      <c r="Q46" s="35"/>
      <c r="R46" s="35"/>
    </row>
    <row r="47" spans="2:18" x14ac:dyDescent="0.2">
      <c r="B47" s="287" t="s">
        <v>516</v>
      </c>
      <c r="C47" s="295">
        <v>300</v>
      </c>
      <c r="D47" s="295">
        <v>454</v>
      </c>
      <c r="E47" s="295">
        <v>234</v>
      </c>
      <c r="F47" s="295">
        <v>215</v>
      </c>
      <c r="G47" s="295">
        <v>357</v>
      </c>
      <c r="H47" s="189">
        <v>0</v>
      </c>
      <c r="I47" s="189">
        <v>0</v>
      </c>
      <c r="J47" s="405"/>
      <c r="K47" s="16"/>
      <c r="L47" s="16"/>
      <c r="M47" s="16"/>
      <c r="N47" s="16"/>
      <c r="O47" s="16"/>
      <c r="P47" s="35"/>
      <c r="Q47" s="35"/>
      <c r="R47" s="35"/>
    </row>
    <row r="48" spans="2:18" x14ac:dyDescent="0.2">
      <c r="B48" s="287" t="s">
        <v>591</v>
      </c>
      <c r="C48" s="295">
        <v>169</v>
      </c>
      <c r="D48" s="295">
        <v>45</v>
      </c>
      <c r="E48" s="295">
        <v>124</v>
      </c>
      <c r="F48" s="295">
        <v>0</v>
      </c>
      <c r="G48" s="295">
        <v>111</v>
      </c>
      <c r="H48" s="189">
        <v>0</v>
      </c>
      <c r="I48" s="189">
        <v>0</v>
      </c>
      <c r="J48" s="405"/>
      <c r="K48" s="16"/>
      <c r="L48" s="16"/>
      <c r="M48" s="16"/>
      <c r="N48" s="16"/>
      <c r="O48" s="16"/>
      <c r="P48" s="35"/>
      <c r="Q48" s="35"/>
      <c r="R48" s="35"/>
    </row>
    <row r="49" spans="1:18" x14ac:dyDescent="0.2">
      <c r="B49" s="287" t="s">
        <v>592</v>
      </c>
      <c r="C49" s="295">
        <v>1347</v>
      </c>
      <c r="D49" s="295">
        <v>586</v>
      </c>
      <c r="E49" s="295">
        <v>966</v>
      </c>
      <c r="F49" s="297">
        <v>442</v>
      </c>
      <c r="G49" s="295">
        <v>1352</v>
      </c>
      <c r="H49" s="189">
        <v>0</v>
      </c>
      <c r="I49" s="189">
        <v>0</v>
      </c>
      <c r="J49" s="405"/>
      <c r="K49" s="16"/>
      <c r="L49" s="16"/>
      <c r="M49" s="16"/>
      <c r="N49" s="16"/>
      <c r="O49" s="16"/>
      <c r="P49" s="35"/>
      <c r="Q49" s="35"/>
      <c r="R49" s="35"/>
    </row>
    <row r="50" spans="1:18" ht="18" thickBot="1" x14ac:dyDescent="0.25">
      <c r="B50" s="298"/>
      <c r="C50" s="299"/>
      <c r="D50" s="300"/>
      <c r="E50" s="300"/>
      <c r="F50" s="300"/>
      <c r="G50" s="300"/>
      <c r="H50" s="301"/>
      <c r="I50" s="301"/>
      <c r="J50" s="405"/>
      <c r="K50" s="16"/>
      <c r="L50" s="16"/>
      <c r="M50" s="16"/>
      <c r="N50" s="16"/>
      <c r="O50" s="16"/>
      <c r="P50" s="35"/>
      <c r="Q50" s="35"/>
      <c r="R50" s="35"/>
    </row>
    <row r="51" spans="1:18" x14ac:dyDescent="0.2">
      <c r="A51" s="19"/>
      <c r="B51" s="277"/>
      <c r="C51" s="176" t="s">
        <v>96</v>
      </c>
      <c r="D51" s="165"/>
      <c r="E51" s="165"/>
      <c r="F51" s="165"/>
      <c r="G51" s="165"/>
      <c r="H51" s="165"/>
      <c r="I51" s="165"/>
      <c r="J51" s="405"/>
    </row>
  </sheetData>
  <mergeCells count="7">
    <mergeCell ref="B6:I6"/>
    <mergeCell ref="C8:C9"/>
    <mergeCell ref="D8:D9"/>
    <mergeCell ref="E8:E9"/>
    <mergeCell ref="F8:F9"/>
    <mergeCell ref="G8:G9"/>
    <mergeCell ref="H8:H9"/>
  </mergeCells>
  <phoneticPr fontId="2"/>
  <pageMargins left="0.78740157480314965" right="0.78740157480314965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1"/>
  <sheetViews>
    <sheetView view="pageBreakPreview" zoomScale="75" zoomScaleNormal="75" zoomScaleSheetLayoutView="75" workbookViewId="0">
      <selection activeCell="N12" sqref="N12"/>
    </sheetView>
  </sheetViews>
  <sheetFormatPr defaultColWidth="13.375" defaultRowHeight="17.25" x14ac:dyDescent="0.15"/>
  <cols>
    <col min="1" max="1" width="13.375" style="63" customWidth="1"/>
    <col min="2" max="2" width="2.5" style="63" customWidth="1"/>
    <col min="3" max="3" width="3.875" style="63" customWidth="1"/>
    <col min="4" max="4" width="23.375" style="63" customWidth="1"/>
    <col min="5" max="5" width="15.625" style="63" customWidth="1"/>
    <col min="6" max="12" width="15.125" style="63" customWidth="1"/>
    <col min="13" max="15" width="13.375" style="63"/>
    <col min="16" max="16384" width="13.375" style="45"/>
  </cols>
  <sheetData>
    <row r="1" spans="1:15" x14ac:dyDescent="0.2">
      <c r="A1" s="64"/>
    </row>
    <row r="6" spans="1:15" x14ac:dyDescent="0.2">
      <c r="B6" s="434" t="s">
        <v>171</v>
      </c>
      <c r="C6" s="434"/>
      <c r="D6" s="434"/>
      <c r="E6" s="434"/>
      <c r="F6" s="434"/>
      <c r="G6" s="434"/>
      <c r="H6" s="434"/>
      <c r="I6" s="434"/>
      <c r="J6" s="434"/>
      <c r="K6" s="434"/>
      <c r="L6" s="434"/>
    </row>
    <row r="7" spans="1:15" ht="18" thickBot="1" x14ac:dyDescent="0.25">
      <c r="B7" s="302"/>
      <c r="C7" s="302"/>
      <c r="D7" s="302"/>
      <c r="E7" s="303" t="s">
        <v>652</v>
      </c>
      <c r="F7" s="302"/>
      <c r="G7" s="302"/>
      <c r="H7" s="302"/>
      <c r="I7" s="302"/>
      <c r="J7" s="302"/>
      <c r="K7" s="302"/>
      <c r="L7" s="302"/>
    </row>
    <row r="8" spans="1:15" x14ac:dyDescent="0.2">
      <c r="B8" s="304"/>
      <c r="C8" s="304"/>
      <c r="D8" s="304"/>
      <c r="E8" s="305"/>
      <c r="F8" s="435" t="s">
        <v>593</v>
      </c>
      <c r="G8" s="435"/>
      <c r="H8" s="306"/>
      <c r="I8" s="305"/>
      <c r="J8" s="435" t="s">
        <v>594</v>
      </c>
      <c r="K8" s="435"/>
      <c r="L8" s="306"/>
    </row>
    <row r="9" spans="1:15" x14ac:dyDescent="0.2">
      <c r="B9" s="304"/>
      <c r="C9" s="304"/>
      <c r="D9" s="307"/>
      <c r="E9" s="308" t="s">
        <v>335</v>
      </c>
      <c r="F9" s="308" t="s">
        <v>378</v>
      </c>
      <c r="G9" s="308" t="s">
        <v>616</v>
      </c>
      <c r="H9" s="308" t="s">
        <v>626</v>
      </c>
      <c r="I9" s="308" t="s">
        <v>335</v>
      </c>
      <c r="J9" s="308" t="s">
        <v>378</v>
      </c>
      <c r="K9" s="308" t="s">
        <v>616</v>
      </c>
      <c r="L9" s="308" t="s">
        <v>626</v>
      </c>
    </row>
    <row r="10" spans="1:15" x14ac:dyDescent="0.2">
      <c r="B10" s="306"/>
      <c r="C10" s="306"/>
      <c r="D10" s="309"/>
      <c r="E10" s="168">
        <v>2016</v>
      </c>
      <c r="F10" s="168">
        <v>2017</v>
      </c>
      <c r="G10" s="168">
        <v>2018</v>
      </c>
      <c r="H10" s="168">
        <v>2019</v>
      </c>
      <c r="I10" s="168">
        <v>2016</v>
      </c>
      <c r="J10" s="168">
        <v>2017</v>
      </c>
      <c r="K10" s="168">
        <v>2018</v>
      </c>
      <c r="L10" s="168">
        <v>2019</v>
      </c>
    </row>
    <row r="11" spans="1:15" x14ac:dyDescent="0.15">
      <c r="B11" s="304"/>
      <c r="C11" s="304"/>
      <c r="D11" s="310"/>
      <c r="E11" s="304"/>
      <c r="F11" s="304"/>
      <c r="G11" s="304"/>
      <c r="H11" s="304"/>
      <c r="I11" s="311" t="s">
        <v>288</v>
      </c>
      <c r="J11" s="311" t="s">
        <v>288</v>
      </c>
      <c r="K11" s="311" t="s">
        <v>288</v>
      </c>
      <c r="L11" s="311" t="s">
        <v>288</v>
      </c>
    </row>
    <row r="12" spans="1:15" s="58" customFormat="1" x14ac:dyDescent="0.2">
      <c r="A12" s="73"/>
      <c r="B12" s="312" t="s">
        <v>595</v>
      </c>
      <c r="C12" s="313"/>
      <c r="D12" s="314"/>
      <c r="E12" s="315">
        <v>140</v>
      </c>
      <c r="F12" s="315">
        <v>135</v>
      </c>
      <c r="G12" s="315">
        <v>133</v>
      </c>
      <c r="H12" s="315">
        <v>130</v>
      </c>
      <c r="I12" s="315">
        <v>4681</v>
      </c>
      <c r="J12" s="315">
        <v>4769</v>
      </c>
      <c r="K12" s="315">
        <v>4780</v>
      </c>
      <c r="L12" s="315">
        <v>4723</v>
      </c>
      <c r="M12" s="73"/>
      <c r="N12" s="73"/>
      <c r="O12" s="73"/>
    </row>
    <row r="13" spans="1:15" x14ac:dyDescent="0.15">
      <c r="B13" s="304"/>
      <c r="C13" s="304"/>
      <c r="D13" s="307"/>
      <c r="E13" s="316"/>
      <c r="F13" s="316"/>
      <c r="G13" s="316"/>
      <c r="H13" s="316"/>
      <c r="I13" s="316"/>
      <c r="J13" s="316"/>
      <c r="K13" s="316"/>
      <c r="L13" s="316"/>
    </row>
    <row r="14" spans="1:15" x14ac:dyDescent="0.2">
      <c r="B14" s="317"/>
      <c r="C14" s="318" t="s">
        <v>172</v>
      </c>
      <c r="D14" s="319"/>
      <c r="E14" s="320">
        <v>39</v>
      </c>
      <c r="F14" s="320">
        <v>41</v>
      </c>
      <c r="G14" s="320">
        <v>43</v>
      </c>
      <c r="H14" s="320">
        <v>44</v>
      </c>
      <c r="I14" s="320">
        <v>3936</v>
      </c>
      <c r="J14" s="320">
        <v>4043</v>
      </c>
      <c r="K14" s="320">
        <v>4161</v>
      </c>
      <c r="L14" s="320">
        <v>4119</v>
      </c>
    </row>
    <row r="15" spans="1:15" x14ac:dyDescent="0.2">
      <c r="B15" s="304"/>
      <c r="C15" s="304"/>
      <c r="D15" s="321" t="s">
        <v>653</v>
      </c>
      <c r="E15" s="265">
        <v>24</v>
      </c>
      <c r="F15" s="265">
        <v>26</v>
      </c>
      <c r="G15" s="265">
        <v>27</v>
      </c>
      <c r="H15" s="265">
        <v>27</v>
      </c>
      <c r="I15" s="265">
        <v>387</v>
      </c>
      <c r="J15" s="265">
        <v>393</v>
      </c>
      <c r="K15" s="265">
        <v>395</v>
      </c>
      <c r="L15" s="265">
        <v>390</v>
      </c>
    </row>
    <row r="16" spans="1:15" x14ac:dyDescent="0.2">
      <c r="B16" s="304"/>
      <c r="C16" s="304"/>
      <c r="D16" s="321" t="s">
        <v>15</v>
      </c>
      <c r="E16" s="265">
        <v>2</v>
      </c>
      <c r="F16" s="265">
        <v>2</v>
      </c>
      <c r="G16" s="265">
        <v>2</v>
      </c>
      <c r="H16" s="265">
        <v>2</v>
      </c>
      <c r="I16" s="265">
        <v>31</v>
      </c>
      <c r="J16" s="265">
        <v>31</v>
      </c>
      <c r="K16" s="265">
        <v>29</v>
      </c>
      <c r="L16" s="265">
        <v>28</v>
      </c>
    </row>
    <row r="17" spans="2:14" x14ac:dyDescent="0.2">
      <c r="B17" s="304"/>
      <c r="C17" s="304"/>
      <c r="D17" s="321" t="s">
        <v>173</v>
      </c>
      <c r="E17" s="265">
        <v>12</v>
      </c>
      <c r="F17" s="265">
        <v>12</v>
      </c>
      <c r="G17" s="265">
        <v>12</v>
      </c>
      <c r="H17" s="265">
        <v>12</v>
      </c>
      <c r="I17" s="265">
        <v>3518</v>
      </c>
      <c r="J17" s="265">
        <v>3619</v>
      </c>
      <c r="K17" s="265">
        <v>3632</v>
      </c>
      <c r="L17" s="265">
        <v>3579</v>
      </c>
    </row>
    <row r="18" spans="2:14" x14ac:dyDescent="0.2">
      <c r="B18" s="304"/>
      <c r="C18" s="304"/>
      <c r="D18" s="321" t="s">
        <v>517</v>
      </c>
      <c r="E18" s="265">
        <v>0</v>
      </c>
      <c r="F18" s="322">
        <v>0</v>
      </c>
      <c r="G18" s="322">
        <v>1</v>
      </c>
      <c r="H18" s="265">
        <v>3</v>
      </c>
      <c r="I18" s="265">
        <v>0</v>
      </c>
      <c r="J18" s="322">
        <v>0</v>
      </c>
      <c r="K18" s="322">
        <v>105</v>
      </c>
      <c r="L18" s="265">
        <v>122</v>
      </c>
    </row>
    <row r="19" spans="2:14" x14ac:dyDescent="0.2">
      <c r="B19" s="304"/>
      <c r="C19" s="304"/>
      <c r="D19" s="321" t="s">
        <v>174</v>
      </c>
      <c r="E19" s="265">
        <v>1</v>
      </c>
      <c r="F19" s="265">
        <v>1</v>
      </c>
      <c r="G19" s="265">
        <v>1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</row>
    <row r="20" spans="2:14" s="63" customFormat="1" x14ac:dyDescent="0.2">
      <c r="B20" s="304"/>
      <c r="C20" s="304"/>
      <c r="D20" s="321"/>
      <c r="E20" s="265"/>
      <c r="F20" s="265"/>
      <c r="G20" s="265"/>
      <c r="H20" s="265"/>
      <c r="I20" s="121"/>
      <c r="J20" s="121"/>
      <c r="K20" s="121"/>
      <c r="L20" s="121"/>
    </row>
    <row r="21" spans="2:14" s="63" customFormat="1" x14ac:dyDescent="0.2">
      <c r="B21" s="317"/>
      <c r="C21" s="318" t="s">
        <v>176</v>
      </c>
      <c r="D21" s="319"/>
      <c r="E21" s="320">
        <v>101</v>
      </c>
      <c r="F21" s="320">
        <v>94</v>
      </c>
      <c r="G21" s="320">
        <v>90</v>
      </c>
      <c r="H21" s="320">
        <v>86</v>
      </c>
      <c r="I21" s="320">
        <v>745</v>
      </c>
      <c r="J21" s="320">
        <v>726</v>
      </c>
      <c r="K21" s="320">
        <v>619</v>
      </c>
      <c r="L21" s="320">
        <v>604</v>
      </c>
    </row>
    <row r="22" spans="2:14" s="63" customFormat="1" x14ac:dyDescent="0.2">
      <c r="B22" s="304"/>
      <c r="C22" s="304"/>
      <c r="D22" s="321" t="s">
        <v>177</v>
      </c>
      <c r="E22" s="265">
        <v>19</v>
      </c>
      <c r="F22" s="265">
        <v>14</v>
      </c>
      <c r="G22" s="265">
        <v>11</v>
      </c>
      <c r="H22" s="265">
        <v>10</v>
      </c>
      <c r="I22" s="265">
        <v>49</v>
      </c>
      <c r="J22" s="265">
        <v>35</v>
      </c>
      <c r="K22" s="265">
        <v>28</v>
      </c>
      <c r="L22" s="265">
        <v>28</v>
      </c>
    </row>
    <row r="23" spans="2:14" s="63" customFormat="1" x14ac:dyDescent="0.2">
      <c r="B23" s="304"/>
      <c r="C23" s="304"/>
      <c r="D23" s="321" t="s">
        <v>178</v>
      </c>
      <c r="E23" s="265">
        <v>54</v>
      </c>
      <c r="F23" s="265">
        <v>53</v>
      </c>
      <c r="G23" s="265">
        <v>52</v>
      </c>
      <c r="H23" s="265">
        <v>49</v>
      </c>
      <c r="I23" s="265">
        <v>201</v>
      </c>
      <c r="J23" s="265">
        <v>195</v>
      </c>
      <c r="K23" s="265">
        <v>106</v>
      </c>
      <c r="L23" s="265">
        <v>86</v>
      </c>
    </row>
    <row r="24" spans="2:14" s="63" customFormat="1" x14ac:dyDescent="0.2">
      <c r="B24" s="304"/>
      <c r="C24" s="304"/>
      <c r="D24" s="321" t="s">
        <v>179</v>
      </c>
      <c r="E24" s="265">
        <v>1</v>
      </c>
      <c r="F24" s="265">
        <v>1</v>
      </c>
      <c r="G24" s="265">
        <v>1</v>
      </c>
      <c r="H24" s="265">
        <v>1</v>
      </c>
      <c r="I24" s="265">
        <v>1</v>
      </c>
      <c r="J24" s="265">
        <v>1</v>
      </c>
      <c r="K24" s="265">
        <v>1</v>
      </c>
      <c r="L24" s="265">
        <v>1</v>
      </c>
    </row>
    <row r="25" spans="2:14" s="63" customFormat="1" x14ac:dyDescent="0.2">
      <c r="B25" s="304"/>
      <c r="C25" s="304"/>
      <c r="D25" s="321" t="s">
        <v>180</v>
      </c>
      <c r="E25" s="265">
        <v>3</v>
      </c>
      <c r="F25" s="265">
        <v>3</v>
      </c>
      <c r="G25" s="265">
        <v>3</v>
      </c>
      <c r="H25" s="265">
        <v>3</v>
      </c>
      <c r="I25" s="265">
        <v>17</v>
      </c>
      <c r="J25" s="265">
        <v>18</v>
      </c>
      <c r="K25" s="265">
        <v>17</v>
      </c>
      <c r="L25" s="265">
        <v>18</v>
      </c>
    </row>
    <row r="26" spans="2:14" s="63" customFormat="1" x14ac:dyDescent="0.2">
      <c r="B26" s="304"/>
      <c r="C26" s="304"/>
      <c r="D26" s="321" t="s">
        <v>181</v>
      </c>
      <c r="E26" s="265">
        <v>1</v>
      </c>
      <c r="F26" s="265">
        <v>1</v>
      </c>
      <c r="G26" s="265">
        <v>1</v>
      </c>
      <c r="H26" s="265">
        <v>1</v>
      </c>
      <c r="I26" s="265">
        <v>0</v>
      </c>
      <c r="J26" s="322">
        <v>0</v>
      </c>
      <c r="K26" s="322">
        <v>0</v>
      </c>
      <c r="L26" s="265">
        <v>0</v>
      </c>
      <c r="M26" s="46"/>
      <c r="N26" s="46"/>
    </row>
    <row r="27" spans="2:14" s="63" customFormat="1" x14ac:dyDescent="0.2">
      <c r="B27" s="304"/>
      <c r="C27" s="304"/>
      <c r="D27" s="321" t="s">
        <v>174</v>
      </c>
      <c r="E27" s="265">
        <v>4</v>
      </c>
      <c r="F27" s="265">
        <v>4</v>
      </c>
      <c r="G27" s="265">
        <v>4</v>
      </c>
      <c r="H27" s="265">
        <v>3</v>
      </c>
      <c r="I27" s="265">
        <v>8</v>
      </c>
      <c r="J27" s="265">
        <v>7</v>
      </c>
      <c r="K27" s="265">
        <v>6</v>
      </c>
      <c r="L27" s="265">
        <v>6</v>
      </c>
    </row>
    <row r="28" spans="2:14" x14ac:dyDescent="0.2">
      <c r="B28" s="304"/>
      <c r="C28" s="304"/>
      <c r="D28" s="321" t="s">
        <v>175</v>
      </c>
      <c r="E28" s="265">
        <v>3</v>
      </c>
      <c r="F28" s="265">
        <v>3</v>
      </c>
      <c r="G28" s="265">
        <v>3</v>
      </c>
      <c r="H28" s="265">
        <v>4</v>
      </c>
      <c r="I28" s="322">
        <v>0</v>
      </c>
      <c r="J28" s="322">
        <v>0</v>
      </c>
      <c r="K28" s="322">
        <v>0</v>
      </c>
      <c r="L28" s="322">
        <v>7</v>
      </c>
    </row>
    <row r="29" spans="2:14" x14ac:dyDescent="0.2">
      <c r="B29" s="304"/>
      <c r="C29" s="304"/>
      <c r="D29" s="321" t="s">
        <v>182</v>
      </c>
      <c r="E29" s="265">
        <v>5</v>
      </c>
      <c r="F29" s="265">
        <v>5</v>
      </c>
      <c r="G29" s="265">
        <v>5</v>
      </c>
      <c r="H29" s="265">
        <v>5</v>
      </c>
      <c r="I29" s="322">
        <v>0</v>
      </c>
      <c r="J29" s="322">
        <v>0</v>
      </c>
      <c r="K29" s="322">
        <v>0</v>
      </c>
      <c r="L29" s="322">
        <v>0</v>
      </c>
    </row>
    <row r="30" spans="2:14" x14ac:dyDescent="0.2">
      <c r="B30" s="304"/>
      <c r="C30" s="304"/>
      <c r="D30" s="321" t="s">
        <v>261</v>
      </c>
      <c r="E30" s="265">
        <v>11</v>
      </c>
      <c r="F30" s="265">
        <v>10</v>
      </c>
      <c r="G30" s="265">
        <v>10</v>
      </c>
      <c r="H30" s="265">
        <v>10</v>
      </c>
      <c r="I30" s="322">
        <v>469</v>
      </c>
      <c r="J30" s="322">
        <v>470</v>
      </c>
      <c r="K30" s="322">
        <v>461</v>
      </c>
      <c r="L30" s="322">
        <v>458</v>
      </c>
    </row>
    <row r="31" spans="2:14" ht="18" thickBot="1" x14ac:dyDescent="0.2">
      <c r="B31" s="302"/>
      <c r="C31" s="302"/>
      <c r="D31" s="323"/>
      <c r="E31" s="302"/>
      <c r="F31" s="302"/>
      <c r="G31" s="302"/>
      <c r="H31" s="302"/>
      <c r="I31" s="302"/>
      <c r="J31" s="302"/>
      <c r="K31" s="302"/>
      <c r="L31" s="302"/>
    </row>
    <row r="32" spans="2:14" x14ac:dyDescent="0.15">
      <c r="B32" s="304"/>
      <c r="C32" s="304"/>
      <c r="D32" s="304"/>
      <c r="E32" s="324" t="s">
        <v>596</v>
      </c>
      <c r="F32" s="304"/>
      <c r="G32" s="304"/>
      <c r="H32" s="304"/>
      <c r="I32" s="304"/>
      <c r="J32" s="304"/>
      <c r="K32" s="304"/>
      <c r="L32" s="304"/>
    </row>
    <row r="33" spans="1:15" x14ac:dyDescent="0.15"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</row>
    <row r="34" spans="1:15" x14ac:dyDescent="0.15"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</row>
    <row r="35" spans="1:15" ht="18" thickBot="1" x14ac:dyDescent="0.25">
      <c r="B35" s="302"/>
      <c r="C35" s="302"/>
      <c r="D35" s="302"/>
      <c r="E35" s="303" t="s">
        <v>183</v>
      </c>
      <c r="F35" s="302"/>
      <c r="G35" s="302"/>
      <c r="H35" s="302"/>
      <c r="I35" s="302"/>
      <c r="J35" s="302"/>
      <c r="K35" s="302"/>
      <c r="L35" s="325" t="s">
        <v>184</v>
      </c>
    </row>
    <row r="36" spans="1:15" x14ac:dyDescent="0.2">
      <c r="B36" s="304"/>
      <c r="C36" s="304"/>
      <c r="D36" s="304"/>
      <c r="E36" s="305"/>
      <c r="F36" s="435" t="s">
        <v>518</v>
      </c>
      <c r="G36" s="435"/>
      <c r="H36" s="306"/>
      <c r="I36" s="305"/>
      <c r="J36" s="435" t="s">
        <v>597</v>
      </c>
      <c r="K36" s="435"/>
      <c r="L36" s="306"/>
    </row>
    <row r="37" spans="1:15" x14ac:dyDescent="0.2">
      <c r="B37" s="304"/>
      <c r="C37" s="304"/>
      <c r="D37" s="307"/>
      <c r="E37" s="308" t="s">
        <v>335</v>
      </c>
      <c r="F37" s="308" t="s">
        <v>378</v>
      </c>
      <c r="G37" s="308" t="s">
        <v>616</v>
      </c>
      <c r="H37" s="308" t="s">
        <v>626</v>
      </c>
      <c r="I37" s="308" t="s">
        <v>335</v>
      </c>
      <c r="J37" s="308" t="s">
        <v>378</v>
      </c>
      <c r="K37" s="308" t="s">
        <v>616</v>
      </c>
      <c r="L37" s="308" t="s">
        <v>626</v>
      </c>
    </row>
    <row r="38" spans="1:15" x14ac:dyDescent="0.2">
      <c r="B38" s="306"/>
      <c r="C38" s="306"/>
      <c r="D38" s="309"/>
      <c r="E38" s="168">
        <v>2016</v>
      </c>
      <c r="F38" s="168">
        <v>2017</v>
      </c>
      <c r="G38" s="168">
        <v>2018</v>
      </c>
      <c r="H38" s="168">
        <v>2019</v>
      </c>
      <c r="I38" s="168">
        <v>2016</v>
      </c>
      <c r="J38" s="168">
        <v>2017</v>
      </c>
      <c r="K38" s="168">
        <v>2018</v>
      </c>
      <c r="L38" s="168">
        <v>2019</v>
      </c>
    </row>
    <row r="39" spans="1:15" x14ac:dyDescent="0.15">
      <c r="B39" s="304"/>
      <c r="C39" s="304"/>
      <c r="D39" s="310"/>
      <c r="E39" s="304"/>
      <c r="F39" s="304"/>
      <c r="G39" s="304"/>
      <c r="H39" s="304"/>
      <c r="I39" s="304"/>
      <c r="J39" s="304"/>
      <c r="K39" s="304"/>
      <c r="L39" s="304"/>
    </row>
    <row r="40" spans="1:15" s="58" customFormat="1" x14ac:dyDescent="0.2">
      <c r="A40" s="73"/>
      <c r="B40" s="312" t="s">
        <v>595</v>
      </c>
      <c r="C40" s="313"/>
      <c r="D40" s="314"/>
      <c r="E40" s="315">
        <v>20057</v>
      </c>
      <c r="F40" s="315">
        <v>20111</v>
      </c>
      <c r="G40" s="315">
        <v>14390</v>
      </c>
      <c r="H40" s="315">
        <v>17122</v>
      </c>
      <c r="I40" s="315">
        <v>343703</v>
      </c>
      <c r="J40" s="315">
        <v>339371</v>
      </c>
      <c r="K40" s="315">
        <v>329841</v>
      </c>
      <c r="L40" s="315">
        <v>321825</v>
      </c>
      <c r="M40" s="73"/>
      <c r="N40" s="73"/>
      <c r="O40" s="73"/>
    </row>
    <row r="41" spans="1:15" x14ac:dyDescent="0.15">
      <c r="B41" s="304"/>
      <c r="C41" s="304"/>
      <c r="D41" s="307"/>
      <c r="E41" s="316"/>
      <c r="F41" s="316"/>
      <c r="G41" s="316"/>
      <c r="H41" s="316"/>
      <c r="I41" s="316"/>
      <c r="J41" s="316"/>
      <c r="K41" s="316"/>
      <c r="L41" s="316"/>
    </row>
    <row r="42" spans="1:15" x14ac:dyDescent="0.2">
      <c r="B42" s="317"/>
      <c r="C42" s="318" t="s">
        <v>172</v>
      </c>
      <c r="D42" s="319"/>
      <c r="E42" s="320">
        <v>7038</v>
      </c>
      <c r="F42" s="320">
        <v>8710</v>
      </c>
      <c r="G42" s="320">
        <v>10275</v>
      </c>
      <c r="H42" s="320">
        <v>11876</v>
      </c>
      <c r="I42" s="320">
        <v>132049</v>
      </c>
      <c r="J42" s="320">
        <v>138473</v>
      </c>
      <c r="K42" s="320">
        <v>242050</v>
      </c>
      <c r="L42" s="320">
        <v>248201</v>
      </c>
    </row>
    <row r="43" spans="1:15" x14ac:dyDescent="0.2">
      <c r="B43" s="304"/>
      <c r="C43" s="304"/>
      <c r="D43" s="321" t="s">
        <v>653</v>
      </c>
      <c r="E43" s="265">
        <v>3537</v>
      </c>
      <c r="F43" s="265">
        <v>3450</v>
      </c>
      <c r="G43" s="265">
        <v>3506</v>
      </c>
      <c r="H43" s="265">
        <v>2566</v>
      </c>
      <c r="I43" s="265">
        <v>78585</v>
      </c>
      <c r="J43" s="265">
        <v>84922</v>
      </c>
      <c r="K43" s="265">
        <v>90443</v>
      </c>
      <c r="L43" s="265">
        <v>87597</v>
      </c>
    </row>
    <row r="44" spans="1:15" x14ac:dyDescent="0.2">
      <c r="B44" s="304"/>
      <c r="C44" s="304"/>
      <c r="D44" s="321" t="s">
        <v>15</v>
      </c>
      <c r="E44" s="265">
        <v>248</v>
      </c>
      <c r="F44" s="265">
        <v>425</v>
      </c>
      <c r="G44" s="265">
        <v>307</v>
      </c>
      <c r="H44" s="265">
        <v>210</v>
      </c>
      <c r="I44" s="265">
        <v>8577</v>
      </c>
      <c r="J44" s="265">
        <v>8168</v>
      </c>
      <c r="K44" s="265">
        <v>7633</v>
      </c>
      <c r="L44" s="265">
        <v>7009</v>
      </c>
    </row>
    <row r="45" spans="1:15" x14ac:dyDescent="0.2">
      <c r="B45" s="304"/>
      <c r="C45" s="304"/>
      <c r="D45" s="321" t="s">
        <v>173</v>
      </c>
      <c r="E45" s="265">
        <v>3253</v>
      </c>
      <c r="F45" s="265">
        <v>4835</v>
      </c>
      <c r="G45" s="265">
        <v>1832</v>
      </c>
      <c r="H45" s="265">
        <v>2334</v>
      </c>
      <c r="I45" s="265">
        <v>44874</v>
      </c>
      <c r="J45" s="265">
        <v>45377</v>
      </c>
      <c r="K45" s="265">
        <v>43434</v>
      </c>
      <c r="L45" s="265">
        <v>41543</v>
      </c>
    </row>
    <row r="46" spans="1:15" x14ac:dyDescent="0.2">
      <c r="B46" s="304"/>
      <c r="C46" s="304"/>
      <c r="D46" s="321" t="s">
        <v>517</v>
      </c>
      <c r="E46" s="326" t="s">
        <v>296</v>
      </c>
      <c r="F46" s="326" t="s">
        <v>296</v>
      </c>
      <c r="G46" s="326">
        <v>4630</v>
      </c>
      <c r="H46" s="326">
        <v>6766</v>
      </c>
      <c r="I46" s="326" t="s">
        <v>296</v>
      </c>
      <c r="J46" s="326" t="s">
        <v>296</v>
      </c>
      <c r="K46" s="326">
        <v>100540</v>
      </c>
      <c r="L46" s="265">
        <v>112052</v>
      </c>
    </row>
    <row r="47" spans="1:15" x14ac:dyDescent="0.2">
      <c r="B47" s="304"/>
      <c r="C47" s="304"/>
      <c r="D47" s="321" t="s">
        <v>174</v>
      </c>
      <c r="E47" s="326" t="s">
        <v>296</v>
      </c>
      <c r="F47" s="326" t="s">
        <v>296</v>
      </c>
      <c r="G47" s="326" t="s">
        <v>296</v>
      </c>
      <c r="H47" s="326" t="s">
        <v>296</v>
      </c>
      <c r="I47" s="265">
        <v>13</v>
      </c>
      <c r="J47" s="265">
        <v>6</v>
      </c>
      <c r="K47" s="265">
        <v>0</v>
      </c>
      <c r="L47" s="265">
        <v>0</v>
      </c>
    </row>
    <row r="48" spans="1:15" x14ac:dyDescent="0.2">
      <c r="B48" s="304"/>
      <c r="C48" s="304"/>
      <c r="D48" s="321"/>
      <c r="E48" s="121"/>
      <c r="F48" s="121"/>
      <c r="G48" s="121"/>
      <c r="H48" s="121"/>
      <c r="I48" s="121"/>
      <c r="J48" s="121"/>
      <c r="K48" s="121"/>
      <c r="L48" s="121"/>
    </row>
    <row r="49" spans="1:12" x14ac:dyDescent="0.2">
      <c r="B49" s="317"/>
      <c r="C49" s="318" t="s">
        <v>176</v>
      </c>
      <c r="D49" s="319"/>
      <c r="E49" s="327">
        <v>13019</v>
      </c>
      <c r="F49" s="327">
        <v>11401</v>
      </c>
      <c r="G49" s="327">
        <v>4115</v>
      </c>
      <c r="H49" s="327">
        <v>5246</v>
      </c>
      <c r="I49" s="320">
        <v>211654</v>
      </c>
      <c r="J49" s="320">
        <v>200898</v>
      </c>
      <c r="K49" s="320">
        <v>87791</v>
      </c>
      <c r="L49" s="320">
        <v>73624</v>
      </c>
    </row>
    <row r="50" spans="1:12" x14ac:dyDescent="0.2">
      <c r="B50" s="304"/>
      <c r="C50" s="304"/>
      <c r="D50" s="321" t="s">
        <v>177</v>
      </c>
      <c r="E50" s="326">
        <v>2643</v>
      </c>
      <c r="F50" s="326">
        <v>1496</v>
      </c>
      <c r="G50" s="326">
        <v>609</v>
      </c>
      <c r="H50" s="326">
        <v>988</v>
      </c>
      <c r="I50" s="265">
        <v>20312</v>
      </c>
      <c r="J50" s="265">
        <v>13438</v>
      </c>
      <c r="K50" s="265">
        <v>6206</v>
      </c>
      <c r="L50" s="265">
        <v>6718</v>
      </c>
    </row>
    <row r="51" spans="1:12" x14ac:dyDescent="0.2">
      <c r="B51" s="304"/>
      <c r="C51" s="304"/>
      <c r="D51" s="321" t="s">
        <v>178</v>
      </c>
      <c r="E51" s="326">
        <v>10376</v>
      </c>
      <c r="F51" s="326">
        <v>9903</v>
      </c>
      <c r="G51" s="326">
        <v>3419</v>
      </c>
      <c r="H51" s="326">
        <v>2754</v>
      </c>
      <c r="I51" s="265">
        <v>184215</v>
      </c>
      <c r="J51" s="265">
        <v>181655</v>
      </c>
      <c r="K51" s="265">
        <v>77027</v>
      </c>
      <c r="L51" s="265">
        <v>62208</v>
      </c>
    </row>
    <row r="52" spans="1:12" x14ac:dyDescent="0.2">
      <c r="B52" s="304"/>
      <c r="C52" s="304"/>
      <c r="D52" s="321" t="s">
        <v>179</v>
      </c>
      <c r="E52" s="326" t="s">
        <v>296</v>
      </c>
      <c r="F52" s="326" t="s">
        <v>296</v>
      </c>
      <c r="G52" s="326" t="s">
        <v>296</v>
      </c>
      <c r="H52" s="326" t="s">
        <v>296</v>
      </c>
      <c r="I52" s="329">
        <v>22</v>
      </c>
      <c r="J52" s="265">
        <v>18</v>
      </c>
      <c r="K52" s="265">
        <v>15</v>
      </c>
      <c r="L52" s="265">
        <v>11</v>
      </c>
    </row>
    <row r="53" spans="1:12" x14ac:dyDescent="0.2">
      <c r="B53" s="304"/>
      <c r="C53" s="304"/>
      <c r="D53" s="321" t="s">
        <v>180</v>
      </c>
      <c r="E53" s="326" t="s">
        <v>296</v>
      </c>
      <c r="F53" s="326" t="s">
        <v>296</v>
      </c>
      <c r="G53" s="328">
        <v>32</v>
      </c>
      <c r="H53" s="198">
        <v>1185</v>
      </c>
      <c r="I53" s="265">
        <v>614</v>
      </c>
      <c r="J53" s="265">
        <v>559</v>
      </c>
      <c r="K53" s="265">
        <v>536</v>
      </c>
      <c r="L53" s="265">
        <v>1664</v>
      </c>
    </row>
    <row r="54" spans="1:12" x14ac:dyDescent="0.2">
      <c r="B54" s="304"/>
      <c r="C54" s="304"/>
      <c r="D54" s="321" t="s">
        <v>181</v>
      </c>
      <c r="E54" s="326" t="s">
        <v>296</v>
      </c>
      <c r="F54" s="326" t="s">
        <v>296</v>
      </c>
      <c r="G54" s="326" t="s">
        <v>296</v>
      </c>
      <c r="H54" s="326" t="s">
        <v>296</v>
      </c>
      <c r="I54" s="329">
        <v>39</v>
      </c>
      <c r="J54" s="265">
        <v>39</v>
      </c>
      <c r="K54" s="265">
        <v>34</v>
      </c>
      <c r="L54" s="265">
        <v>29</v>
      </c>
    </row>
    <row r="55" spans="1:12" x14ac:dyDescent="0.2">
      <c r="B55" s="304"/>
      <c r="C55" s="304"/>
      <c r="D55" s="321" t="s">
        <v>174</v>
      </c>
      <c r="E55" s="326" t="s">
        <v>296</v>
      </c>
      <c r="F55" s="326" t="s">
        <v>296</v>
      </c>
      <c r="G55" s="326" t="s">
        <v>296</v>
      </c>
      <c r="H55" s="326" t="s">
        <v>296</v>
      </c>
      <c r="I55" s="265">
        <v>117</v>
      </c>
      <c r="J55" s="265">
        <v>102</v>
      </c>
      <c r="K55" s="265">
        <v>87</v>
      </c>
      <c r="L55" s="265">
        <v>71</v>
      </c>
    </row>
    <row r="56" spans="1:12" x14ac:dyDescent="0.2">
      <c r="B56" s="304"/>
      <c r="C56" s="304"/>
      <c r="D56" s="321" t="s">
        <v>175</v>
      </c>
      <c r="E56" s="326" t="s">
        <v>296</v>
      </c>
      <c r="F56" s="326" t="s">
        <v>296</v>
      </c>
      <c r="G56" s="326" t="s">
        <v>296</v>
      </c>
      <c r="H56" s="328">
        <v>17</v>
      </c>
      <c r="I56" s="265">
        <v>4626</v>
      </c>
      <c r="J56" s="265">
        <v>3550</v>
      </c>
      <c r="K56" s="265">
        <v>2474</v>
      </c>
      <c r="L56" s="265">
        <v>1416</v>
      </c>
    </row>
    <row r="57" spans="1:12" x14ac:dyDescent="0.2">
      <c r="B57" s="304"/>
      <c r="C57" s="304"/>
      <c r="D57" s="321" t="s">
        <v>182</v>
      </c>
      <c r="E57" s="326" t="s">
        <v>296</v>
      </c>
      <c r="F57" s="328">
        <v>2</v>
      </c>
      <c r="G57" s="328">
        <v>20</v>
      </c>
      <c r="H57" s="328">
        <v>302</v>
      </c>
      <c r="I57" s="265">
        <v>231</v>
      </c>
      <c r="J57" s="265">
        <v>210</v>
      </c>
      <c r="K57" s="265">
        <v>208</v>
      </c>
      <c r="L57" s="265">
        <v>487</v>
      </c>
    </row>
    <row r="58" spans="1:12" x14ac:dyDescent="0.2">
      <c r="B58" s="304"/>
      <c r="C58" s="304"/>
      <c r="D58" s="321" t="s">
        <v>261</v>
      </c>
      <c r="E58" s="326" t="s">
        <v>296</v>
      </c>
      <c r="F58" s="326" t="s">
        <v>296</v>
      </c>
      <c r="G58" s="328">
        <v>35</v>
      </c>
      <c r="H58" s="326" t="s">
        <v>296</v>
      </c>
      <c r="I58" s="322">
        <v>1478</v>
      </c>
      <c r="J58" s="322">
        <v>1327</v>
      </c>
      <c r="K58" s="322">
        <v>1204</v>
      </c>
      <c r="L58" s="322">
        <v>1020</v>
      </c>
    </row>
    <row r="59" spans="1:12" ht="18" thickBot="1" x14ac:dyDescent="0.2">
      <c r="B59" s="302"/>
      <c r="C59" s="302"/>
      <c r="D59" s="323"/>
      <c r="E59" s="302"/>
      <c r="F59" s="302"/>
      <c r="G59" s="302"/>
      <c r="H59" s="302"/>
      <c r="I59" s="302"/>
      <c r="J59" s="302"/>
      <c r="K59" s="302"/>
      <c r="L59" s="302"/>
    </row>
    <row r="60" spans="1:12" x14ac:dyDescent="0.2">
      <c r="B60" s="304"/>
      <c r="C60" s="304"/>
      <c r="D60" s="304"/>
      <c r="E60" s="330" t="s">
        <v>96</v>
      </c>
      <c r="F60" s="304"/>
      <c r="G60" s="304"/>
      <c r="H60" s="304"/>
      <c r="I60" s="304"/>
      <c r="J60" s="304"/>
      <c r="K60" s="304"/>
      <c r="L60" s="304"/>
    </row>
    <row r="61" spans="1:12" x14ac:dyDescent="0.2">
      <c r="A61" s="64"/>
    </row>
  </sheetData>
  <mergeCells count="5">
    <mergeCell ref="B6:L6"/>
    <mergeCell ref="F8:G8"/>
    <mergeCell ref="J8:K8"/>
    <mergeCell ref="F36:G36"/>
    <mergeCell ref="J36:K36"/>
  </mergeCells>
  <phoneticPr fontId="2"/>
  <pageMargins left="0.59055118110236227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0"/>
  <sheetViews>
    <sheetView view="pageBreakPreview" zoomScale="75" zoomScaleNormal="75" zoomScaleSheetLayoutView="75" workbookViewId="0">
      <selection activeCell="N20" sqref="N20"/>
    </sheetView>
  </sheetViews>
  <sheetFormatPr defaultColWidth="12.125" defaultRowHeight="17.25" x14ac:dyDescent="0.15"/>
  <cols>
    <col min="1" max="1" width="13.375" style="20" customWidth="1"/>
    <col min="2" max="2" width="4.875" style="20" customWidth="1"/>
    <col min="3" max="3" width="2.875" style="20" customWidth="1"/>
    <col min="4" max="4" width="21" style="20" customWidth="1"/>
    <col min="5" max="6" width="13.375" style="20" customWidth="1"/>
    <col min="7" max="7" width="14.625" style="20" customWidth="1"/>
    <col min="8" max="10" width="13.375" style="20" customWidth="1"/>
    <col min="11" max="12" width="13" style="20" bestFit="1" customWidth="1"/>
    <col min="13" max="15" width="12.125" style="20"/>
    <col min="16" max="16384" width="12.125" style="21"/>
  </cols>
  <sheetData>
    <row r="1" spans="1:12" x14ac:dyDescent="0.2">
      <c r="A1" s="19"/>
    </row>
    <row r="5" spans="1:12" x14ac:dyDescent="0.15">
      <c r="E5" s="18"/>
      <c r="F5" s="18"/>
      <c r="K5" s="18"/>
    </row>
    <row r="6" spans="1:12" x14ac:dyDescent="0.2">
      <c r="B6" s="415" t="s">
        <v>336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</row>
    <row r="7" spans="1:12" ht="18" thickBot="1" x14ac:dyDescent="0.25">
      <c r="B7" s="162"/>
      <c r="C7" s="162"/>
      <c r="D7" s="162"/>
      <c r="E7" s="184" t="s">
        <v>185</v>
      </c>
      <c r="F7" s="162"/>
      <c r="G7" s="162"/>
      <c r="H7" s="162"/>
      <c r="I7" s="162"/>
      <c r="J7" s="162"/>
      <c r="K7" s="165"/>
      <c r="L7" s="164" t="s">
        <v>187</v>
      </c>
    </row>
    <row r="8" spans="1:12" x14ac:dyDescent="0.2">
      <c r="B8" s="165"/>
      <c r="C8" s="165"/>
      <c r="D8" s="165"/>
      <c r="E8" s="331"/>
      <c r="F8" s="167"/>
      <c r="G8" s="445" t="s">
        <v>598</v>
      </c>
      <c r="H8" s="445"/>
      <c r="I8" s="167"/>
      <c r="J8" s="167"/>
      <c r="K8" s="446" t="s">
        <v>599</v>
      </c>
      <c r="L8" s="445"/>
    </row>
    <row r="9" spans="1:12" x14ac:dyDescent="0.15">
      <c r="B9" s="165"/>
      <c r="C9" s="165"/>
      <c r="D9" s="165"/>
      <c r="E9" s="447" t="s">
        <v>600</v>
      </c>
      <c r="F9" s="332"/>
      <c r="G9" s="447" t="s">
        <v>601</v>
      </c>
      <c r="H9" s="167"/>
      <c r="I9" s="167"/>
      <c r="J9" s="167"/>
      <c r="K9" s="448" t="s">
        <v>337</v>
      </c>
      <c r="L9" s="447" t="s">
        <v>602</v>
      </c>
    </row>
    <row r="10" spans="1:12" x14ac:dyDescent="0.2">
      <c r="B10" s="167"/>
      <c r="C10" s="167"/>
      <c r="D10" s="167"/>
      <c r="E10" s="439"/>
      <c r="F10" s="333" t="s">
        <v>603</v>
      </c>
      <c r="G10" s="439"/>
      <c r="H10" s="334" t="s">
        <v>604</v>
      </c>
      <c r="I10" s="334" t="s">
        <v>186</v>
      </c>
      <c r="J10" s="334" t="s">
        <v>605</v>
      </c>
      <c r="K10" s="449"/>
      <c r="L10" s="439"/>
    </row>
    <row r="11" spans="1:12" x14ac:dyDescent="0.15">
      <c r="B11" s="165"/>
      <c r="C11" s="165"/>
      <c r="D11" s="165"/>
      <c r="E11" s="278"/>
      <c r="F11" s="165"/>
      <c r="G11" s="165"/>
      <c r="H11" s="165"/>
      <c r="I11" s="165"/>
      <c r="J11" s="165"/>
      <c r="K11" s="165"/>
      <c r="L11" s="165"/>
    </row>
    <row r="12" spans="1:12" x14ac:dyDescent="0.2">
      <c r="B12" s="444" t="s">
        <v>302</v>
      </c>
      <c r="C12" s="444"/>
      <c r="D12" s="441"/>
      <c r="E12" s="278">
        <v>92364</v>
      </c>
      <c r="F12" s="171">
        <v>71313</v>
      </c>
      <c r="G12" s="171">
        <v>86188</v>
      </c>
      <c r="H12" s="171">
        <v>28131</v>
      </c>
      <c r="I12" s="171">
        <v>10678</v>
      </c>
      <c r="J12" s="171">
        <v>7302</v>
      </c>
      <c r="K12" s="171">
        <v>33714</v>
      </c>
      <c r="L12" s="171">
        <v>50247</v>
      </c>
    </row>
    <row r="13" spans="1:12" x14ac:dyDescent="0.2">
      <c r="B13" s="444" t="s">
        <v>313</v>
      </c>
      <c r="C13" s="444"/>
      <c r="D13" s="441"/>
      <c r="E13" s="278">
        <v>96365</v>
      </c>
      <c r="F13" s="171">
        <v>73965</v>
      </c>
      <c r="G13" s="171">
        <v>95438</v>
      </c>
      <c r="H13" s="171">
        <v>31327</v>
      </c>
      <c r="I13" s="171">
        <v>11289</v>
      </c>
      <c r="J13" s="171">
        <v>7062</v>
      </c>
      <c r="K13" s="171">
        <v>32293</v>
      </c>
      <c r="L13" s="171">
        <v>49368</v>
      </c>
    </row>
    <row r="14" spans="1:12" x14ac:dyDescent="0.2">
      <c r="B14" s="444"/>
      <c r="C14" s="444"/>
      <c r="D14" s="436"/>
      <c r="E14" s="278"/>
      <c r="F14" s="171"/>
      <c r="G14" s="171"/>
      <c r="H14" s="171"/>
      <c r="I14" s="171"/>
      <c r="J14" s="171"/>
      <c r="K14" s="171"/>
      <c r="L14" s="171"/>
    </row>
    <row r="15" spans="1:12" x14ac:dyDescent="0.2">
      <c r="B15" s="444" t="s">
        <v>314</v>
      </c>
      <c r="C15" s="444"/>
      <c r="D15" s="441"/>
      <c r="E15" s="278">
        <v>97862</v>
      </c>
      <c r="F15" s="171">
        <v>72908</v>
      </c>
      <c r="G15" s="171">
        <v>89327</v>
      </c>
      <c r="H15" s="171">
        <v>31950</v>
      </c>
      <c r="I15" s="171">
        <v>11435</v>
      </c>
      <c r="J15" s="171">
        <v>6793</v>
      </c>
      <c r="K15" s="171">
        <v>31881</v>
      </c>
      <c r="L15" s="171">
        <v>49100</v>
      </c>
    </row>
    <row r="16" spans="1:12" x14ac:dyDescent="0.2">
      <c r="B16" s="444" t="s">
        <v>338</v>
      </c>
      <c r="C16" s="444"/>
      <c r="D16" s="441"/>
      <c r="E16" s="278">
        <v>97900</v>
      </c>
      <c r="F16" s="171">
        <v>72945</v>
      </c>
      <c r="G16" s="171">
        <v>88867</v>
      </c>
      <c r="H16" s="171">
        <v>32400</v>
      </c>
      <c r="I16" s="171">
        <v>11533</v>
      </c>
      <c r="J16" s="171">
        <v>6383</v>
      </c>
      <c r="K16" s="171">
        <v>35281</v>
      </c>
      <c r="L16" s="171">
        <v>52656</v>
      </c>
    </row>
    <row r="17" spans="2:13" x14ac:dyDescent="0.2">
      <c r="B17" s="444" t="s">
        <v>398</v>
      </c>
      <c r="C17" s="444"/>
      <c r="D17" s="441"/>
      <c r="E17" s="278">
        <v>101325</v>
      </c>
      <c r="F17" s="171">
        <v>74070</v>
      </c>
      <c r="G17" s="171">
        <v>90970</v>
      </c>
      <c r="H17" s="171">
        <v>33906</v>
      </c>
      <c r="I17" s="171">
        <v>12135</v>
      </c>
      <c r="J17" s="171">
        <v>5982</v>
      </c>
      <c r="K17" s="171">
        <v>36291</v>
      </c>
      <c r="L17" s="171">
        <v>54536</v>
      </c>
    </row>
    <row r="18" spans="2:13" x14ac:dyDescent="0.2">
      <c r="B18" s="444" t="s">
        <v>519</v>
      </c>
      <c r="C18" s="444"/>
      <c r="D18" s="436"/>
      <c r="E18" s="278">
        <v>106921</v>
      </c>
      <c r="F18" s="171">
        <v>75261</v>
      </c>
      <c r="G18" s="171">
        <v>99766</v>
      </c>
      <c r="H18" s="171">
        <v>34420</v>
      </c>
      <c r="I18" s="171">
        <v>19253</v>
      </c>
      <c r="J18" s="171">
        <v>5637</v>
      </c>
      <c r="K18" s="171">
        <v>28913</v>
      </c>
      <c r="L18" s="171">
        <v>48385</v>
      </c>
    </row>
    <row r="19" spans="2:13" x14ac:dyDescent="0.2">
      <c r="B19" s="444" t="s">
        <v>628</v>
      </c>
      <c r="C19" s="444"/>
      <c r="D19" s="436"/>
      <c r="E19" s="278">
        <f>E21+E27</f>
        <v>107151</v>
      </c>
      <c r="F19" s="171">
        <f t="shared" ref="F19:L19" si="0">F21+F27</f>
        <v>76714</v>
      </c>
      <c r="G19" s="171">
        <f t="shared" si="0"/>
        <v>101216</v>
      </c>
      <c r="H19" s="171">
        <f t="shared" si="0"/>
        <v>34859</v>
      </c>
      <c r="I19" s="171">
        <f t="shared" si="0"/>
        <v>20752</v>
      </c>
      <c r="J19" s="171">
        <f t="shared" si="0"/>
        <v>5186</v>
      </c>
      <c r="K19" s="171">
        <f t="shared" si="0"/>
        <v>31313</v>
      </c>
      <c r="L19" s="171">
        <f t="shared" si="0"/>
        <v>51091</v>
      </c>
    </row>
    <row r="20" spans="2:13" x14ac:dyDescent="0.15">
      <c r="B20" s="165"/>
      <c r="C20" s="165"/>
      <c r="D20" s="165"/>
      <c r="E20" s="278"/>
      <c r="F20" s="171"/>
      <c r="G20" s="171"/>
      <c r="H20" s="171"/>
      <c r="I20" s="171"/>
      <c r="J20" s="171"/>
      <c r="K20" s="171"/>
      <c r="L20" s="171"/>
    </row>
    <row r="21" spans="2:13" x14ac:dyDescent="0.2">
      <c r="B21" s="165"/>
      <c r="C21" s="176" t="s">
        <v>172</v>
      </c>
      <c r="D21" s="175"/>
      <c r="E21" s="193">
        <v>93726</v>
      </c>
      <c r="F21" s="193">
        <v>69305</v>
      </c>
      <c r="G21" s="193">
        <v>92331</v>
      </c>
      <c r="H21" s="193">
        <v>31926</v>
      </c>
      <c r="I21" s="193">
        <v>20752</v>
      </c>
      <c r="J21" s="193">
        <v>4067</v>
      </c>
      <c r="K21" s="193">
        <v>21455</v>
      </c>
      <c r="L21" s="193">
        <v>37269</v>
      </c>
    </row>
    <row r="22" spans="2:13" x14ac:dyDescent="0.2">
      <c r="B22" s="165"/>
      <c r="C22" s="165"/>
      <c r="D22" s="335" t="s">
        <v>520</v>
      </c>
      <c r="E22" s="336">
        <v>20681</v>
      </c>
      <c r="F22" s="337">
        <v>17326</v>
      </c>
      <c r="G22" s="337">
        <v>19191</v>
      </c>
      <c r="H22" s="337">
        <v>2503</v>
      </c>
      <c r="I22" s="337">
        <v>8603</v>
      </c>
      <c r="J22" s="337">
        <v>1454</v>
      </c>
      <c r="K22" s="337">
        <v>5302</v>
      </c>
      <c r="L22" s="337">
        <v>13576</v>
      </c>
    </row>
    <row r="23" spans="2:13" x14ac:dyDescent="0.2">
      <c r="B23" s="165"/>
      <c r="C23" s="165"/>
      <c r="D23" s="335" t="s">
        <v>15</v>
      </c>
      <c r="E23" s="336">
        <v>2202</v>
      </c>
      <c r="F23" s="337">
        <v>2095</v>
      </c>
      <c r="G23" s="338">
        <v>1781</v>
      </c>
      <c r="H23" s="338">
        <v>269</v>
      </c>
      <c r="I23" s="338">
        <v>628</v>
      </c>
      <c r="J23" s="338">
        <v>122</v>
      </c>
      <c r="K23" s="338">
        <v>775</v>
      </c>
      <c r="L23" s="337">
        <v>1202</v>
      </c>
    </row>
    <row r="24" spans="2:13" x14ac:dyDescent="0.2">
      <c r="B24" s="165"/>
      <c r="C24" s="165"/>
      <c r="D24" s="335" t="s">
        <v>173</v>
      </c>
      <c r="E24" s="336">
        <v>56422</v>
      </c>
      <c r="F24" s="337">
        <v>46427</v>
      </c>
      <c r="G24" s="337">
        <v>57646</v>
      </c>
      <c r="H24" s="337">
        <v>28425</v>
      </c>
      <c r="I24" s="337">
        <v>3599</v>
      </c>
      <c r="J24" s="337">
        <v>646</v>
      </c>
      <c r="K24" s="337">
        <v>5039</v>
      </c>
      <c r="L24" s="337">
        <v>6883</v>
      </c>
    </row>
    <row r="25" spans="2:13" x14ac:dyDescent="0.2">
      <c r="B25" s="165"/>
      <c r="C25" s="165"/>
      <c r="D25" s="335" t="s">
        <v>517</v>
      </c>
      <c r="E25" s="336">
        <v>14421</v>
      </c>
      <c r="F25" s="337">
        <v>3457</v>
      </c>
      <c r="G25" s="337">
        <v>13713</v>
      </c>
      <c r="H25" s="337">
        <v>729</v>
      </c>
      <c r="I25" s="337">
        <v>7922</v>
      </c>
      <c r="J25" s="337">
        <v>1845</v>
      </c>
      <c r="K25" s="337">
        <v>10339</v>
      </c>
      <c r="L25" s="337">
        <v>15608</v>
      </c>
    </row>
    <row r="26" spans="2:13" x14ac:dyDescent="0.2">
      <c r="B26" s="165"/>
      <c r="C26" s="165"/>
      <c r="D26" s="335"/>
      <c r="E26" s="195"/>
      <c r="F26" s="339"/>
      <c r="G26" s="339"/>
      <c r="H26" s="339"/>
      <c r="I26" s="339"/>
      <c r="J26" s="339"/>
      <c r="K26" s="339"/>
      <c r="L26" s="195"/>
    </row>
    <row r="27" spans="2:13" x14ac:dyDescent="0.2">
      <c r="B27" s="165"/>
      <c r="C27" s="176" t="s">
        <v>176</v>
      </c>
      <c r="D27" s="175"/>
      <c r="E27" s="193">
        <v>13425</v>
      </c>
      <c r="F27" s="193">
        <v>7409</v>
      </c>
      <c r="G27" s="193">
        <v>8885</v>
      </c>
      <c r="H27" s="193">
        <v>2933</v>
      </c>
      <c r="I27" s="322">
        <v>0</v>
      </c>
      <c r="J27" s="193">
        <v>1119</v>
      </c>
      <c r="K27" s="193">
        <v>9858</v>
      </c>
      <c r="L27" s="193">
        <v>13822</v>
      </c>
    </row>
    <row r="28" spans="2:13" x14ac:dyDescent="0.2">
      <c r="B28" s="165"/>
      <c r="C28" s="165"/>
      <c r="D28" s="335" t="s">
        <v>177</v>
      </c>
      <c r="E28" s="337">
        <v>916</v>
      </c>
      <c r="F28" s="337">
        <v>593</v>
      </c>
      <c r="G28" s="337">
        <v>662</v>
      </c>
      <c r="H28" s="337">
        <v>171</v>
      </c>
      <c r="I28" s="322">
        <v>0</v>
      </c>
      <c r="J28" s="337">
        <v>80</v>
      </c>
      <c r="K28" s="337">
        <v>1617</v>
      </c>
      <c r="L28" s="337">
        <v>1855</v>
      </c>
    </row>
    <row r="29" spans="2:13" x14ac:dyDescent="0.2">
      <c r="B29" s="165"/>
      <c r="C29" s="165"/>
      <c r="D29" s="335" t="s">
        <v>178</v>
      </c>
      <c r="E29" s="337">
        <v>6121</v>
      </c>
      <c r="F29" s="337">
        <v>1672</v>
      </c>
      <c r="G29" s="337">
        <v>3365</v>
      </c>
      <c r="H29" s="337">
        <v>402</v>
      </c>
      <c r="I29" s="322">
        <v>0</v>
      </c>
      <c r="J29" s="337">
        <v>985</v>
      </c>
      <c r="K29" s="337">
        <v>5926</v>
      </c>
      <c r="L29" s="337">
        <v>8318</v>
      </c>
    </row>
    <row r="30" spans="2:13" x14ac:dyDescent="0.2">
      <c r="B30" s="165"/>
      <c r="C30" s="165"/>
      <c r="D30" s="335" t="s">
        <v>179</v>
      </c>
      <c r="E30" s="337">
        <v>14</v>
      </c>
      <c r="F30" s="337">
        <v>12</v>
      </c>
      <c r="G30" s="337">
        <v>16</v>
      </c>
      <c r="H30" s="337">
        <v>2</v>
      </c>
      <c r="I30" s="322">
        <v>0</v>
      </c>
      <c r="J30" s="338">
        <v>1</v>
      </c>
      <c r="K30" s="338">
        <v>0</v>
      </c>
      <c r="L30" s="338">
        <v>4</v>
      </c>
      <c r="M30" s="16"/>
    </row>
    <row r="31" spans="2:13" x14ac:dyDescent="0.2">
      <c r="B31" s="165"/>
      <c r="C31" s="165"/>
      <c r="D31" s="335" t="s">
        <v>180</v>
      </c>
      <c r="E31" s="337">
        <v>523</v>
      </c>
      <c r="F31" s="337">
        <v>253</v>
      </c>
      <c r="G31" s="337">
        <v>474</v>
      </c>
      <c r="H31" s="337">
        <v>152</v>
      </c>
      <c r="I31" s="322">
        <v>0</v>
      </c>
      <c r="J31" s="337">
        <v>5</v>
      </c>
      <c r="K31" s="337">
        <v>1590</v>
      </c>
      <c r="L31" s="337">
        <v>1621</v>
      </c>
    </row>
    <row r="32" spans="2:13" x14ac:dyDescent="0.2">
      <c r="B32" s="165"/>
      <c r="C32" s="165"/>
      <c r="D32" s="335" t="s">
        <v>181</v>
      </c>
      <c r="E32" s="337">
        <v>10</v>
      </c>
      <c r="F32" s="337">
        <v>2</v>
      </c>
      <c r="G32" s="337">
        <v>10</v>
      </c>
      <c r="H32" s="337">
        <v>0</v>
      </c>
      <c r="I32" s="322">
        <v>0</v>
      </c>
      <c r="J32" s="337">
        <v>1</v>
      </c>
      <c r="K32" s="337">
        <v>5</v>
      </c>
      <c r="L32" s="338">
        <v>5</v>
      </c>
    </row>
    <row r="33" spans="2:12" x14ac:dyDescent="0.2">
      <c r="B33" s="165"/>
      <c r="C33" s="165"/>
      <c r="D33" s="335" t="s">
        <v>174</v>
      </c>
      <c r="E33" s="337">
        <v>1054</v>
      </c>
      <c r="F33" s="337">
        <v>244</v>
      </c>
      <c r="G33" s="337">
        <v>1042</v>
      </c>
      <c r="H33" s="337">
        <v>40</v>
      </c>
      <c r="I33" s="322">
        <v>0</v>
      </c>
      <c r="J33" s="337">
        <v>1</v>
      </c>
      <c r="K33" s="337">
        <v>0</v>
      </c>
      <c r="L33" s="337">
        <v>120</v>
      </c>
    </row>
    <row r="34" spans="2:12" x14ac:dyDescent="0.2">
      <c r="B34" s="165"/>
      <c r="C34" s="165"/>
      <c r="D34" s="335" t="s">
        <v>175</v>
      </c>
      <c r="E34" s="337">
        <v>1439</v>
      </c>
      <c r="F34" s="337">
        <v>1376</v>
      </c>
      <c r="G34" s="337">
        <v>120</v>
      </c>
      <c r="H34" s="337">
        <v>21</v>
      </c>
      <c r="I34" s="322">
        <v>0</v>
      </c>
      <c r="J34" s="337">
        <v>32</v>
      </c>
      <c r="K34" s="337">
        <v>78</v>
      </c>
      <c r="L34" s="337">
        <v>1207</v>
      </c>
    </row>
    <row r="35" spans="2:12" x14ac:dyDescent="0.2">
      <c r="B35" s="165"/>
      <c r="C35" s="165"/>
      <c r="D35" s="335" t="s">
        <v>182</v>
      </c>
      <c r="E35" s="337">
        <v>297</v>
      </c>
      <c r="F35" s="337">
        <v>295</v>
      </c>
      <c r="G35" s="337">
        <v>176</v>
      </c>
      <c r="H35" s="338">
        <v>0</v>
      </c>
      <c r="I35" s="322">
        <v>0</v>
      </c>
      <c r="J35" s="337">
        <v>2</v>
      </c>
      <c r="K35" s="337">
        <v>401</v>
      </c>
      <c r="L35" s="337">
        <v>388</v>
      </c>
    </row>
    <row r="36" spans="2:12" x14ac:dyDescent="0.2">
      <c r="B36" s="171"/>
      <c r="C36" s="171"/>
      <c r="D36" s="175" t="s">
        <v>261</v>
      </c>
      <c r="E36" s="337">
        <v>3051</v>
      </c>
      <c r="F36" s="337">
        <v>2962</v>
      </c>
      <c r="G36" s="337">
        <v>3020</v>
      </c>
      <c r="H36" s="337">
        <v>2145</v>
      </c>
      <c r="I36" s="322">
        <v>0</v>
      </c>
      <c r="J36" s="337">
        <v>12</v>
      </c>
      <c r="K36" s="337">
        <v>241</v>
      </c>
      <c r="L36" s="337">
        <v>304</v>
      </c>
    </row>
    <row r="37" spans="2:12" ht="18" thickBot="1" x14ac:dyDescent="0.25">
      <c r="B37" s="162"/>
      <c r="C37" s="162"/>
      <c r="D37" s="190"/>
      <c r="E37" s="340"/>
      <c r="F37" s="162"/>
      <c r="G37" s="162"/>
      <c r="H37" s="162"/>
      <c r="I37" s="162"/>
      <c r="J37" s="162"/>
      <c r="K37" s="162"/>
      <c r="L37" s="162"/>
    </row>
    <row r="38" spans="2:12" x14ac:dyDescent="0.2">
      <c r="B38" s="165"/>
      <c r="C38" s="165"/>
      <c r="D38" s="165"/>
      <c r="E38" s="341" t="s">
        <v>96</v>
      </c>
      <c r="F38" s="165"/>
      <c r="G38" s="165"/>
      <c r="H38" s="165"/>
      <c r="I38" s="165"/>
      <c r="J38" s="165"/>
      <c r="K38" s="165"/>
      <c r="L38" s="165"/>
    </row>
    <row r="39" spans="2:12" x14ac:dyDescent="0.2">
      <c r="B39" s="165"/>
      <c r="C39" s="165"/>
      <c r="D39" s="165"/>
      <c r="E39" s="341"/>
      <c r="F39" s="165"/>
      <c r="G39" s="165"/>
      <c r="H39" s="165"/>
      <c r="I39" s="165"/>
      <c r="J39" s="165"/>
      <c r="K39" s="165"/>
      <c r="L39" s="165"/>
    </row>
    <row r="40" spans="2:12" x14ac:dyDescent="0.15"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</row>
    <row r="41" spans="2:12" ht="18" thickBot="1" x14ac:dyDescent="0.25">
      <c r="B41" s="162"/>
      <c r="C41" s="162"/>
      <c r="D41" s="340"/>
      <c r="E41" s="184" t="s">
        <v>194</v>
      </c>
      <c r="F41" s="162"/>
      <c r="G41" s="162"/>
      <c r="H41" s="162"/>
      <c r="I41" s="162"/>
      <c r="J41" s="162"/>
      <c r="K41" s="162"/>
      <c r="L41" s="164" t="s">
        <v>187</v>
      </c>
    </row>
    <row r="42" spans="2:12" x14ac:dyDescent="0.2">
      <c r="B42" s="165"/>
      <c r="C42" s="165"/>
      <c r="D42" s="165"/>
      <c r="E42" s="331"/>
      <c r="F42" s="167"/>
      <c r="G42" s="342" t="s">
        <v>188</v>
      </c>
      <c r="H42" s="167"/>
      <c r="I42" s="167"/>
      <c r="J42" s="167"/>
      <c r="K42" s="437" t="s">
        <v>606</v>
      </c>
      <c r="L42" s="438"/>
    </row>
    <row r="43" spans="2:12" x14ac:dyDescent="0.2">
      <c r="B43" s="165"/>
      <c r="C43" s="165"/>
      <c r="D43" s="165"/>
      <c r="E43" s="331"/>
      <c r="F43" s="342" t="s">
        <v>189</v>
      </c>
      <c r="G43" s="167"/>
      <c r="H43" s="331"/>
      <c r="I43" s="342" t="s">
        <v>190</v>
      </c>
      <c r="J43" s="167"/>
      <c r="K43" s="439"/>
      <c r="L43" s="440"/>
    </row>
    <row r="44" spans="2:12" x14ac:dyDescent="0.2">
      <c r="B44" s="167"/>
      <c r="C44" s="167"/>
      <c r="D44" s="167"/>
      <c r="E44" s="334" t="s">
        <v>523</v>
      </c>
      <c r="F44" s="334" t="s">
        <v>522</v>
      </c>
      <c r="G44" s="334" t="s">
        <v>191</v>
      </c>
      <c r="H44" s="334" t="s">
        <v>607</v>
      </c>
      <c r="I44" s="334" t="s">
        <v>608</v>
      </c>
      <c r="J44" s="334" t="s">
        <v>191</v>
      </c>
      <c r="K44" s="334" t="s">
        <v>609</v>
      </c>
      <c r="L44" s="334" t="s">
        <v>522</v>
      </c>
    </row>
    <row r="45" spans="2:12" x14ac:dyDescent="0.15">
      <c r="B45" s="165"/>
      <c r="C45" s="165"/>
      <c r="D45" s="165"/>
      <c r="E45" s="278"/>
      <c r="F45" s="165"/>
      <c r="G45" s="165"/>
      <c r="H45" s="165"/>
      <c r="I45" s="165"/>
      <c r="J45" s="165"/>
      <c r="K45" s="165"/>
      <c r="L45" s="165"/>
    </row>
    <row r="46" spans="2:12" x14ac:dyDescent="0.2">
      <c r="B46" s="444" t="s">
        <v>302</v>
      </c>
      <c r="C46" s="444"/>
      <c r="D46" s="441"/>
      <c r="E46" s="343">
        <v>129946.96799999999</v>
      </c>
      <c r="F46" s="177">
        <v>127392.35400000001</v>
      </c>
      <c r="G46" s="177">
        <v>-1489.271</v>
      </c>
      <c r="H46" s="177">
        <v>1039.4010000000001</v>
      </c>
      <c r="I46" s="180">
        <v>984.01800000000003</v>
      </c>
      <c r="J46" s="180">
        <v>-185.096</v>
      </c>
      <c r="K46" s="322">
        <v>0</v>
      </c>
      <c r="L46" s="322">
        <v>0</v>
      </c>
    </row>
    <row r="47" spans="2:12" x14ac:dyDescent="0.2">
      <c r="B47" s="444" t="s">
        <v>313</v>
      </c>
      <c r="C47" s="444"/>
      <c r="D47" s="441"/>
      <c r="E47" s="343">
        <v>130470</v>
      </c>
      <c r="F47" s="177">
        <v>128106</v>
      </c>
      <c r="G47" s="177">
        <v>-1685</v>
      </c>
      <c r="H47" s="177">
        <v>1041</v>
      </c>
      <c r="I47" s="180">
        <v>1006</v>
      </c>
      <c r="J47" s="180">
        <v>-211</v>
      </c>
      <c r="K47" s="322" t="s">
        <v>333</v>
      </c>
      <c r="L47" s="322" t="s">
        <v>333</v>
      </c>
    </row>
    <row r="48" spans="2:12" x14ac:dyDescent="0.2">
      <c r="B48" s="444"/>
      <c r="C48" s="444"/>
      <c r="D48" s="441"/>
      <c r="E48" s="343"/>
      <c r="F48" s="177"/>
      <c r="G48" s="177"/>
      <c r="H48" s="177"/>
      <c r="I48" s="180"/>
      <c r="J48" s="180"/>
      <c r="K48" s="322"/>
      <c r="L48" s="322"/>
    </row>
    <row r="49" spans="2:12" x14ac:dyDescent="0.2">
      <c r="B49" s="444" t="s">
        <v>314</v>
      </c>
      <c r="C49" s="444"/>
      <c r="D49" s="441"/>
      <c r="E49" s="343">
        <v>150212</v>
      </c>
      <c r="F49" s="177">
        <v>147863</v>
      </c>
      <c r="G49" s="177">
        <v>-1676</v>
      </c>
      <c r="H49" s="177">
        <v>1074</v>
      </c>
      <c r="I49" s="180">
        <v>1025</v>
      </c>
      <c r="J49" s="180">
        <v>-226</v>
      </c>
      <c r="K49" s="322" t="s">
        <v>333</v>
      </c>
      <c r="L49" s="322" t="s">
        <v>333</v>
      </c>
    </row>
    <row r="50" spans="2:12" x14ac:dyDescent="0.2">
      <c r="B50" s="444" t="s">
        <v>338</v>
      </c>
      <c r="C50" s="444"/>
      <c r="D50" s="441"/>
      <c r="E50" s="343">
        <v>149084.60500000001</v>
      </c>
      <c r="F50" s="177">
        <v>144222.247</v>
      </c>
      <c r="G50" s="177">
        <v>753.03300000000002</v>
      </c>
      <c r="H50" s="177">
        <v>1185.71</v>
      </c>
      <c r="I50" s="180">
        <v>1135.1569999999999</v>
      </c>
      <c r="J50" s="180">
        <v>-283.86500000000001</v>
      </c>
      <c r="K50" s="322" t="s">
        <v>296</v>
      </c>
      <c r="L50" s="322" t="s">
        <v>296</v>
      </c>
    </row>
    <row r="51" spans="2:12" x14ac:dyDescent="0.2">
      <c r="B51" s="444" t="s">
        <v>398</v>
      </c>
      <c r="C51" s="444"/>
      <c r="D51" s="441"/>
      <c r="E51" s="343">
        <v>146997.49100000001</v>
      </c>
      <c r="F51" s="177">
        <v>140164.978</v>
      </c>
      <c r="G51" s="177">
        <v>2835.2959999999998</v>
      </c>
      <c r="H51" s="177">
        <v>1103.9949999999999</v>
      </c>
      <c r="I51" s="180">
        <v>1055.7760000000001</v>
      </c>
      <c r="J51" s="180">
        <v>-283.17599999999999</v>
      </c>
      <c r="K51" s="322" t="s">
        <v>296</v>
      </c>
      <c r="L51" s="322" t="s">
        <v>296</v>
      </c>
    </row>
    <row r="52" spans="2:12" x14ac:dyDescent="0.2">
      <c r="B52" s="444" t="s">
        <v>521</v>
      </c>
      <c r="C52" s="444"/>
      <c r="D52" s="441"/>
      <c r="E52" s="343">
        <v>122962</v>
      </c>
      <c r="F52" s="177">
        <v>117159</v>
      </c>
      <c r="G52" s="177">
        <v>3678</v>
      </c>
      <c r="H52" s="177">
        <v>1073</v>
      </c>
      <c r="I52" s="180">
        <v>1027</v>
      </c>
      <c r="J52" s="180">
        <v>-323</v>
      </c>
      <c r="K52" s="322">
        <v>0</v>
      </c>
      <c r="L52" s="322">
        <v>0</v>
      </c>
    </row>
    <row r="53" spans="2:12" x14ac:dyDescent="0.2">
      <c r="B53" s="444" t="s">
        <v>627</v>
      </c>
      <c r="C53" s="444"/>
      <c r="D53" s="441"/>
      <c r="E53" s="343">
        <v>122194</v>
      </c>
      <c r="F53" s="177">
        <v>116784</v>
      </c>
      <c r="G53" s="177">
        <v>3262</v>
      </c>
      <c r="H53" s="177">
        <v>999</v>
      </c>
      <c r="I53" s="180">
        <v>956</v>
      </c>
      <c r="J53" s="180">
        <v>-326</v>
      </c>
      <c r="K53" s="322">
        <v>0</v>
      </c>
      <c r="L53" s="322">
        <v>0</v>
      </c>
    </row>
    <row r="54" spans="2:12" ht="18" thickBot="1" x14ac:dyDescent="0.2">
      <c r="B54" s="162"/>
      <c r="C54" s="162"/>
      <c r="D54" s="162"/>
      <c r="E54" s="344"/>
      <c r="F54" s="162"/>
      <c r="G54" s="162"/>
      <c r="H54" s="162"/>
      <c r="I54" s="162"/>
      <c r="J54" s="162"/>
      <c r="K54" s="162"/>
      <c r="L54" s="162"/>
    </row>
    <row r="55" spans="2:12" x14ac:dyDescent="0.2">
      <c r="B55" s="165"/>
      <c r="C55" s="165"/>
      <c r="D55" s="165"/>
      <c r="E55" s="345" t="s">
        <v>192</v>
      </c>
      <c r="F55" s="437" t="s">
        <v>610</v>
      </c>
      <c r="G55" s="438"/>
      <c r="H55" s="442"/>
      <c r="I55" s="437" t="s">
        <v>225</v>
      </c>
      <c r="J55" s="438"/>
      <c r="K55" s="438"/>
      <c r="L55" s="165"/>
    </row>
    <row r="56" spans="2:12" x14ac:dyDescent="0.2">
      <c r="B56" s="171"/>
      <c r="C56" s="171"/>
      <c r="D56" s="171"/>
      <c r="E56" s="334" t="s">
        <v>193</v>
      </c>
      <c r="F56" s="439"/>
      <c r="G56" s="440"/>
      <c r="H56" s="443"/>
      <c r="I56" s="439"/>
      <c r="J56" s="440"/>
      <c r="K56" s="440"/>
      <c r="L56" s="171"/>
    </row>
    <row r="57" spans="2:12" x14ac:dyDescent="0.2">
      <c r="B57" s="167"/>
      <c r="C57" s="167"/>
      <c r="D57" s="167"/>
      <c r="E57" s="334" t="s">
        <v>611</v>
      </c>
      <c r="F57" s="334" t="s">
        <v>523</v>
      </c>
      <c r="G57" s="334" t="s">
        <v>608</v>
      </c>
      <c r="H57" s="334" t="s">
        <v>612</v>
      </c>
      <c r="I57" s="334" t="s">
        <v>607</v>
      </c>
      <c r="J57" s="334" t="s">
        <v>608</v>
      </c>
      <c r="K57" s="334" t="s">
        <v>613</v>
      </c>
      <c r="L57" s="171"/>
    </row>
    <row r="58" spans="2:12" x14ac:dyDescent="0.15">
      <c r="B58" s="165"/>
      <c r="C58" s="165"/>
      <c r="D58" s="165"/>
      <c r="E58" s="278"/>
      <c r="F58" s="165"/>
      <c r="G58" s="165"/>
      <c r="H58" s="165"/>
      <c r="I58" s="165"/>
      <c r="J58" s="165"/>
      <c r="K58" s="165"/>
      <c r="L58" s="165"/>
    </row>
    <row r="59" spans="2:12" x14ac:dyDescent="0.2">
      <c r="B59" s="436" t="s">
        <v>302</v>
      </c>
      <c r="C59" s="436"/>
      <c r="D59" s="441"/>
      <c r="E59" s="322">
        <v>0</v>
      </c>
      <c r="F59" s="177">
        <v>0</v>
      </c>
      <c r="G59" s="177">
        <v>0</v>
      </c>
      <c r="H59" s="177">
        <v>0</v>
      </c>
      <c r="I59" s="180">
        <v>98196.396999999997</v>
      </c>
      <c r="J59" s="180">
        <v>96915.112999999998</v>
      </c>
      <c r="K59" s="180">
        <v>658.34500000000003</v>
      </c>
      <c r="L59" s="165"/>
    </row>
    <row r="60" spans="2:12" x14ac:dyDescent="0.2">
      <c r="B60" s="436" t="s">
        <v>313</v>
      </c>
      <c r="C60" s="436"/>
      <c r="D60" s="441"/>
      <c r="E60" s="322">
        <v>0</v>
      </c>
      <c r="F60" s="177">
        <v>0</v>
      </c>
      <c r="G60" s="177">
        <v>0</v>
      </c>
      <c r="H60" s="177">
        <v>0</v>
      </c>
      <c r="I60" s="180">
        <v>102050</v>
      </c>
      <c r="J60" s="180">
        <v>100478</v>
      </c>
      <c r="K60" s="180">
        <v>717</v>
      </c>
      <c r="L60" s="165"/>
    </row>
    <row r="61" spans="2:12" ht="16.5" customHeight="1" x14ac:dyDescent="0.2">
      <c r="B61" s="436"/>
      <c r="C61" s="436"/>
      <c r="D61" s="441"/>
      <c r="E61" s="322"/>
      <c r="F61" s="177"/>
      <c r="G61" s="177"/>
      <c r="H61" s="177"/>
      <c r="I61" s="180"/>
      <c r="J61" s="180"/>
      <c r="K61" s="180"/>
      <c r="L61" s="165"/>
    </row>
    <row r="62" spans="2:12" x14ac:dyDescent="0.2">
      <c r="B62" s="436" t="s">
        <v>314</v>
      </c>
      <c r="C62" s="436"/>
      <c r="D62" s="441"/>
      <c r="E62" s="322" t="s">
        <v>464</v>
      </c>
      <c r="F62" s="177">
        <v>0</v>
      </c>
      <c r="G62" s="177">
        <v>0</v>
      </c>
      <c r="H62" s="177">
        <v>0</v>
      </c>
      <c r="I62" s="180">
        <v>104815</v>
      </c>
      <c r="J62" s="180">
        <v>103374</v>
      </c>
      <c r="K62" s="180">
        <v>496</v>
      </c>
      <c r="L62" s="165"/>
    </row>
    <row r="63" spans="2:12" x14ac:dyDescent="0.2">
      <c r="B63" s="436" t="s">
        <v>338</v>
      </c>
      <c r="C63" s="436"/>
      <c r="D63" s="441"/>
      <c r="E63" s="322" t="s">
        <v>333</v>
      </c>
      <c r="F63" s="177">
        <v>0</v>
      </c>
      <c r="G63" s="177">
        <v>0</v>
      </c>
      <c r="H63" s="177">
        <v>0</v>
      </c>
      <c r="I63" s="180">
        <v>106656.409</v>
      </c>
      <c r="J63" s="180">
        <v>104054.791</v>
      </c>
      <c r="K63" s="180">
        <v>1199.8009999999999</v>
      </c>
      <c r="L63" s="165"/>
    </row>
    <row r="64" spans="2:12" x14ac:dyDescent="0.2">
      <c r="B64" s="436" t="s">
        <v>398</v>
      </c>
      <c r="C64" s="436"/>
      <c r="D64" s="441"/>
      <c r="E64" s="322" t="s">
        <v>296</v>
      </c>
      <c r="F64" s="177">
        <v>0</v>
      </c>
      <c r="G64" s="177">
        <v>0</v>
      </c>
      <c r="H64" s="177">
        <v>0</v>
      </c>
      <c r="I64" s="180">
        <v>109754.66800000001</v>
      </c>
      <c r="J64" s="180">
        <v>107411.842</v>
      </c>
      <c r="K64" s="180">
        <v>923.846</v>
      </c>
      <c r="L64" s="165"/>
    </row>
    <row r="65" spans="1:12" x14ac:dyDescent="0.2">
      <c r="B65" s="436" t="s">
        <v>521</v>
      </c>
      <c r="C65" s="436"/>
      <c r="D65" s="441"/>
      <c r="E65" s="322" t="s">
        <v>296</v>
      </c>
      <c r="F65" s="177">
        <v>0</v>
      </c>
      <c r="G65" s="177">
        <v>0</v>
      </c>
      <c r="H65" s="177">
        <v>0</v>
      </c>
      <c r="I65" s="180">
        <v>110487</v>
      </c>
      <c r="J65" s="180">
        <v>108495</v>
      </c>
      <c r="K65" s="180">
        <v>1065</v>
      </c>
      <c r="L65" s="165"/>
    </row>
    <row r="66" spans="1:12" x14ac:dyDescent="0.2">
      <c r="B66" s="436" t="s">
        <v>629</v>
      </c>
      <c r="C66" s="436"/>
      <c r="D66" s="436"/>
      <c r="E66" s="346">
        <v>0</v>
      </c>
      <c r="F66" s="177">
        <v>0</v>
      </c>
      <c r="G66" s="177">
        <v>0</v>
      </c>
      <c r="H66" s="177">
        <v>0</v>
      </c>
      <c r="I66" s="180">
        <v>112983</v>
      </c>
      <c r="J66" s="180">
        <v>110088</v>
      </c>
      <c r="K66" s="180">
        <v>1921</v>
      </c>
      <c r="L66" s="165"/>
    </row>
    <row r="67" spans="1:12" ht="18" thickBot="1" x14ac:dyDescent="0.2">
      <c r="B67" s="162"/>
      <c r="C67" s="162"/>
      <c r="D67" s="162"/>
      <c r="E67" s="347"/>
      <c r="F67" s="348"/>
      <c r="G67" s="348"/>
      <c r="H67" s="348"/>
      <c r="I67" s="348"/>
      <c r="J67" s="348"/>
      <c r="K67" s="348"/>
      <c r="L67" s="171"/>
    </row>
    <row r="68" spans="1:12" x14ac:dyDescent="0.2">
      <c r="A68" s="18"/>
      <c r="B68" s="165"/>
      <c r="C68" s="165"/>
      <c r="D68" s="165"/>
      <c r="E68" s="176" t="s">
        <v>339</v>
      </c>
      <c r="F68" s="165"/>
      <c r="G68" s="165"/>
      <c r="H68" s="165"/>
      <c r="I68" s="165"/>
      <c r="J68" s="165"/>
      <c r="K68" s="165"/>
      <c r="L68" s="165"/>
    </row>
    <row r="69" spans="1:12" x14ac:dyDescent="0.2">
      <c r="B69" s="165"/>
      <c r="C69" s="165"/>
      <c r="D69" s="165"/>
      <c r="E69" s="176" t="s">
        <v>96</v>
      </c>
      <c r="F69" s="165"/>
      <c r="G69" s="165"/>
      <c r="H69" s="165"/>
      <c r="I69" s="165"/>
      <c r="J69" s="165"/>
      <c r="K69" s="165"/>
      <c r="L69" s="165"/>
    </row>
    <row r="70" spans="1:12" x14ac:dyDescent="0.2">
      <c r="A70" s="19"/>
      <c r="E70" s="18"/>
    </row>
  </sheetData>
  <mergeCells count="34">
    <mergeCell ref="B17:D17"/>
    <mergeCell ref="B18:D18"/>
    <mergeCell ref="B19:D19"/>
    <mergeCell ref="B6:L6"/>
    <mergeCell ref="G8:H8"/>
    <mergeCell ref="K8:L8"/>
    <mergeCell ref="E9:E10"/>
    <mergeCell ref="G9:G10"/>
    <mergeCell ref="K9:K10"/>
    <mergeCell ref="L9:L10"/>
    <mergeCell ref="B12:D12"/>
    <mergeCell ref="B13:D13"/>
    <mergeCell ref="B14:D14"/>
    <mergeCell ref="B15:D15"/>
    <mergeCell ref="B16:D16"/>
    <mergeCell ref="K42:L43"/>
    <mergeCell ref="B46:D46"/>
    <mergeCell ref="B47:D47"/>
    <mergeCell ref="B49:D49"/>
    <mergeCell ref="B50:D50"/>
    <mergeCell ref="B48:D48"/>
    <mergeCell ref="B51:D51"/>
    <mergeCell ref="B52:D52"/>
    <mergeCell ref="B53:D53"/>
    <mergeCell ref="B64:D64"/>
    <mergeCell ref="B65:D65"/>
    <mergeCell ref="B66:D66"/>
    <mergeCell ref="I55:K56"/>
    <mergeCell ref="B59:D59"/>
    <mergeCell ref="B60:D60"/>
    <mergeCell ref="B61:D61"/>
    <mergeCell ref="B62:D62"/>
    <mergeCell ref="B63:D63"/>
    <mergeCell ref="F55:H56"/>
  </mergeCells>
  <phoneticPr fontId="2"/>
  <pageMargins left="0.78740157480314965" right="0.59055118110236227" top="0.98425196850393704" bottom="0.59055118110236227" header="0.51181102362204722" footer="0.51181102362204722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CN85"/>
  <sheetViews>
    <sheetView view="pageBreakPreview" zoomScale="75" zoomScaleNormal="75" zoomScaleSheetLayoutView="75" workbookViewId="0">
      <selection activeCell="N19" sqref="N19"/>
    </sheetView>
  </sheetViews>
  <sheetFormatPr defaultColWidth="15.875" defaultRowHeight="17.25" x14ac:dyDescent="0.15"/>
  <cols>
    <col min="1" max="1" width="13.375" style="11" customWidth="1"/>
    <col min="2" max="2" width="1.875" style="11" customWidth="1"/>
    <col min="3" max="3" width="2.625" style="11" customWidth="1"/>
    <col min="4" max="4" width="34.5" style="11" customWidth="1"/>
    <col min="5" max="12" width="15.5" style="11" customWidth="1"/>
    <col min="13" max="13" width="15.875" style="11"/>
    <col min="14" max="14" width="16.125" style="11" bestFit="1" customWidth="1"/>
    <col min="15" max="15" width="15.875" style="11"/>
    <col min="16" max="16384" width="15.875" style="2"/>
  </cols>
  <sheetData>
    <row r="1" spans="1:15" x14ac:dyDescent="0.2">
      <c r="A1" s="14"/>
      <c r="B1" s="14"/>
    </row>
    <row r="6" spans="1:15" ht="20.25" customHeight="1" x14ac:dyDescent="0.2">
      <c r="B6" s="452" t="s">
        <v>315</v>
      </c>
      <c r="C6" s="452"/>
      <c r="D6" s="452"/>
      <c r="E6" s="452"/>
      <c r="F6" s="452"/>
      <c r="G6" s="452"/>
      <c r="H6" s="452"/>
      <c r="I6" s="452"/>
      <c r="J6" s="452"/>
      <c r="K6" s="452"/>
      <c r="L6" s="452"/>
    </row>
    <row r="7" spans="1:15" x14ac:dyDescent="0.2">
      <c r="B7" s="68"/>
      <c r="C7" s="103"/>
      <c r="D7" s="453" t="s">
        <v>297</v>
      </c>
      <c r="E7" s="453"/>
      <c r="F7" s="453"/>
      <c r="G7" s="453"/>
      <c r="H7" s="453"/>
      <c r="I7" s="453"/>
      <c r="J7" s="453"/>
      <c r="K7" s="453"/>
      <c r="L7" s="453"/>
    </row>
    <row r="8" spans="1:15" x14ac:dyDescent="0.2">
      <c r="B8" s="68"/>
      <c r="C8" s="68"/>
      <c r="D8" s="454" t="s">
        <v>316</v>
      </c>
      <c r="E8" s="454"/>
      <c r="F8" s="454"/>
      <c r="G8" s="454"/>
      <c r="H8" s="454"/>
      <c r="I8" s="454"/>
      <c r="J8" s="454"/>
      <c r="K8" s="454"/>
      <c r="L8" s="454"/>
      <c r="M8" s="69"/>
    </row>
    <row r="9" spans="1:15" x14ac:dyDescent="0.2">
      <c r="D9" s="454" t="s">
        <v>317</v>
      </c>
      <c r="E9" s="454"/>
      <c r="F9" s="454"/>
      <c r="G9" s="454"/>
      <c r="H9" s="454"/>
      <c r="I9" s="454"/>
      <c r="J9" s="454"/>
      <c r="K9" s="454"/>
      <c r="L9" s="454"/>
      <c r="M9" s="69"/>
    </row>
    <row r="10" spans="1:15" x14ac:dyDescent="0.2">
      <c r="A10" s="11" t="s">
        <v>318</v>
      </c>
      <c r="D10" s="454" t="s">
        <v>319</v>
      </c>
      <c r="E10" s="454"/>
      <c r="F10" s="454"/>
      <c r="G10" s="454"/>
      <c r="H10" s="454"/>
      <c r="I10" s="454"/>
      <c r="J10" s="454"/>
      <c r="K10" s="454"/>
      <c r="L10" s="454"/>
      <c r="M10" s="69"/>
    </row>
    <row r="11" spans="1:15" x14ac:dyDescent="0.2">
      <c r="E11" s="14"/>
      <c r="M11" s="69"/>
    </row>
    <row r="12" spans="1:15" ht="18" thickBot="1" x14ac:dyDescent="0.25">
      <c r="B12" s="12"/>
      <c r="C12" s="349"/>
      <c r="D12" s="349"/>
      <c r="E12" s="350" t="s">
        <v>195</v>
      </c>
      <c r="F12" s="349"/>
      <c r="G12" s="349"/>
      <c r="H12" s="349"/>
      <c r="I12" s="455" t="s">
        <v>196</v>
      </c>
      <c r="J12" s="455"/>
      <c r="K12" s="351"/>
      <c r="L12" s="351"/>
      <c r="M12" s="69"/>
    </row>
    <row r="13" spans="1:15" x14ac:dyDescent="0.2">
      <c r="C13" s="351"/>
      <c r="D13" s="352"/>
      <c r="E13" s="353" t="s">
        <v>303</v>
      </c>
      <c r="F13" s="354" t="s">
        <v>334</v>
      </c>
      <c r="G13" s="354" t="s">
        <v>335</v>
      </c>
      <c r="H13" s="354" t="s">
        <v>378</v>
      </c>
      <c r="I13" s="354" t="s">
        <v>616</v>
      </c>
      <c r="J13" s="354" t="s">
        <v>630</v>
      </c>
      <c r="K13" s="351"/>
      <c r="L13" s="351"/>
    </row>
    <row r="14" spans="1:15" x14ac:dyDescent="0.2">
      <c r="B14" s="13"/>
      <c r="C14" s="355"/>
      <c r="D14" s="356"/>
      <c r="E14" s="357">
        <v>2014</v>
      </c>
      <c r="F14" s="358">
        <v>2015</v>
      </c>
      <c r="G14" s="358">
        <v>2016</v>
      </c>
      <c r="H14" s="358">
        <v>2017</v>
      </c>
      <c r="I14" s="358">
        <v>2018</v>
      </c>
      <c r="J14" s="358">
        <v>2019</v>
      </c>
      <c r="K14" s="351"/>
      <c r="L14" s="351"/>
    </row>
    <row r="15" spans="1:15" x14ac:dyDescent="0.15">
      <c r="C15" s="351"/>
      <c r="D15" s="359"/>
      <c r="E15" s="351"/>
      <c r="F15" s="351"/>
      <c r="G15" s="351"/>
      <c r="H15" s="351"/>
      <c r="I15" s="351"/>
      <c r="J15" s="351"/>
      <c r="K15" s="351"/>
      <c r="L15" s="351"/>
    </row>
    <row r="16" spans="1:15" s="3" customFormat="1" x14ac:dyDescent="0.2">
      <c r="A16" s="70"/>
      <c r="B16" s="70"/>
      <c r="C16" s="360"/>
      <c r="D16" s="361" t="s">
        <v>197</v>
      </c>
      <c r="E16" s="362">
        <v>259657.139</v>
      </c>
      <c r="F16" s="362">
        <v>268216</v>
      </c>
      <c r="G16" s="363">
        <v>261417</v>
      </c>
      <c r="H16" s="363">
        <v>269138</v>
      </c>
      <c r="I16" s="363">
        <v>260954</v>
      </c>
      <c r="J16" s="364">
        <v>251977.75200000001</v>
      </c>
      <c r="K16" s="364"/>
      <c r="L16" s="364"/>
      <c r="M16" s="70"/>
      <c r="N16" s="70"/>
      <c r="O16" s="70"/>
    </row>
    <row r="17" spans="1:92" x14ac:dyDescent="0.2">
      <c r="C17" s="351"/>
      <c r="D17" s="359"/>
      <c r="E17" s="365"/>
      <c r="F17" s="365"/>
      <c r="G17" s="122"/>
      <c r="H17" s="122"/>
      <c r="I17" s="122"/>
      <c r="J17" s="351"/>
      <c r="K17" s="351"/>
      <c r="L17" s="351"/>
    </row>
    <row r="18" spans="1:92" s="3" customFormat="1" x14ac:dyDescent="0.2">
      <c r="A18" s="70"/>
      <c r="B18" s="70"/>
      <c r="C18" s="350" t="s">
        <v>198</v>
      </c>
      <c r="D18" s="366"/>
      <c r="E18" s="362">
        <v>105505.133</v>
      </c>
      <c r="F18" s="362">
        <v>106252</v>
      </c>
      <c r="G18" s="363">
        <v>104147</v>
      </c>
      <c r="H18" s="363">
        <v>111188.643</v>
      </c>
      <c r="I18" s="363">
        <v>111390</v>
      </c>
      <c r="J18" s="364">
        <f>SUM(J20,J25,J29)</f>
        <v>113635.38100000001</v>
      </c>
      <c r="K18" s="364"/>
      <c r="L18" s="364"/>
      <c r="M18" s="70"/>
      <c r="N18" s="70"/>
      <c r="O18" s="70"/>
    </row>
    <row r="19" spans="1:92" x14ac:dyDescent="0.2">
      <c r="C19" s="367"/>
      <c r="D19" s="368"/>
      <c r="E19" s="351"/>
      <c r="F19" s="351"/>
      <c r="G19" s="351"/>
      <c r="H19" s="351"/>
      <c r="I19" s="351"/>
      <c r="J19" s="351"/>
      <c r="K19" s="351"/>
      <c r="L19" s="351"/>
    </row>
    <row r="20" spans="1:92" x14ac:dyDescent="0.2">
      <c r="C20" s="351"/>
      <c r="D20" s="369" t="s">
        <v>199</v>
      </c>
      <c r="E20" s="370">
        <v>71309.861000000004</v>
      </c>
      <c r="F20" s="370">
        <v>69337</v>
      </c>
      <c r="G20" s="122">
        <v>66307</v>
      </c>
      <c r="H20" s="122">
        <v>68582.642999999996</v>
      </c>
      <c r="I20" s="122">
        <v>68894</v>
      </c>
      <c r="J20" s="122">
        <f>SUM(J21:J24)</f>
        <v>69530.381999999998</v>
      </c>
      <c r="K20" s="351"/>
      <c r="L20" s="351"/>
      <c r="CN20" s="4"/>
    </row>
    <row r="21" spans="1:92" x14ac:dyDescent="0.2">
      <c r="C21" s="351"/>
      <c r="D21" s="369" t="s">
        <v>320</v>
      </c>
      <c r="E21" s="370">
        <v>166.858</v>
      </c>
      <c r="F21" s="370">
        <v>60</v>
      </c>
      <c r="G21" s="122">
        <v>24</v>
      </c>
      <c r="H21" s="122">
        <v>20.927</v>
      </c>
      <c r="I21" s="122">
        <v>11</v>
      </c>
      <c r="J21" s="351">
        <v>7.4480000000000004</v>
      </c>
      <c r="K21" s="351"/>
      <c r="L21" s="351"/>
    </row>
    <row r="22" spans="1:92" x14ac:dyDescent="0.15">
      <c r="C22" s="351"/>
      <c r="D22" s="371" t="s">
        <v>321</v>
      </c>
      <c r="E22" s="372">
        <v>55445.665000000001</v>
      </c>
      <c r="F22" s="370">
        <v>53248</v>
      </c>
      <c r="G22" s="122">
        <v>49942</v>
      </c>
      <c r="H22" s="122">
        <v>52315.379000000001</v>
      </c>
      <c r="I22" s="122">
        <v>52710</v>
      </c>
      <c r="J22" s="351">
        <v>52824.125999999997</v>
      </c>
      <c r="K22" s="351"/>
      <c r="L22" s="351"/>
    </row>
    <row r="23" spans="1:92" x14ac:dyDescent="0.2">
      <c r="C23" s="351"/>
      <c r="D23" s="369" t="s">
        <v>322</v>
      </c>
      <c r="E23" s="370">
        <v>438.02600000000001</v>
      </c>
      <c r="F23" s="370">
        <v>294</v>
      </c>
      <c r="G23" s="122">
        <v>92</v>
      </c>
      <c r="H23" s="122">
        <v>42.488</v>
      </c>
      <c r="I23" s="122">
        <v>26</v>
      </c>
      <c r="J23" s="351">
        <v>21.436</v>
      </c>
      <c r="K23" s="351"/>
      <c r="L23" s="351"/>
    </row>
    <row r="24" spans="1:92" x14ac:dyDescent="0.15">
      <c r="C24" s="351"/>
      <c r="D24" s="371" t="s">
        <v>292</v>
      </c>
      <c r="E24" s="372">
        <v>15259.312</v>
      </c>
      <c r="F24" s="370">
        <v>15735</v>
      </c>
      <c r="G24" s="122">
        <v>16249</v>
      </c>
      <c r="H24" s="122">
        <v>16203.849</v>
      </c>
      <c r="I24" s="122">
        <v>16147</v>
      </c>
      <c r="J24" s="351">
        <v>16677.371999999999</v>
      </c>
      <c r="K24" s="351"/>
      <c r="L24" s="351"/>
    </row>
    <row r="25" spans="1:92" x14ac:dyDescent="0.2">
      <c r="C25" s="351"/>
      <c r="D25" s="369" t="s">
        <v>290</v>
      </c>
      <c r="E25" s="370">
        <v>26445.488000000001</v>
      </c>
      <c r="F25" s="370">
        <v>26109</v>
      </c>
      <c r="G25" s="122">
        <v>26952</v>
      </c>
      <c r="H25" s="122">
        <v>32137</v>
      </c>
      <c r="I25" s="122">
        <v>30999</v>
      </c>
      <c r="J25" s="122">
        <f t="shared" ref="J25" si="0">SUM(J26:J28)</f>
        <v>32762.419000000002</v>
      </c>
      <c r="K25" s="351"/>
      <c r="L25" s="351"/>
    </row>
    <row r="26" spans="1:92" x14ac:dyDescent="0.2">
      <c r="C26" s="351"/>
      <c r="D26" s="369" t="s">
        <v>323</v>
      </c>
      <c r="E26" s="373">
        <v>25081.294999999998</v>
      </c>
      <c r="F26" s="373">
        <v>25228</v>
      </c>
      <c r="G26" s="122">
        <v>25665</v>
      </c>
      <c r="H26" s="122">
        <v>30683</v>
      </c>
      <c r="I26" s="122">
        <v>29581</v>
      </c>
      <c r="J26" s="351">
        <v>31268.412</v>
      </c>
      <c r="K26" s="351"/>
      <c r="L26" s="351"/>
    </row>
    <row r="27" spans="1:92" x14ac:dyDescent="0.2">
      <c r="C27" s="351"/>
      <c r="D27" s="369" t="s">
        <v>401</v>
      </c>
      <c r="E27" s="146" t="s">
        <v>403</v>
      </c>
      <c r="F27" s="146">
        <v>847</v>
      </c>
      <c r="G27" s="146">
        <v>1287</v>
      </c>
      <c r="H27" s="122">
        <v>1454</v>
      </c>
      <c r="I27" s="122">
        <v>1418</v>
      </c>
      <c r="J27" s="351">
        <v>1494.0070000000001</v>
      </c>
      <c r="K27" s="351"/>
      <c r="L27" s="351"/>
    </row>
    <row r="28" spans="1:92" x14ac:dyDescent="0.2">
      <c r="C28" s="351"/>
      <c r="D28" s="369" t="s">
        <v>293</v>
      </c>
      <c r="E28" s="372">
        <v>1364.193</v>
      </c>
      <c r="F28" s="373">
        <v>34</v>
      </c>
      <c r="G28" s="146" t="s">
        <v>403</v>
      </c>
      <c r="H28" s="146" t="s">
        <v>403</v>
      </c>
      <c r="I28" s="146" t="s">
        <v>403</v>
      </c>
      <c r="J28" s="146" t="s">
        <v>341</v>
      </c>
      <c r="K28" s="351"/>
      <c r="L28" s="351"/>
    </row>
    <row r="29" spans="1:92" x14ac:dyDescent="0.2">
      <c r="C29" s="351"/>
      <c r="D29" s="369" t="s">
        <v>252</v>
      </c>
      <c r="E29" s="351">
        <v>7749.7839999999997</v>
      </c>
      <c r="F29" s="351">
        <v>10806</v>
      </c>
      <c r="G29" s="122">
        <v>10888</v>
      </c>
      <c r="H29" s="122">
        <v>10469</v>
      </c>
      <c r="I29" s="122">
        <v>11497</v>
      </c>
      <c r="J29" s="351">
        <v>11342.58</v>
      </c>
      <c r="K29" s="351"/>
      <c r="L29" s="351"/>
    </row>
    <row r="30" spans="1:92" x14ac:dyDescent="0.2">
      <c r="C30" s="351"/>
      <c r="D30" s="369"/>
      <c r="E30" s="351"/>
      <c r="F30" s="351"/>
      <c r="G30" s="122"/>
      <c r="H30" s="122"/>
      <c r="I30" s="122"/>
      <c r="J30" s="351"/>
      <c r="K30" s="351"/>
      <c r="L30" s="351"/>
    </row>
    <row r="31" spans="1:92" s="3" customFormat="1" x14ac:dyDescent="0.2">
      <c r="A31" s="70"/>
      <c r="B31" s="70"/>
      <c r="C31" s="350" t="s">
        <v>200</v>
      </c>
      <c r="D31" s="366"/>
      <c r="E31" s="374">
        <v>154152.005</v>
      </c>
      <c r="F31" s="374">
        <v>161964</v>
      </c>
      <c r="G31" s="363">
        <v>157270</v>
      </c>
      <c r="H31" s="363">
        <v>157949.35700000002</v>
      </c>
      <c r="I31" s="363">
        <v>149564</v>
      </c>
      <c r="J31" s="363">
        <f t="shared" ref="J31" si="1">J16-J18</f>
        <v>138342.37099999998</v>
      </c>
      <c r="K31" s="364"/>
      <c r="L31" s="364"/>
      <c r="M31" s="70"/>
      <c r="N31" s="70"/>
      <c r="O31" s="70"/>
    </row>
    <row r="32" spans="1:92" x14ac:dyDescent="0.2">
      <c r="C32" s="367"/>
      <c r="D32" s="368"/>
      <c r="E32" s="351"/>
      <c r="F32" s="351"/>
      <c r="G32" s="122"/>
      <c r="H32" s="122"/>
      <c r="I32" s="122"/>
      <c r="J32" s="351"/>
      <c r="K32" s="351"/>
      <c r="L32" s="351"/>
    </row>
    <row r="33" spans="1:15" x14ac:dyDescent="0.2">
      <c r="C33" s="351"/>
      <c r="D33" s="369" t="s">
        <v>201</v>
      </c>
      <c r="E33" s="373">
        <v>0.66800000000000004</v>
      </c>
      <c r="F33" s="373">
        <v>0</v>
      </c>
      <c r="G33" s="122">
        <v>0.3</v>
      </c>
      <c r="H33" s="322">
        <v>0</v>
      </c>
      <c r="I33" s="351">
        <v>1</v>
      </c>
      <c r="J33" s="351">
        <v>0.28799999999999998</v>
      </c>
      <c r="K33" s="351"/>
      <c r="L33" s="351"/>
    </row>
    <row r="34" spans="1:15" x14ac:dyDescent="0.15">
      <c r="C34" s="351"/>
      <c r="D34" s="371" t="s">
        <v>202</v>
      </c>
      <c r="E34" s="373">
        <v>66388.394</v>
      </c>
      <c r="F34" s="373">
        <v>80419</v>
      </c>
      <c r="G34" s="122">
        <v>77540</v>
      </c>
      <c r="H34" s="122">
        <v>77270</v>
      </c>
      <c r="I34" s="122">
        <v>77949</v>
      </c>
      <c r="J34" s="351">
        <v>82421.784</v>
      </c>
      <c r="K34" s="351"/>
      <c r="L34" s="351"/>
    </row>
    <row r="35" spans="1:15" x14ac:dyDescent="0.2">
      <c r="C35" s="351"/>
      <c r="D35" s="369" t="s">
        <v>203</v>
      </c>
      <c r="E35" s="375">
        <v>664.18100000000004</v>
      </c>
      <c r="F35" s="375">
        <v>669</v>
      </c>
      <c r="G35" s="122">
        <v>634</v>
      </c>
      <c r="H35" s="122">
        <v>619</v>
      </c>
      <c r="I35" s="122">
        <v>572</v>
      </c>
      <c r="J35" s="351">
        <v>549.31700000000001</v>
      </c>
      <c r="K35" s="351"/>
      <c r="L35" s="351"/>
    </row>
    <row r="36" spans="1:15" x14ac:dyDescent="0.2">
      <c r="C36" s="351"/>
      <c r="D36" s="376" t="s">
        <v>257</v>
      </c>
      <c r="E36" s="322">
        <v>0</v>
      </c>
      <c r="F36" s="322" t="s">
        <v>296</v>
      </c>
      <c r="G36" s="322">
        <v>1</v>
      </c>
      <c r="H36" s="322">
        <v>1</v>
      </c>
      <c r="I36" s="322">
        <v>1</v>
      </c>
      <c r="J36" s="351">
        <v>0.78100000000000003</v>
      </c>
      <c r="K36" s="351"/>
      <c r="L36" s="351"/>
    </row>
    <row r="37" spans="1:15" x14ac:dyDescent="0.2">
      <c r="C37" s="364"/>
      <c r="D37" s="369" t="s">
        <v>258</v>
      </c>
      <c r="E37" s="133">
        <v>87098.762000000002</v>
      </c>
      <c r="F37" s="365">
        <v>80876</v>
      </c>
      <c r="G37" s="122">
        <v>79094.7</v>
      </c>
      <c r="H37" s="322">
        <v>80059.357000000018</v>
      </c>
      <c r="I37" s="322">
        <v>71041</v>
      </c>
      <c r="J37" s="322">
        <f>J31-SUM(J33:J36)</f>
        <v>55370.200999999986</v>
      </c>
      <c r="K37" s="351"/>
      <c r="L37" s="351"/>
    </row>
    <row r="38" spans="1:15" x14ac:dyDescent="0.2">
      <c r="C38" s="364"/>
      <c r="D38" s="369"/>
      <c r="E38" s="365"/>
      <c r="F38" s="365"/>
      <c r="G38" s="365"/>
      <c r="H38" s="365"/>
      <c r="I38" s="351"/>
      <c r="J38" s="351"/>
      <c r="K38" s="351"/>
      <c r="L38" s="351"/>
    </row>
    <row r="39" spans="1:15" ht="18" thickBot="1" x14ac:dyDescent="0.2">
      <c r="B39" s="72"/>
      <c r="C39" s="377"/>
      <c r="D39" s="378"/>
      <c r="E39" s="349"/>
      <c r="F39" s="349"/>
      <c r="G39" s="349"/>
      <c r="H39" s="349"/>
      <c r="I39" s="349"/>
      <c r="J39" s="349"/>
      <c r="K39" s="351"/>
      <c r="L39" s="351"/>
    </row>
    <row r="40" spans="1:15" x14ac:dyDescent="0.15">
      <c r="C40" s="362"/>
      <c r="D40" s="379"/>
      <c r="E40" s="370" t="s">
        <v>274</v>
      </c>
      <c r="F40" s="362"/>
      <c r="G40" s="379"/>
      <c r="H40" s="379"/>
      <c r="I40" s="379"/>
      <c r="J40" s="351"/>
      <c r="K40" s="351"/>
      <c r="L40" s="351"/>
    </row>
    <row r="41" spans="1:15" x14ac:dyDescent="0.15">
      <c r="C41" s="362"/>
      <c r="D41" s="379"/>
      <c r="E41" s="379"/>
      <c r="F41" s="370"/>
      <c r="G41" s="362"/>
      <c r="H41" s="379"/>
      <c r="I41" s="379"/>
      <c r="J41" s="379"/>
      <c r="K41" s="351"/>
      <c r="L41" s="351"/>
    </row>
    <row r="42" spans="1:15" x14ac:dyDescent="0.15">
      <c r="C42" s="351"/>
      <c r="D42" s="351"/>
      <c r="E42" s="351"/>
      <c r="F42" s="351"/>
      <c r="G42" s="351"/>
      <c r="H42" s="351"/>
      <c r="I42" s="351"/>
      <c r="J42" s="351"/>
      <c r="K42" s="351"/>
      <c r="L42" s="351"/>
    </row>
    <row r="43" spans="1:15" ht="18" thickBot="1" x14ac:dyDescent="0.25">
      <c r="B43" s="12"/>
      <c r="C43" s="349"/>
      <c r="D43" s="349"/>
      <c r="E43" s="380" t="s">
        <v>204</v>
      </c>
      <c r="F43" s="349"/>
      <c r="G43" s="349"/>
      <c r="H43" s="349"/>
      <c r="I43" s="349"/>
      <c r="J43" s="349" t="s">
        <v>310</v>
      </c>
      <c r="K43" s="349"/>
      <c r="L43" s="381" t="s">
        <v>324</v>
      </c>
    </row>
    <row r="44" spans="1:15" x14ac:dyDescent="0.2">
      <c r="C44" s="351"/>
      <c r="D44" s="351"/>
      <c r="E44" s="450" t="s">
        <v>325</v>
      </c>
      <c r="F44" s="355"/>
      <c r="G44" s="355"/>
      <c r="H44" s="355"/>
      <c r="I44" s="382" t="s">
        <v>205</v>
      </c>
      <c r="J44" s="355"/>
      <c r="K44" s="355"/>
      <c r="L44" s="355"/>
    </row>
    <row r="45" spans="1:15" x14ac:dyDescent="0.2">
      <c r="B45" s="13"/>
      <c r="C45" s="355"/>
      <c r="D45" s="355"/>
      <c r="E45" s="451"/>
      <c r="F45" s="383" t="s">
        <v>326</v>
      </c>
      <c r="G45" s="383" t="s">
        <v>267</v>
      </c>
      <c r="H45" s="383" t="s">
        <v>268</v>
      </c>
      <c r="I45" s="383" t="s">
        <v>269</v>
      </c>
      <c r="J45" s="383" t="s">
        <v>270</v>
      </c>
      <c r="K45" s="383" t="s">
        <v>265</v>
      </c>
      <c r="L45" s="383" t="s">
        <v>266</v>
      </c>
    </row>
    <row r="46" spans="1:15" x14ac:dyDescent="0.15">
      <c r="C46" s="351"/>
      <c r="D46" s="351"/>
      <c r="E46" s="384"/>
      <c r="F46" s="351"/>
      <c r="G46" s="351"/>
      <c r="H46" s="351"/>
      <c r="I46" s="351"/>
      <c r="J46" s="351"/>
      <c r="K46" s="351"/>
      <c r="L46" s="351"/>
    </row>
    <row r="47" spans="1:15" x14ac:dyDescent="0.2">
      <c r="C47" s="367" t="s">
        <v>218</v>
      </c>
      <c r="D47" s="351"/>
      <c r="E47" s="385">
        <v>324399.72200000001</v>
      </c>
      <c r="F47" s="386">
        <v>123377.132</v>
      </c>
      <c r="G47" s="386">
        <v>16494.734</v>
      </c>
      <c r="H47" s="386">
        <v>12180.635</v>
      </c>
      <c r="I47" s="386">
        <v>21839.721000000001</v>
      </c>
      <c r="J47" s="386">
        <v>9386.9590000000007</v>
      </c>
      <c r="K47" s="386">
        <v>19983.442999999999</v>
      </c>
      <c r="L47" s="386">
        <v>121137.098</v>
      </c>
    </row>
    <row r="48" spans="1:15" s="3" customFormat="1" x14ac:dyDescent="0.2">
      <c r="A48" s="70"/>
      <c r="B48" s="70"/>
      <c r="C48" s="367" t="s">
        <v>219</v>
      </c>
      <c r="D48" s="364"/>
      <c r="E48" s="385">
        <v>301429</v>
      </c>
      <c r="F48" s="387">
        <v>106445</v>
      </c>
      <c r="G48" s="387">
        <v>14071</v>
      </c>
      <c r="H48" s="387">
        <v>11756</v>
      </c>
      <c r="I48" s="387">
        <v>18920</v>
      </c>
      <c r="J48" s="387">
        <v>7915</v>
      </c>
      <c r="K48" s="387">
        <v>16956</v>
      </c>
      <c r="L48" s="387">
        <v>125366</v>
      </c>
      <c r="M48" s="70"/>
      <c r="N48" s="70"/>
      <c r="O48" s="70"/>
    </row>
    <row r="49" spans="1:19" s="3" customFormat="1" x14ac:dyDescent="0.2">
      <c r="A49" s="70"/>
      <c r="B49" s="70"/>
      <c r="C49" s="367" t="s">
        <v>250</v>
      </c>
      <c r="D49" s="364"/>
      <c r="E49" s="385">
        <v>308881.72499999998</v>
      </c>
      <c r="F49" s="387">
        <v>101635.86900000001</v>
      </c>
      <c r="G49" s="387">
        <v>11475.011</v>
      </c>
      <c r="H49" s="387">
        <v>9705.26</v>
      </c>
      <c r="I49" s="387">
        <v>15231.284</v>
      </c>
      <c r="J49" s="387">
        <v>7590.0469999999996</v>
      </c>
      <c r="K49" s="387">
        <v>15993.806</v>
      </c>
      <c r="L49" s="387">
        <v>147250.448</v>
      </c>
      <c r="M49" s="70"/>
      <c r="N49" s="70"/>
      <c r="O49" s="70"/>
    </row>
    <row r="50" spans="1:19" s="3" customFormat="1" x14ac:dyDescent="0.2">
      <c r="A50" s="70"/>
      <c r="B50" s="70"/>
      <c r="C50" s="367" t="s">
        <v>273</v>
      </c>
      <c r="D50" s="351"/>
      <c r="E50" s="385">
        <v>264609.98200000002</v>
      </c>
      <c r="F50" s="370">
        <v>80450.672000000006</v>
      </c>
      <c r="G50" s="370">
        <v>10414.155000000001</v>
      </c>
      <c r="H50" s="370">
        <v>8290.4159999999993</v>
      </c>
      <c r="I50" s="370">
        <v>13613.636</v>
      </c>
      <c r="J50" s="370">
        <v>6579.9369999999999</v>
      </c>
      <c r="K50" s="370">
        <v>15242.88</v>
      </c>
      <c r="L50" s="370">
        <v>130018.287</v>
      </c>
      <c r="M50" s="70"/>
      <c r="N50" s="70"/>
      <c r="O50" s="70"/>
    </row>
    <row r="51" spans="1:19" s="3" customFormat="1" x14ac:dyDescent="0.2">
      <c r="A51" s="70"/>
      <c r="B51" s="70"/>
      <c r="C51" s="367"/>
      <c r="D51" s="364"/>
      <c r="E51" s="385"/>
      <c r="F51" s="370"/>
      <c r="G51" s="370"/>
      <c r="H51" s="370"/>
      <c r="I51" s="370"/>
      <c r="J51" s="370"/>
      <c r="K51" s="370"/>
      <c r="L51" s="370"/>
      <c r="M51" s="70"/>
      <c r="N51" s="70"/>
      <c r="O51" s="70"/>
    </row>
    <row r="52" spans="1:19" s="3" customFormat="1" x14ac:dyDescent="0.2">
      <c r="A52" s="70"/>
      <c r="B52" s="15"/>
      <c r="C52" s="367" t="s">
        <v>289</v>
      </c>
      <c r="D52" s="364"/>
      <c r="E52" s="385">
        <v>250471</v>
      </c>
      <c r="F52" s="351">
        <v>76247.853000000003</v>
      </c>
      <c r="G52" s="351">
        <v>13613.779</v>
      </c>
      <c r="H52" s="351">
        <v>8449.5280000000002</v>
      </c>
      <c r="I52" s="351">
        <v>13240.217000000001</v>
      </c>
      <c r="J52" s="351">
        <v>7166.0110000000004</v>
      </c>
      <c r="K52" s="351">
        <v>15273.995000000001</v>
      </c>
      <c r="L52" s="351">
        <v>116479.433</v>
      </c>
      <c r="M52" s="70"/>
      <c r="N52" s="70"/>
      <c r="O52" s="70"/>
    </row>
    <row r="53" spans="1:19" x14ac:dyDescent="0.2">
      <c r="A53" s="15"/>
      <c r="B53" s="70"/>
      <c r="C53" s="367" t="s">
        <v>298</v>
      </c>
      <c r="D53" s="364"/>
      <c r="E53" s="388">
        <v>239264.63699999999</v>
      </c>
      <c r="F53" s="122">
        <v>82197.599000000002</v>
      </c>
      <c r="G53" s="122">
        <v>11421.954</v>
      </c>
      <c r="H53" s="122">
        <v>8882.1790000000001</v>
      </c>
      <c r="I53" s="122">
        <v>15003.54</v>
      </c>
      <c r="J53" s="122">
        <v>7430.0010000000002</v>
      </c>
      <c r="K53" s="122">
        <v>16487.621999999999</v>
      </c>
      <c r="L53" s="122">
        <v>97841.740999999995</v>
      </c>
    </row>
    <row r="54" spans="1:19" s="3" customFormat="1" x14ac:dyDescent="0.2">
      <c r="A54" s="70"/>
      <c r="B54" s="70"/>
      <c r="C54" s="367" t="s">
        <v>327</v>
      </c>
      <c r="D54" s="364"/>
      <c r="E54" s="388">
        <v>259657</v>
      </c>
      <c r="F54" s="122">
        <v>93357.774000000005</v>
      </c>
      <c r="G54" s="122">
        <v>12378.262000000001</v>
      </c>
      <c r="H54" s="122">
        <v>10189.671</v>
      </c>
      <c r="I54" s="122">
        <v>17555.324000000001</v>
      </c>
      <c r="J54" s="122">
        <v>8842.36</v>
      </c>
      <c r="K54" s="122">
        <v>18748.965</v>
      </c>
      <c r="L54" s="122">
        <v>98584.782999999996</v>
      </c>
      <c r="M54" s="70"/>
      <c r="N54" s="70"/>
      <c r="O54" s="70"/>
    </row>
    <row r="55" spans="1:19" s="3" customFormat="1" x14ac:dyDescent="0.2">
      <c r="A55" s="70"/>
      <c r="B55" s="70"/>
      <c r="C55" s="367" t="s">
        <v>328</v>
      </c>
      <c r="D55" s="364"/>
      <c r="E55" s="388">
        <v>268216</v>
      </c>
      <c r="F55" s="389">
        <v>99855</v>
      </c>
      <c r="G55" s="389">
        <v>12407</v>
      </c>
      <c r="H55" s="389">
        <v>11185</v>
      </c>
      <c r="I55" s="389">
        <v>18914</v>
      </c>
      <c r="J55" s="389">
        <v>8850</v>
      </c>
      <c r="K55" s="389">
        <v>22126</v>
      </c>
      <c r="L55" s="389">
        <v>13792</v>
      </c>
      <c r="M55" s="54"/>
      <c r="N55" s="54"/>
      <c r="O55" s="53"/>
      <c r="P55" s="54"/>
    </row>
    <row r="56" spans="1:19" s="3" customFormat="1" ht="18.75" x14ac:dyDescent="0.2">
      <c r="A56" s="70"/>
      <c r="B56" s="70"/>
      <c r="C56" s="367"/>
      <c r="D56" s="364"/>
      <c r="E56" s="388"/>
      <c r="F56" s="389"/>
      <c r="G56" s="389"/>
      <c r="H56" s="389"/>
      <c r="I56" s="389"/>
      <c r="J56" s="389"/>
      <c r="K56" s="389"/>
      <c r="L56" s="389"/>
      <c r="M56" s="54"/>
      <c r="N56" s="59"/>
      <c r="O56" s="53"/>
      <c r="P56" s="54"/>
    </row>
    <row r="57" spans="1:19" s="3" customFormat="1" ht="18.75" x14ac:dyDescent="0.2">
      <c r="A57" s="70"/>
      <c r="B57" s="70"/>
      <c r="C57" s="367" t="s">
        <v>340</v>
      </c>
      <c r="D57" s="364"/>
      <c r="E57" s="390">
        <v>261417</v>
      </c>
      <c r="F57" s="391">
        <v>96783</v>
      </c>
      <c r="G57" s="391">
        <v>12812</v>
      </c>
      <c r="H57" s="391">
        <v>11186</v>
      </c>
      <c r="I57" s="391">
        <v>18811</v>
      </c>
      <c r="J57" s="391">
        <v>8391</v>
      </c>
      <c r="K57" s="391">
        <v>21174</v>
      </c>
      <c r="L57" s="391">
        <v>92257</v>
      </c>
      <c r="M57" s="54"/>
      <c r="N57" s="59"/>
      <c r="O57" s="53"/>
      <c r="P57" s="54"/>
    </row>
    <row r="58" spans="1:19" s="3" customFormat="1" ht="18.75" x14ac:dyDescent="0.2">
      <c r="A58" s="70"/>
      <c r="B58" s="70"/>
      <c r="C58" s="367" t="s">
        <v>399</v>
      </c>
      <c r="D58" s="364"/>
      <c r="E58" s="390">
        <v>269138</v>
      </c>
      <c r="F58" s="391">
        <v>101524</v>
      </c>
      <c r="G58" s="391">
        <v>13211</v>
      </c>
      <c r="H58" s="391">
        <v>11330</v>
      </c>
      <c r="I58" s="391">
        <v>19176</v>
      </c>
      <c r="J58" s="391">
        <v>8779</v>
      </c>
      <c r="K58" s="391">
        <v>21871</v>
      </c>
      <c r="L58" s="391">
        <v>93247</v>
      </c>
      <c r="M58" s="54"/>
      <c r="N58" s="59"/>
      <c r="O58" s="53"/>
      <c r="P58" s="54"/>
    </row>
    <row r="59" spans="1:19" s="3" customFormat="1" ht="18.75" x14ac:dyDescent="0.2">
      <c r="A59" s="70"/>
      <c r="B59" s="70"/>
      <c r="C59" s="367" t="s">
        <v>404</v>
      </c>
      <c r="D59" s="364"/>
      <c r="E59" s="390">
        <v>260954</v>
      </c>
      <c r="F59" s="391">
        <v>102182</v>
      </c>
      <c r="G59" s="391">
        <v>12781</v>
      </c>
      <c r="H59" s="391">
        <v>11397</v>
      </c>
      <c r="I59" s="391">
        <v>19184</v>
      </c>
      <c r="J59" s="391">
        <v>7910</v>
      </c>
      <c r="K59" s="391">
        <v>22705</v>
      </c>
      <c r="L59" s="391">
        <v>84795</v>
      </c>
      <c r="M59" s="54"/>
      <c r="N59" s="59"/>
      <c r="O59" s="53"/>
      <c r="P59" s="54"/>
    </row>
    <row r="60" spans="1:19" s="3" customFormat="1" ht="18.75" x14ac:dyDescent="0.2">
      <c r="A60" s="70"/>
      <c r="B60" s="70"/>
      <c r="C60" s="367" t="s">
        <v>645</v>
      </c>
      <c r="D60" s="364"/>
      <c r="E60" s="390">
        <v>251977.75200000001</v>
      </c>
      <c r="F60" s="391">
        <v>102490.117</v>
      </c>
      <c r="G60" s="391">
        <v>13312.485000000001</v>
      </c>
      <c r="H60" s="391">
        <v>12208.505999999999</v>
      </c>
      <c r="I60" s="391">
        <v>20726.259999999998</v>
      </c>
      <c r="J60" s="391">
        <v>9115.3379999999997</v>
      </c>
      <c r="K60" s="391">
        <v>23631.708999999999</v>
      </c>
      <c r="L60" s="391">
        <v>70493.338000000003</v>
      </c>
      <c r="M60" s="54"/>
      <c r="N60" s="59"/>
      <c r="O60" s="53"/>
      <c r="P60" s="54"/>
    </row>
    <row r="61" spans="1:19" ht="18.75" x14ac:dyDescent="0.2">
      <c r="A61" s="15"/>
      <c r="B61" s="15"/>
      <c r="C61" s="367"/>
      <c r="D61" s="364"/>
      <c r="E61" s="388"/>
      <c r="F61" s="122"/>
      <c r="G61" s="122"/>
      <c r="H61" s="122"/>
      <c r="I61" s="122"/>
      <c r="J61" s="122"/>
      <c r="K61" s="122"/>
      <c r="L61" s="389"/>
      <c r="M61" s="54"/>
      <c r="N61" s="59"/>
      <c r="O61" s="54"/>
      <c r="P61" s="54"/>
    </row>
    <row r="62" spans="1:19" ht="18.75" x14ac:dyDescent="0.2">
      <c r="A62" s="15"/>
      <c r="B62" s="15"/>
      <c r="C62" s="367"/>
      <c r="D62" s="351" t="s">
        <v>291</v>
      </c>
      <c r="E62" s="388">
        <f>SUM(E63:E66)</f>
        <v>69530.382000000012</v>
      </c>
      <c r="F62" s="391">
        <f>SUM(F63:F66)</f>
        <v>37822.815000000002</v>
      </c>
      <c r="G62" s="391">
        <f>SUM(G63:G66)</f>
        <v>4127.3230000000003</v>
      </c>
      <c r="H62" s="391">
        <f>SUM(H63:H66)</f>
        <v>4245.7080000000005</v>
      </c>
      <c r="I62" s="391">
        <f t="shared" ref="I62:L62" si="2">SUM(I63:I66)</f>
        <v>6750.2070000000003</v>
      </c>
      <c r="J62" s="391">
        <f t="shared" si="2"/>
        <v>3176.5599999999995</v>
      </c>
      <c r="K62" s="391">
        <f t="shared" si="2"/>
        <v>8755.2819999999992</v>
      </c>
      <c r="L62" s="391">
        <f t="shared" si="2"/>
        <v>4652.4870000000001</v>
      </c>
      <c r="M62" s="54"/>
      <c r="N62" s="59"/>
      <c r="O62" s="54"/>
      <c r="P62" s="54"/>
    </row>
    <row r="63" spans="1:19" ht="18.75" x14ac:dyDescent="0.2">
      <c r="A63" s="15"/>
      <c r="B63" s="15"/>
      <c r="C63" s="367"/>
      <c r="D63" s="351" t="s">
        <v>329</v>
      </c>
      <c r="E63" s="384">
        <f>SUM(F63:L63)</f>
        <v>7.4480000000000004</v>
      </c>
      <c r="F63" s="391">
        <v>4.6680000000000001</v>
      </c>
      <c r="G63" s="391">
        <v>0.127</v>
      </c>
      <c r="H63" s="391" t="s">
        <v>296</v>
      </c>
      <c r="I63" s="391">
        <v>0.09</v>
      </c>
      <c r="J63" s="391">
        <v>1.8009999999999999</v>
      </c>
      <c r="K63" s="391">
        <v>8.3000000000000004E-2</v>
      </c>
      <c r="L63" s="391">
        <v>0.67900000000000005</v>
      </c>
      <c r="M63" s="60"/>
      <c r="N63" s="59"/>
      <c r="O63" s="54"/>
      <c r="P63" s="54"/>
    </row>
    <row r="64" spans="1:19" x14ac:dyDescent="0.2">
      <c r="A64" s="15"/>
      <c r="B64" s="15"/>
      <c r="C64" s="367"/>
      <c r="D64" s="392" t="s">
        <v>654</v>
      </c>
      <c r="E64" s="384">
        <f>SUM(F64:L64)</f>
        <v>52824.126000000004</v>
      </c>
      <c r="F64" s="391">
        <v>30282.882000000001</v>
      </c>
      <c r="G64" s="391">
        <v>2994.768</v>
      </c>
      <c r="H64" s="391">
        <v>2745.81</v>
      </c>
      <c r="I64" s="391">
        <v>4883.1540000000005</v>
      </c>
      <c r="J64" s="391">
        <v>2395.1219999999998</v>
      </c>
      <c r="K64" s="391">
        <v>6202.6239999999998</v>
      </c>
      <c r="L64" s="391">
        <v>3319.7660000000001</v>
      </c>
      <c r="M64" s="61"/>
      <c r="N64" s="61"/>
      <c r="O64" s="61"/>
      <c r="P64" s="61"/>
      <c r="Q64" s="61"/>
      <c r="R64" s="61"/>
      <c r="S64" s="61"/>
    </row>
    <row r="65" spans="1:20" x14ac:dyDescent="0.2">
      <c r="A65" s="15"/>
      <c r="B65" s="15"/>
      <c r="C65" s="367"/>
      <c r="D65" s="351" t="s">
        <v>322</v>
      </c>
      <c r="E65" s="384">
        <f>SUM(F65:L65)</f>
        <v>21.436000000000003</v>
      </c>
      <c r="F65" s="391">
        <v>9.1880000000000006</v>
      </c>
      <c r="G65" s="391">
        <v>1.339</v>
      </c>
      <c r="H65" s="391">
        <v>1.159</v>
      </c>
      <c r="I65" s="391">
        <v>2.883</v>
      </c>
      <c r="J65" s="391">
        <v>2.3919999999999999</v>
      </c>
      <c r="K65" s="391">
        <v>4.3289999999999997</v>
      </c>
      <c r="L65" s="391">
        <v>0.14599999999999999</v>
      </c>
      <c r="M65" s="61"/>
      <c r="N65" s="61"/>
      <c r="O65" s="61"/>
      <c r="P65" s="61"/>
      <c r="Q65" s="61"/>
      <c r="R65" s="61"/>
      <c r="S65" s="61"/>
    </row>
    <row r="66" spans="1:20" x14ac:dyDescent="0.2">
      <c r="A66" s="15"/>
      <c r="B66" s="15"/>
      <c r="C66" s="367"/>
      <c r="D66" s="392" t="s">
        <v>655</v>
      </c>
      <c r="E66" s="384">
        <f>SUM(F66:L66)</f>
        <v>16677.372000000003</v>
      </c>
      <c r="F66" s="391">
        <v>7526.0770000000002</v>
      </c>
      <c r="G66" s="391">
        <v>1131.0889999999999</v>
      </c>
      <c r="H66" s="391">
        <v>1498.739</v>
      </c>
      <c r="I66" s="391">
        <v>1864.08</v>
      </c>
      <c r="J66" s="391">
        <v>777.245</v>
      </c>
      <c r="K66" s="391">
        <v>2548.2460000000001</v>
      </c>
      <c r="L66" s="391">
        <v>1331.896</v>
      </c>
      <c r="M66" s="61"/>
      <c r="N66" s="61"/>
      <c r="O66" s="61"/>
      <c r="P66" s="61"/>
      <c r="Q66" s="61"/>
      <c r="R66" s="61"/>
      <c r="S66" s="61"/>
    </row>
    <row r="67" spans="1:20" ht="18.75" x14ac:dyDescent="0.2">
      <c r="A67" s="15"/>
      <c r="B67" s="15"/>
      <c r="C67" s="367"/>
      <c r="D67" s="393" t="s">
        <v>290</v>
      </c>
      <c r="E67" s="388">
        <f>SUM(E68:E69)</f>
        <v>32762.421000000002</v>
      </c>
      <c r="F67" s="146">
        <f t="shared" ref="F67:L67" si="3">SUM(F68:F69)</f>
        <v>17506.252</v>
      </c>
      <c r="G67" s="146">
        <f t="shared" si="3"/>
        <v>2148.9369999999999</v>
      </c>
      <c r="H67" s="146">
        <f t="shared" si="3"/>
        <v>1827.893</v>
      </c>
      <c r="I67" s="146">
        <f t="shared" si="3"/>
        <v>3687.2030000000004</v>
      </c>
      <c r="J67" s="146">
        <f t="shared" si="3"/>
        <v>1256.1680000000001</v>
      </c>
      <c r="K67" s="146">
        <f t="shared" si="3"/>
        <v>2806.2520000000004</v>
      </c>
      <c r="L67" s="146">
        <f t="shared" si="3"/>
        <v>3529.7159999999999</v>
      </c>
      <c r="M67" s="60"/>
      <c r="N67" s="59"/>
      <c r="O67" s="61"/>
      <c r="P67" s="54"/>
    </row>
    <row r="68" spans="1:20" x14ac:dyDescent="0.2">
      <c r="A68" s="15"/>
      <c r="B68" s="15"/>
      <c r="C68" s="367" t="s">
        <v>323</v>
      </c>
      <c r="D68" s="393" t="s">
        <v>323</v>
      </c>
      <c r="E68" s="384">
        <f>SUM(F68:L68)</f>
        <v>31268.413</v>
      </c>
      <c r="F68" s="146">
        <v>16671.046999999999</v>
      </c>
      <c r="G68" s="146">
        <v>2055.2919999999999</v>
      </c>
      <c r="H68" s="146">
        <v>1749.547</v>
      </c>
      <c r="I68" s="146">
        <v>3528.3760000000002</v>
      </c>
      <c r="J68" s="146">
        <v>1202.4490000000001</v>
      </c>
      <c r="K68" s="146">
        <v>2683.8560000000002</v>
      </c>
      <c r="L68" s="146">
        <v>3377.846</v>
      </c>
      <c r="M68" s="61"/>
      <c r="N68" s="61"/>
      <c r="O68" s="61"/>
      <c r="P68" s="61"/>
      <c r="Q68" s="61"/>
      <c r="R68" s="61"/>
      <c r="S68" s="61"/>
    </row>
    <row r="69" spans="1:20" x14ac:dyDescent="0.2">
      <c r="A69" s="15"/>
      <c r="B69" s="15"/>
      <c r="C69" s="367"/>
      <c r="D69" s="393" t="s">
        <v>400</v>
      </c>
      <c r="E69" s="384">
        <f>SUM(F69:L69)</f>
        <v>1494.0080000000003</v>
      </c>
      <c r="F69" s="391">
        <v>835.20500000000004</v>
      </c>
      <c r="G69" s="391">
        <v>93.644999999999996</v>
      </c>
      <c r="H69" s="391">
        <v>78.346000000000004</v>
      </c>
      <c r="I69" s="391">
        <v>158.827</v>
      </c>
      <c r="J69" s="391">
        <v>53.719000000000001</v>
      </c>
      <c r="K69" s="391">
        <v>122.396</v>
      </c>
      <c r="L69" s="391">
        <v>151.87</v>
      </c>
      <c r="M69" s="61"/>
      <c r="N69" s="61"/>
      <c r="O69" s="61"/>
      <c r="P69" s="61"/>
      <c r="Q69" s="61"/>
      <c r="R69" s="61"/>
      <c r="S69" s="61"/>
    </row>
    <row r="70" spans="1:20" x14ac:dyDescent="0.2">
      <c r="A70" s="15"/>
      <c r="B70" s="15"/>
      <c r="C70" s="367" t="s">
        <v>280</v>
      </c>
      <c r="D70" s="351"/>
      <c r="E70" s="384">
        <f>SUM(F70:L70)</f>
        <v>11342.581</v>
      </c>
      <c r="F70" s="391">
        <v>5178.82</v>
      </c>
      <c r="G70" s="391">
        <v>961.75300000000004</v>
      </c>
      <c r="H70" s="391">
        <v>724.60299999999995</v>
      </c>
      <c r="I70" s="391">
        <v>1306.1420000000001</v>
      </c>
      <c r="J70" s="391">
        <v>824.28300000000002</v>
      </c>
      <c r="K70" s="391">
        <v>1908.308</v>
      </c>
      <c r="L70" s="391">
        <v>438.67200000000003</v>
      </c>
      <c r="M70" s="61"/>
      <c r="N70" s="61"/>
      <c r="O70" s="61"/>
      <c r="P70" s="61"/>
      <c r="Q70" s="61"/>
      <c r="R70" s="61"/>
      <c r="S70" s="61"/>
    </row>
    <row r="71" spans="1:20" ht="18.75" x14ac:dyDescent="0.2">
      <c r="A71" s="15"/>
      <c r="B71" s="15"/>
      <c r="C71" s="393"/>
      <c r="D71" s="351"/>
      <c r="E71" s="390"/>
      <c r="F71" s="394"/>
      <c r="G71" s="394"/>
      <c r="H71" s="394"/>
      <c r="I71" s="394"/>
      <c r="J71" s="394"/>
      <c r="K71" s="394"/>
      <c r="L71" s="394"/>
      <c r="M71" s="60"/>
      <c r="N71" s="59"/>
      <c r="O71" s="61"/>
      <c r="P71" s="54"/>
    </row>
    <row r="72" spans="1:20" x14ac:dyDescent="0.2">
      <c r="C72" s="369" t="s">
        <v>330</v>
      </c>
      <c r="D72" s="395"/>
      <c r="E72" s="322">
        <f>SUM(F72:L72)</f>
        <v>0.28799999999999998</v>
      </c>
      <c r="F72" s="322" t="s">
        <v>296</v>
      </c>
      <c r="G72" s="322" t="s">
        <v>296</v>
      </c>
      <c r="H72" s="322" t="s">
        <v>296</v>
      </c>
      <c r="I72" s="322">
        <v>0.28799999999999998</v>
      </c>
      <c r="J72" s="322" t="s">
        <v>296</v>
      </c>
      <c r="K72" s="322" t="s">
        <v>296</v>
      </c>
      <c r="L72" s="322" t="s">
        <v>296</v>
      </c>
      <c r="M72" s="60"/>
      <c r="N72" s="54"/>
      <c r="O72" s="54"/>
      <c r="P72" s="54"/>
    </row>
    <row r="73" spans="1:20" x14ac:dyDescent="0.2">
      <c r="A73" s="15"/>
      <c r="B73" s="15"/>
      <c r="C73" s="393" t="s">
        <v>281</v>
      </c>
      <c r="D73" s="371" t="s">
        <v>202</v>
      </c>
      <c r="E73" s="322">
        <f>SUM(F73:L73)</f>
        <v>82421.785000000003</v>
      </c>
      <c r="F73" s="391">
        <v>41407.730000000003</v>
      </c>
      <c r="G73" s="391">
        <v>5688.8760000000002</v>
      </c>
      <c r="H73" s="391">
        <v>5382.857</v>
      </c>
      <c r="I73" s="391">
        <v>8880.8619999999992</v>
      </c>
      <c r="J73" s="391">
        <v>3806.61</v>
      </c>
      <c r="K73" s="391">
        <v>10119.321</v>
      </c>
      <c r="L73" s="391">
        <v>7135.5290000000005</v>
      </c>
      <c r="M73" s="62"/>
      <c r="N73" s="61"/>
      <c r="O73" s="61"/>
      <c r="P73" s="61"/>
      <c r="Q73" s="61"/>
      <c r="R73" s="61"/>
      <c r="S73" s="61"/>
      <c r="T73" s="61"/>
    </row>
    <row r="74" spans="1:20" x14ac:dyDescent="0.2">
      <c r="A74" s="15"/>
      <c r="B74" s="15"/>
      <c r="C74" s="369" t="s">
        <v>331</v>
      </c>
      <c r="D74" s="395"/>
      <c r="E74" s="322">
        <v>549.31700000000001</v>
      </c>
      <c r="F74" s="391">
        <v>28.036999999999999</v>
      </c>
      <c r="G74" s="391">
        <v>382.13400000000001</v>
      </c>
      <c r="H74" s="391">
        <v>9.468</v>
      </c>
      <c r="I74" s="391">
        <v>83.216999999999999</v>
      </c>
      <c r="J74" s="391" t="s">
        <v>646</v>
      </c>
      <c r="K74" s="391">
        <v>19.905999999999999</v>
      </c>
      <c r="L74" s="391" t="s">
        <v>646</v>
      </c>
      <c r="M74" s="62"/>
      <c r="N74" s="61"/>
      <c r="O74" s="61"/>
      <c r="P74" s="61"/>
      <c r="Q74" s="61"/>
      <c r="R74" s="56"/>
      <c r="S74" s="61"/>
      <c r="T74" s="56"/>
    </row>
    <row r="75" spans="1:20" x14ac:dyDescent="0.2">
      <c r="A75" s="15"/>
      <c r="B75" s="15"/>
      <c r="C75" s="392" t="s">
        <v>282</v>
      </c>
      <c r="D75" s="376" t="s">
        <v>257</v>
      </c>
      <c r="E75" s="322">
        <f>SUM(F75:L75)</f>
        <v>0.78099999999999992</v>
      </c>
      <c r="F75" s="391">
        <v>0.31</v>
      </c>
      <c r="G75" s="391">
        <v>4.3999999999999997E-2</v>
      </c>
      <c r="H75" s="391">
        <v>2.8000000000000001E-2</v>
      </c>
      <c r="I75" s="391">
        <v>0.128</v>
      </c>
      <c r="J75" s="391">
        <v>6.3E-2</v>
      </c>
      <c r="K75" s="391">
        <v>0.115</v>
      </c>
      <c r="L75" s="391">
        <v>9.2999999999999999E-2</v>
      </c>
      <c r="M75" s="46"/>
      <c r="N75" s="46"/>
      <c r="O75" s="46"/>
      <c r="P75" s="46"/>
      <c r="Q75" s="46"/>
      <c r="R75" s="46"/>
      <c r="S75" s="46"/>
      <c r="T75" s="46"/>
    </row>
    <row r="76" spans="1:20" x14ac:dyDescent="0.2">
      <c r="C76" s="369" t="s">
        <v>332</v>
      </c>
      <c r="D76" s="395"/>
      <c r="E76" s="322">
        <v>55370.200999999986</v>
      </c>
      <c r="F76" s="322" t="s">
        <v>344</v>
      </c>
      <c r="G76" s="322" t="s">
        <v>344</v>
      </c>
      <c r="H76" s="322" t="s">
        <v>344</v>
      </c>
      <c r="I76" s="322" t="s">
        <v>344</v>
      </c>
      <c r="J76" s="322" t="s">
        <v>344</v>
      </c>
      <c r="K76" s="322" t="s">
        <v>344</v>
      </c>
      <c r="L76" s="322" t="s">
        <v>344</v>
      </c>
      <c r="M76" s="62"/>
      <c r="N76" s="62"/>
      <c r="O76" s="56"/>
      <c r="P76" s="61"/>
      <c r="Q76" s="61"/>
      <c r="R76" s="56"/>
      <c r="S76" s="56"/>
      <c r="T76" s="62"/>
    </row>
    <row r="77" spans="1:20" ht="18" thickBot="1" x14ac:dyDescent="0.2">
      <c r="B77" s="12"/>
      <c r="C77" s="349"/>
      <c r="D77" s="349"/>
      <c r="E77" s="396"/>
      <c r="F77" s="397"/>
      <c r="G77" s="397"/>
      <c r="H77" s="397"/>
      <c r="I77" s="349"/>
      <c r="J77" s="349"/>
      <c r="K77" s="349"/>
      <c r="L77" s="349"/>
    </row>
    <row r="78" spans="1:20" x14ac:dyDescent="0.2">
      <c r="C78" s="351"/>
      <c r="D78" s="351"/>
      <c r="E78" s="351" t="s">
        <v>279</v>
      </c>
      <c r="F78" s="351"/>
      <c r="G78" s="367" t="s">
        <v>206</v>
      </c>
      <c r="H78" s="351"/>
      <c r="I78" s="351"/>
      <c r="J78" s="351"/>
      <c r="K78" s="351"/>
      <c r="L78" s="351"/>
    </row>
    <row r="79" spans="1:20" x14ac:dyDescent="0.2">
      <c r="C79" s="351"/>
      <c r="D79" s="351"/>
      <c r="E79" s="351"/>
      <c r="F79" s="351"/>
      <c r="G79" s="367" t="s">
        <v>207</v>
      </c>
      <c r="H79" s="351"/>
      <c r="I79" s="351"/>
      <c r="J79" s="351"/>
      <c r="K79" s="155"/>
      <c r="L79" s="351"/>
    </row>
    <row r="80" spans="1:20" x14ac:dyDescent="0.2">
      <c r="C80" s="351"/>
      <c r="D80" s="351"/>
      <c r="E80" s="351"/>
      <c r="F80" s="351"/>
      <c r="G80" s="367" t="s">
        <v>209</v>
      </c>
      <c r="H80" s="351"/>
      <c r="I80" s="351"/>
      <c r="J80" s="351"/>
      <c r="K80" s="351"/>
      <c r="L80" s="351"/>
    </row>
    <row r="81" spans="3:12" x14ac:dyDescent="0.2">
      <c r="C81" s="351"/>
      <c r="D81" s="351"/>
      <c r="E81" s="351"/>
      <c r="F81" s="351"/>
      <c r="G81" s="367" t="s">
        <v>210</v>
      </c>
      <c r="H81" s="351"/>
      <c r="I81" s="351"/>
      <c r="J81" s="351"/>
      <c r="K81" s="351"/>
      <c r="L81" s="351"/>
    </row>
    <row r="82" spans="3:12" x14ac:dyDescent="0.2">
      <c r="C82" s="351"/>
      <c r="D82" s="351"/>
      <c r="E82" s="351"/>
      <c r="F82" s="351"/>
      <c r="G82" s="367" t="s">
        <v>211</v>
      </c>
      <c r="H82" s="351"/>
      <c r="I82" s="351"/>
      <c r="J82" s="351"/>
      <c r="K82" s="351"/>
      <c r="L82" s="351"/>
    </row>
    <row r="83" spans="3:12" x14ac:dyDescent="0.2">
      <c r="C83" s="351"/>
      <c r="D83" s="351"/>
      <c r="E83" s="351"/>
      <c r="F83" s="351"/>
      <c r="G83" s="367" t="s">
        <v>251</v>
      </c>
      <c r="H83" s="351"/>
      <c r="I83" s="351"/>
      <c r="J83" s="351"/>
      <c r="K83" s="351"/>
      <c r="L83" s="351"/>
    </row>
    <row r="84" spans="3:12" x14ac:dyDescent="0.2">
      <c r="C84" s="351"/>
      <c r="D84" s="351"/>
      <c r="E84" s="351"/>
      <c r="F84" s="351"/>
      <c r="G84" s="367" t="s">
        <v>208</v>
      </c>
      <c r="H84" s="351"/>
      <c r="I84" s="351"/>
      <c r="J84" s="351"/>
      <c r="K84" s="351"/>
      <c r="L84" s="351"/>
    </row>
    <row r="85" spans="3:12" x14ac:dyDescent="0.2">
      <c r="C85" s="351"/>
      <c r="D85" s="351"/>
      <c r="E85" s="367" t="s">
        <v>274</v>
      </c>
      <c r="F85" s="351"/>
      <c r="G85" s="351"/>
      <c r="H85" s="351"/>
      <c r="I85" s="351"/>
      <c r="J85" s="351"/>
      <c r="K85" s="351"/>
      <c r="L85" s="351"/>
    </row>
  </sheetData>
  <mergeCells count="7">
    <mergeCell ref="E44:E45"/>
    <mergeCell ref="B6:L6"/>
    <mergeCell ref="D7:L7"/>
    <mergeCell ref="D8:L8"/>
    <mergeCell ref="D9:L9"/>
    <mergeCell ref="D10:L10"/>
    <mergeCell ref="I12:J12"/>
  </mergeCells>
  <phoneticPr fontId="2"/>
  <pageMargins left="0.64" right="0.53" top="0.9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9"/>
  <sheetViews>
    <sheetView view="pageBreakPreview" zoomScale="75" zoomScaleNormal="75" workbookViewId="0">
      <selection activeCell="L17" sqref="L17"/>
    </sheetView>
  </sheetViews>
  <sheetFormatPr defaultColWidth="15.875" defaultRowHeight="17.25" x14ac:dyDescent="0.15"/>
  <cols>
    <col min="1" max="1" width="13.375" style="10" customWidth="1"/>
    <col min="2" max="2" width="1.125" style="10" customWidth="1"/>
    <col min="3" max="3" width="2.25" style="10" customWidth="1"/>
    <col min="4" max="4" width="10.75" style="10" customWidth="1"/>
    <col min="5" max="5" width="30.375" style="10" customWidth="1"/>
    <col min="6" max="10" width="15" style="10" customWidth="1"/>
    <col min="11" max="15" width="15.875" style="10"/>
    <col min="16" max="16384" width="15.875" style="1"/>
  </cols>
  <sheetData>
    <row r="1" spans="1:10" x14ac:dyDescent="0.2">
      <c r="A1" s="55"/>
    </row>
    <row r="6" spans="1:10" x14ac:dyDescent="0.2">
      <c r="B6" s="408" t="s">
        <v>262</v>
      </c>
      <c r="C6" s="408"/>
      <c r="D6" s="408"/>
      <c r="E6" s="408"/>
      <c r="F6" s="408"/>
      <c r="G6" s="408"/>
      <c r="H6" s="408"/>
      <c r="I6" s="408"/>
      <c r="J6" s="408"/>
    </row>
    <row r="7" spans="1:10" s="10" customFormat="1" x14ac:dyDescent="0.2">
      <c r="E7" s="55" t="s">
        <v>18</v>
      </c>
    </row>
    <row r="8" spans="1:10" s="10" customFormat="1" x14ac:dyDescent="0.2">
      <c r="E8" s="55" t="s">
        <v>19</v>
      </c>
    </row>
    <row r="9" spans="1:10" s="10" customFormat="1" x14ac:dyDescent="0.2">
      <c r="E9" s="55" t="s">
        <v>345</v>
      </c>
    </row>
    <row r="10" spans="1:10" s="10" customFormat="1" x14ac:dyDescent="0.2">
      <c r="E10" s="55" t="s">
        <v>346</v>
      </c>
    </row>
    <row r="11" spans="1:10" s="10" customFormat="1" x14ac:dyDescent="0.2">
      <c r="E11" s="55" t="s">
        <v>347</v>
      </c>
    </row>
    <row r="12" spans="1:10" x14ac:dyDescent="0.2">
      <c r="E12" s="55" t="s">
        <v>348</v>
      </c>
    </row>
    <row r="13" spans="1:10" ht="18" thickBot="1" x14ac:dyDescent="0.25">
      <c r="B13" s="89"/>
      <c r="C13" s="89"/>
      <c r="D13" s="89"/>
      <c r="E13" s="89"/>
      <c r="F13" s="101" t="s">
        <v>263</v>
      </c>
      <c r="G13" s="89"/>
      <c r="H13" s="89"/>
      <c r="J13" s="90" t="s">
        <v>349</v>
      </c>
    </row>
    <row r="14" spans="1:10" x14ac:dyDescent="0.2">
      <c r="F14" s="92" t="s">
        <v>334</v>
      </c>
      <c r="G14" s="92" t="s">
        <v>335</v>
      </c>
      <c r="H14" s="92" t="s">
        <v>378</v>
      </c>
      <c r="I14" s="92" t="s">
        <v>616</v>
      </c>
      <c r="J14" s="108" t="s">
        <v>630</v>
      </c>
    </row>
    <row r="15" spans="1:10" x14ac:dyDescent="0.2">
      <c r="B15" s="94"/>
      <c r="C15" s="94"/>
      <c r="D15" s="94"/>
      <c r="E15" s="94"/>
      <c r="F15" s="95">
        <v>2015</v>
      </c>
      <c r="G15" s="95">
        <v>2016</v>
      </c>
      <c r="H15" s="95">
        <v>2017</v>
      </c>
      <c r="I15" s="95">
        <v>2018</v>
      </c>
      <c r="J15" s="130">
        <v>2019</v>
      </c>
    </row>
    <row r="16" spans="1:10" x14ac:dyDescent="0.15">
      <c r="E16" s="102"/>
      <c r="G16" s="100"/>
      <c r="H16" s="100"/>
      <c r="I16" s="100"/>
      <c r="J16" s="131"/>
    </row>
    <row r="17" spans="1:15" s="5" customFormat="1" x14ac:dyDescent="0.2">
      <c r="A17" s="9"/>
      <c r="B17" s="91"/>
      <c r="C17" s="96" t="s">
        <v>350</v>
      </c>
      <c r="D17" s="9"/>
      <c r="E17" s="97"/>
      <c r="F17" s="9">
        <v>562969</v>
      </c>
      <c r="G17" s="7">
        <v>541231.55900000001</v>
      </c>
      <c r="H17" s="7">
        <v>532338.46299999999</v>
      </c>
      <c r="I17" s="7">
        <v>539894.72900000005</v>
      </c>
      <c r="J17" s="117">
        <f>SUM(J19:J23,J28:J31,J37,J41,J61,J65:J67,J69:J70)</f>
        <v>548495.10499999998</v>
      </c>
      <c r="K17" s="9"/>
      <c r="L17" s="9"/>
      <c r="M17" s="9"/>
      <c r="N17" s="9"/>
      <c r="O17" s="9"/>
    </row>
    <row r="18" spans="1:15" x14ac:dyDescent="0.15">
      <c r="B18" s="91"/>
      <c r="E18" s="57"/>
      <c r="G18" s="100"/>
      <c r="H18" s="100"/>
      <c r="I18" s="100"/>
      <c r="J18" s="131"/>
    </row>
    <row r="19" spans="1:15" x14ac:dyDescent="0.2">
      <c r="B19" s="91"/>
      <c r="C19" s="55" t="s">
        <v>407</v>
      </c>
      <c r="E19" s="57"/>
      <c r="F19" s="10">
        <v>107188</v>
      </c>
      <c r="G19" s="6">
        <v>103625.98299999999</v>
      </c>
      <c r="H19" s="6">
        <v>108128.102</v>
      </c>
      <c r="I19" s="6">
        <v>110091.481</v>
      </c>
      <c r="J19" s="119">
        <v>110334.84</v>
      </c>
    </row>
    <row r="20" spans="1:15" x14ac:dyDescent="0.2">
      <c r="B20" s="91"/>
      <c r="C20" s="55" t="s">
        <v>408</v>
      </c>
      <c r="E20" s="57"/>
      <c r="F20" s="10">
        <v>17563</v>
      </c>
      <c r="G20" s="6">
        <v>14857.293</v>
      </c>
      <c r="H20" s="6">
        <v>15349.076999999999</v>
      </c>
      <c r="I20" s="6">
        <v>17171.175999999999</v>
      </c>
      <c r="J20" s="119">
        <v>16684.175999999999</v>
      </c>
    </row>
    <row r="21" spans="1:15" x14ac:dyDescent="0.2">
      <c r="B21" s="91"/>
      <c r="C21" s="55"/>
      <c r="E21" s="57"/>
      <c r="G21" s="6"/>
      <c r="H21" s="6"/>
      <c r="I21" s="6"/>
      <c r="J21" s="119"/>
    </row>
    <row r="22" spans="1:15" x14ac:dyDescent="0.2">
      <c r="C22" s="55" t="s">
        <v>351</v>
      </c>
      <c r="E22" s="57"/>
      <c r="F22" s="10">
        <v>338</v>
      </c>
      <c r="G22" s="6">
        <v>345.37099999999998</v>
      </c>
      <c r="H22" s="6">
        <v>373.28800000000001</v>
      </c>
      <c r="I22" s="6">
        <v>433.16800000000001</v>
      </c>
      <c r="J22" s="119">
        <v>998.42399999999998</v>
      </c>
    </row>
    <row r="23" spans="1:15" x14ac:dyDescent="0.2">
      <c r="B23" s="91"/>
      <c r="C23" s="55" t="s">
        <v>409</v>
      </c>
      <c r="E23" s="57"/>
      <c r="F23" s="10">
        <v>167641</v>
      </c>
      <c r="G23" s="6">
        <v>172695.36300000001</v>
      </c>
      <c r="H23" s="6">
        <v>172472.81899999999</v>
      </c>
      <c r="I23" s="6">
        <v>172716.47</v>
      </c>
      <c r="J23" s="119">
        <f>SUM(J24:J26)</f>
        <v>171311.77599999998</v>
      </c>
    </row>
    <row r="24" spans="1:15" x14ac:dyDescent="0.2">
      <c r="D24" s="55" t="s">
        <v>410</v>
      </c>
      <c r="E24" s="57"/>
      <c r="F24" s="10">
        <v>165016</v>
      </c>
      <c r="G24" s="6">
        <v>170659.28599999999</v>
      </c>
      <c r="H24" s="6">
        <v>170175.81899999999</v>
      </c>
      <c r="I24" s="6">
        <v>169551.01199999999</v>
      </c>
      <c r="J24" s="119">
        <v>168987.74299999999</v>
      </c>
    </row>
    <row r="25" spans="1:15" x14ac:dyDescent="0.2">
      <c r="D25" s="55" t="s">
        <v>352</v>
      </c>
      <c r="E25" s="57"/>
      <c r="F25" s="10">
        <v>2533</v>
      </c>
      <c r="G25" s="6">
        <v>2024.4760000000001</v>
      </c>
      <c r="H25" s="6">
        <v>2285.451</v>
      </c>
      <c r="I25" s="6">
        <v>3157.5149999999999</v>
      </c>
      <c r="J25" s="119">
        <v>2316.0990000000002</v>
      </c>
    </row>
    <row r="26" spans="1:15" x14ac:dyDescent="0.2">
      <c r="D26" s="55" t="s">
        <v>353</v>
      </c>
      <c r="E26" s="57"/>
      <c r="F26" s="71">
        <v>92</v>
      </c>
      <c r="G26" s="6">
        <v>11.601000000000001</v>
      </c>
      <c r="H26" s="6">
        <v>11.548999999999999</v>
      </c>
      <c r="I26" s="6">
        <v>7.9429999999999996</v>
      </c>
      <c r="J26" s="119">
        <v>7.9340000000000002</v>
      </c>
    </row>
    <row r="27" spans="1:15" x14ac:dyDescent="0.2">
      <c r="E27" s="57"/>
      <c r="F27" s="71"/>
      <c r="G27" s="6"/>
      <c r="H27" s="6"/>
      <c r="I27" s="6"/>
      <c r="J27" s="119"/>
    </row>
    <row r="28" spans="1:15" x14ac:dyDescent="0.2">
      <c r="B28" s="91"/>
      <c r="C28" s="55" t="s">
        <v>411</v>
      </c>
      <c r="E28" s="57"/>
      <c r="F28" s="10">
        <v>287</v>
      </c>
      <c r="G28" s="6">
        <v>261.88900000000001</v>
      </c>
      <c r="H28" s="6">
        <v>234.614</v>
      </c>
      <c r="I28" s="6">
        <v>210.298</v>
      </c>
      <c r="J28" s="119">
        <v>197.785</v>
      </c>
    </row>
    <row r="29" spans="1:15" x14ac:dyDescent="0.2">
      <c r="B29" s="91"/>
      <c r="C29" s="55" t="s">
        <v>412</v>
      </c>
      <c r="E29" s="57"/>
      <c r="F29" s="10">
        <v>1564</v>
      </c>
      <c r="G29" s="6">
        <v>1321.617</v>
      </c>
      <c r="H29" s="6">
        <v>1391.617</v>
      </c>
      <c r="I29" s="6">
        <v>4394.0889999999999</v>
      </c>
      <c r="J29" s="119">
        <v>1479.299</v>
      </c>
    </row>
    <row r="30" spans="1:15" x14ac:dyDescent="0.15">
      <c r="E30" s="57"/>
      <c r="G30" s="6"/>
      <c r="H30" s="6"/>
      <c r="I30" s="6"/>
      <c r="J30" s="119"/>
    </row>
    <row r="31" spans="1:15" x14ac:dyDescent="0.2">
      <c r="C31" s="55" t="s">
        <v>413</v>
      </c>
      <c r="E31" s="57"/>
      <c r="F31" s="10">
        <v>4078</v>
      </c>
      <c r="G31" s="6">
        <v>4874.5860000000002</v>
      </c>
      <c r="H31" s="6">
        <v>4830.3490000000002</v>
      </c>
      <c r="I31" s="6">
        <v>4732.9930000000004</v>
      </c>
      <c r="J31" s="119">
        <f>SUM(J32:J35)</f>
        <v>4588.2470000000003</v>
      </c>
    </row>
    <row r="32" spans="1:15" x14ac:dyDescent="0.2">
      <c r="D32" s="55" t="s">
        <v>414</v>
      </c>
      <c r="E32" s="57"/>
      <c r="F32" s="10">
        <v>1825</v>
      </c>
      <c r="G32" s="6">
        <v>2630.502</v>
      </c>
      <c r="H32" s="6">
        <v>2570.7199999999998</v>
      </c>
      <c r="I32" s="6">
        <v>2470.377</v>
      </c>
      <c r="J32" s="119">
        <v>2374.1030000000001</v>
      </c>
    </row>
    <row r="33" spans="2:10" x14ac:dyDescent="0.2">
      <c r="D33" s="55" t="s">
        <v>415</v>
      </c>
      <c r="E33" s="57"/>
      <c r="F33" s="10">
        <v>221</v>
      </c>
      <c r="G33" s="6">
        <v>221.089</v>
      </c>
      <c r="H33" s="6">
        <v>221.089</v>
      </c>
      <c r="I33" s="6">
        <v>221.089</v>
      </c>
      <c r="J33" s="119">
        <v>221.089</v>
      </c>
    </row>
    <row r="34" spans="2:10" x14ac:dyDescent="0.2">
      <c r="D34" s="55" t="s">
        <v>354</v>
      </c>
      <c r="E34" s="57"/>
      <c r="F34" s="10">
        <v>1281</v>
      </c>
      <c r="G34" s="6">
        <v>1276.94</v>
      </c>
      <c r="H34" s="6">
        <v>1298.8889999999999</v>
      </c>
      <c r="I34" s="6">
        <v>1292.9369999999999</v>
      </c>
      <c r="J34" s="119">
        <v>1281.9369999999999</v>
      </c>
    </row>
    <row r="35" spans="2:10" x14ac:dyDescent="0.2">
      <c r="D35" s="55" t="s">
        <v>416</v>
      </c>
      <c r="E35" s="57"/>
      <c r="F35" s="10">
        <v>752</v>
      </c>
      <c r="G35" s="6">
        <v>746.05499999999995</v>
      </c>
      <c r="H35" s="6">
        <v>739.65099999999995</v>
      </c>
      <c r="I35" s="6">
        <v>748.59</v>
      </c>
      <c r="J35" s="119">
        <v>711.11800000000005</v>
      </c>
    </row>
    <row r="36" spans="2:10" x14ac:dyDescent="0.15">
      <c r="E36" s="57"/>
      <c r="G36" s="6"/>
      <c r="H36" s="6"/>
      <c r="I36" s="6"/>
      <c r="J36" s="119"/>
    </row>
    <row r="37" spans="2:10" x14ac:dyDescent="0.2">
      <c r="B37" s="91"/>
      <c r="C37" s="55" t="s">
        <v>417</v>
      </c>
      <c r="E37" s="57"/>
      <c r="F37" s="10">
        <v>1657</v>
      </c>
      <c r="G37" s="98">
        <v>1645.25</v>
      </c>
      <c r="H37" s="98">
        <v>1596.5</v>
      </c>
      <c r="I37" s="98">
        <v>1544.614</v>
      </c>
      <c r="J37" s="132">
        <f>SUM(J38:J39)</f>
        <v>1601.4389999999999</v>
      </c>
    </row>
    <row r="38" spans="2:10" x14ac:dyDescent="0.2">
      <c r="B38" s="91"/>
      <c r="C38" s="55"/>
      <c r="D38" s="10" t="s">
        <v>356</v>
      </c>
      <c r="E38" s="57"/>
      <c r="F38" s="10">
        <v>1189</v>
      </c>
      <c r="G38" s="98">
        <v>1183.0239999999999</v>
      </c>
      <c r="H38" s="98">
        <v>1165.3800000000001</v>
      </c>
      <c r="I38" s="98">
        <v>1145.7829999999999</v>
      </c>
      <c r="J38" s="132">
        <v>1205.8969999999999</v>
      </c>
    </row>
    <row r="39" spans="2:10" x14ac:dyDescent="0.2">
      <c r="D39" s="55" t="s">
        <v>357</v>
      </c>
      <c r="E39" s="57"/>
      <c r="F39" s="10">
        <v>469</v>
      </c>
      <c r="G39" s="6">
        <v>462.226</v>
      </c>
      <c r="H39" s="6">
        <v>431.12</v>
      </c>
      <c r="I39" s="6">
        <v>398.83100000000002</v>
      </c>
      <c r="J39" s="119">
        <v>395.54199999999997</v>
      </c>
    </row>
    <row r="40" spans="2:10" x14ac:dyDescent="0.15">
      <c r="E40" s="57"/>
      <c r="G40" s="6"/>
      <c r="H40" s="6"/>
      <c r="I40" s="6"/>
      <c r="J40" s="119"/>
    </row>
    <row r="41" spans="2:10" x14ac:dyDescent="0.2">
      <c r="B41" s="91"/>
      <c r="C41" s="55" t="s">
        <v>418</v>
      </c>
      <c r="E41" s="57"/>
      <c r="F41" s="10">
        <v>72305</v>
      </c>
      <c r="G41" s="98">
        <v>71206.962</v>
      </c>
      <c r="H41" s="98">
        <v>73307.023000000001</v>
      </c>
      <c r="I41" s="98">
        <v>75926.942999999999</v>
      </c>
      <c r="J41" s="132">
        <v>82246.756999999998</v>
      </c>
    </row>
    <row r="42" spans="2:10" x14ac:dyDescent="0.2">
      <c r="D42" s="55" t="s">
        <v>419</v>
      </c>
      <c r="E42" s="57"/>
      <c r="F42" s="10">
        <v>14199</v>
      </c>
      <c r="G42" s="6">
        <v>14152.758</v>
      </c>
      <c r="H42" s="6">
        <v>14016.504999999999</v>
      </c>
      <c r="I42" s="6">
        <v>13828.550999999999</v>
      </c>
      <c r="J42" s="119">
        <v>13780.937</v>
      </c>
    </row>
    <row r="43" spans="2:10" x14ac:dyDescent="0.2">
      <c r="D43" s="55" t="s">
        <v>420</v>
      </c>
      <c r="E43" s="57"/>
      <c r="F43" s="10">
        <v>2607</v>
      </c>
      <c r="G43" s="6">
        <v>2614.7779999999998</v>
      </c>
      <c r="H43" s="6">
        <v>2619.9540000000002</v>
      </c>
      <c r="I43" s="6">
        <v>2540.056</v>
      </c>
      <c r="J43" s="119">
        <v>2605.7359999999999</v>
      </c>
    </row>
    <row r="44" spans="2:10" x14ac:dyDescent="0.15">
      <c r="E44" s="57"/>
      <c r="G44" s="6"/>
      <c r="H44" s="6"/>
      <c r="I44" s="6"/>
      <c r="J44" s="119"/>
    </row>
    <row r="45" spans="2:10" x14ac:dyDescent="0.15">
      <c r="D45" s="10" t="s">
        <v>358</v>
      </c>
      <c r="E45" s="57"/>
      <c r="F45" s="10">
        <v>1683</v>
      </c>
      <c r="G45" s="100">
        <v>1741.0509999999999</v>
      </c>
      <c r="H45" s="100">
        <v>1882.124</v>
      </c>
      <c r="I45" s="100">
        <v>1877.5250000000001</v>
      </c>
      <c r="J45" s="131">
        <v>2078.989</v>
      </c>
    </row>
    <row r="46" spans="2:10" x14ac:dyDescent="0.15">
      <c r="D46" s="10" t="s">
        <v>359</v>
      </c>
      <c r="E46" s="57"/>
      <c r="F46" s="10">
        <v>645</v>
      </c>
      <c r="G46" s="100">
        <v>669.11699999999996</v>
      </c>
      <c r="H46" s="100">
        <v>685.61400000000003</v>
      </c>
      <c r="I46" s="100">
        <v>709.83600000000001</v>
      </c>
      <c r="J46" s="131">
        <v>721.89700000000005</v>
      </c>
    </row>
    <row r="47" spans="2:10" x14ac:dyDescent="0.2">
      <c r="D47" s="55" t="s">
        <v>360</v>
      </c>
      <c r="E47" s="57"/>
      <c r="F47" s="10">
        <v>13201</v>
      </c>
      <c r="G47" s="6">
        <v>13031.262000000001</v>
      </c>
      <c r="H47" s="6">
        <v>15363.257</v>
      </c>
      <c r="I47" s="6">
        <v>17165.813999999998</v>
      </c>
      <c r="J47" s="119">
        <v>20352.322</v>
      </c>
    </row>
    <row r="48" spans="2:10" x14ac:dyDescent="0.2">
      <c r="D48" s="55" t="s">
        <v>421</v>
      </c>
      <c r="E48" s="57"/>
      <c r="F48" s="10">
        <v>4377</v>
      </c>
      <c r="G48" s="6">
        <v>2507.06</v>
      </c>
      <c r="H48" s="6">
        <v>2044.2809999999999</v>
      </c>
      <c r="I48" s="6">
        <v>4269.7790000000005</v>
      </c>
      <c r="J48" s="119">
        <v>4671.8419999999996</v>
      </c>
    </row>
    <row r="49" spans="2:10" x14ac:dyDescent="0.2">
      <c r="D49" s="55" t="s">
        <v>361</v>
      </c>
      <c r="E49" s="57"/>
      <c r="F49" s="10">
        <v>737</v>
      </c>
      <c r="G49" s="8">
        <v>4.7030000000000003</v>
      </c>
      <c r="H49" s="71">
        <v>0</v>
      </c>
      <c r="I49" s="71">
        <v>0</v>
      </c>
      <c r="J49" s="133">
        <v>0</v>
      </c>
    </row>
    <row r="50" spans="2:10" x14ac:dyDescent="0.2">
      <c r="D50" s="55" t="s">
        <v>362</v>
      </c>
      <c r="E50" s="57"/>
      <c r="F50" s="10">
        <v>2219</v>
      </c>
      <c r="G50" s="8">
        <v>564.35199999999998</v>
      </c>
      <c r="H50" s="8">
        <v>617.58799999999997</v>
      </c>
      <c r="I50" s="8">
        <v>611.00300000000004</v>
      </c>
      <c r="J50" s="134">
        <v>2748.761</v>
      </c>
    </row>
    <row r="51" spans="2:10" x14ac:dyDescent="0.2">
      <c r="E51" s="57"/>
      <c r="G51" s="8"/>
      <c r="H51" s="8"/>
      <c r="I51" s="8"/>
      <c r="J51" s="134"/>
    </row>
    <row r="52" spans="2:10" x14ac:dyDescent="0.2">
      <c r="D52" s="55" t="s">
        <v>363</v>
      </c>
      <c r="E52" s="57"/>
      <c r="F52" s="10">
        <v>1005</v>
      </c>
      <c r="G52" s="6">
        <v>1157.923</v>
      </c>
      <c r="H52" s="6">
        <v>1131.452</v>
      </c>
      <c r="I52" s="6">
        <v>620.76800000000003</v>
      </c>
      <c r="J52" s="119">
        <v>1278.154</v>
      </c>
    </row>
    <row r="53" spans="2:10" x14ac:dyDescent="0.15">
      <c r="E53" s="57"/>
      <c r="G53" s="6"/>
      <c r="H53" s="6"/>
      <c r="I53" s="6"/>
      <c r="J53" s="119"/>
    </row>
    <row r="54" spans="2:10" x14ac:dyDescent="0.2">
      <c r="D54" s="55" t="s">
        <v>364</v>
      </c>
      <c r="E54" s="57"/>
      <c r="F54" s="10">
        <v>344</v>
      </c>
      <c r="G54" s="6">
        <v>224.476</v>
      </c>
      <c r="H54" s="6">
        <v>190.91800000000001</v>
      </c>
      <c r="I54" s="6">
        <v>40.313000000000002</v>
      </c>
      <c r="J54" s="119">
        <v>39.207000000000001</v>
      </c>
    </row>
    <row r="55" spans="2:10" x14ac:dyDescent="0.2">
      <c r="D55" s="55" t="s">
        <v>365</v>
      </c>
      <c r="E55" s="57"/>
      <c r="F55" s="10">
        <v>208</v>
      </c>
      <c r="G55" s="6">
        <v>204.80600000000001</v>
      </c>
      <c r="H55" s="6">
        <v>206.83</v>
      </c>
      <c r="I55" s="6">
        <v>185.738</v>
      </c>
      <c r="J55" s="119">
        <v>181.696</v>
      </c>
    </row>
    <row r="56" spans="2:10" x14ac:dyDescent="0.2">
      <c r="D56" s="55" t="s">
        <v>366</v>
      </c>
      <c r="E56" s="57"/>
      <c r="F56" s="71">
        <v>0</v>
      </c>
      <c r="G56" s="71">
        <v>0</v>
      </c>
      <c r="H56" s="71">
        <v>0</v>
      </c>
      <c r="I56" s="71" t="s">
        <v>403</v>
      </c>
      <c r="J56" s="133" t="s">
        <v>403</v>
      </c>
    </row>
    <row r="57" spans="2:10" x14ac:dyDescent="0.2">
      <c r="D57" s="55" t="s">
        <v>367</v>
      </c>
      <c r="E57" s="57"/>
      <c r="F57" s="71">
        <v>0</v>
      </c>
      <c r="G57" s="71">
        <v>0</v>
      </c>
      <c r="H57" s="71">
        <v>0</v>
      </c>
      <c r="I57" s="71" t="s">
        <v>403</v>
      </c>
      <c r="J57" s="133" t="s">
        <v>403</v>
      </c>
    </row>
    <row r="58" spans="2:10" x14ac:dyDescent="0.2">
      <c r="D58" s="55" t="s">
        <v>368</v>
      </c>
      <c r="E58" s="57"/>
      <c r="F58" s="10">
        <v>22933</v>
      </c>
      <c r="G58" s="8">
        <v>24585.615000000002</v>
      </c>
      <c r="H58" s="8">
        <v>23849.439999999999</v>
      </c>
      <c r="I58" s="8">
        <v>26116.073</v>
      </c>
      <c r="J58" s="134">
        <v>27725.541000000001</v>
      </c>
    </row>
    <row r="59" spans="2:10" x14ac:dyDescent="0.2">
      <c r="D59" s="55" t="s">
        <v>355</v>
      </c>
      <c r="E59" s="57"/>
      <c r="F59" s="10">
        <v>8147</v>
      </c>
      <c r="G59" s="6">
        <v>9749.0609999999997</v>
      </c>
      <c r="H59" s="6">
        <v>10699.06</v>
      </c>
      <c r="I59" s="6">
        <v>7961.4870000000001</v>
      </c>
      <c r="J59" s="119">
        <v>5044.1440000000002</v>
      </c>
    </row>
    <row r="60" spans="2:10" x14ac:dyDescent="0.15">
      <c r="E60" s="57"/>
      <c r="G60" s="6"/>
      <c r="H60" s="6"/>
      <c r="I60" s="6"/>
      <c r="J60" s="119"/>
    </row>
    <row r="61" spans="2:10" x14ac:dyDescent="0.2">
      <c r="B61" s="91"/>
      <c r="C61" s="55" t="s">
        <v>369</v>
      </c>
      <c r="E61" s="57"/>
      <c r="F61" s="10">
        <v>719</v>
      </c>
      <c r="G61" s="98">
        <v>650.54899999999998</v>
      </c>
      <c r="H61" s="98">
        <v>834.25</v>
      </c>
      <c r="I61" s="98">
        <v>2210.7359999999999</v>
      </c>
      <c r="J61" s="132">
        <f>SUM(J62:J63)</f>
        <v>3126.855</v>
      </c>
    </row>
    <row r="62" spans="2:10" x14ac:dyDescent="0.2">
      <c r="D62" s="55" t="s">
        <v>422</v>
      </c>
      <c r="E62" s="57"/>
      <c r="F62" s="10">
        <v>509</v>
      </c>
      <c r="G62" s="6">
        <v>429.86700000000002</v>
      </c>
      <c r="H62" s="6">
        <v>415.76100000000002</v>
      </c>
      <c r="I62" s="6">
        <v>405.464</v>
      </c>
      <c r="J62" s="119">
        <v>383.11700000000002</v>
      </c>
    </row>
    <row r="63" spans="2:10" x14ac:dyDescent="0.2">
      <c r="D63" s="55" t="s">
        <v>423</v>
      </c>
      <c r="E63" s="57"/>
      <c r="F63" s="10">
        <v>209</v>
      </c>
      <c r="G63" s="6">
        <v>220.68199999999999</v>
      </c>
      <c r="H63" s="6">
        <v>418.48899999999998</v>
      </c>
      <c r="I63" s="6">
        <v>1805.2719999999999</v>
      </c>
      <c r="J63" s="119">
        <v>2743.7379999999998</v>
      </c>
    </row>
    <row r="64" spans="2:10" x14ac:dyDescent="0.15">
      <c r="E64" s="57"/>
      <c r="G64" s="6"/>
      <c r="H64" s="6"/>
      <c r="I64" s="6"/>
      <c r="J64" s="119"/>
    </row>
    <row r="65" spans="1:10" x14ac:dyDescent="0.2">
      <c r="B65" s="91"/>
      <c r="C65" s="55" t="s">
        <v>370</v>
      </c>
      <c r="E65" s="57"/>
      <c r="F65" s="10">
        <v>161</v>
      </c>
      <c r="G65" s="6">
        <v>96.548000000000002</v>
      </c>
      <c r="H65" s="6">
        <v>66.350999999999999</v>
      </c>
      <c r="I65" s="6">
        <v>101.679</v>
      </c>
      <c r="J65" s="119">
        <v>81.364000000000004</v>
      </c>
    </row>
    <row r="66" spans="1:10" x14ac:dyDescent="0.2">
      <c r="B66" s="91"/>
      <c r="C66" s="55" t="s">
        <v>424</v>
      </c>
      <c r="E66" s="57"/>
      <c r="F66" s="10">
        <v>13949</v>
      </c>
      <c r="G66" s="6">
        <v>7315.4440000000004</v>
      </c>
      <c r="H66" s="6">
        <v>5957.64</v>
      </c>
      <c r="I66" s="6">
        <v>4469.8850000000002</v>
      </c>
      <c r="J66" s="119">
        <v>7340.3950000000004</v>
      </c>
    </row>
    <row r="67" spans="1:10" x14ac:dyDescent="0.2">
      <c r="B67" s="91"/>
      <c r="C67" s="55" t="s">
        <v>425</v>
      </c>
      <c r="E67" s="57"/>
      <c r="F67" s="10">
        <v>19248</v>
      </c>
      <c r="G67" s="6">
        <v>12359.825999999999</v>
      </c>
      <c r="H67" s="6">
        <v>11851.22</v>
      </c>
      <c r="I67" s="6">
        <v>13716.752</v>
      </c>
      <c r="J67" s="119">
        <v>12880.987999999999</v>
      </c>
    </row>
    <row r="68" spans="1:10" x14ac:dyDescent="0.15">
      <c r="E68" s="57"/>
      <c r="G68" s="6"/>
      <c r="H68" s="6"/>
      <c r="I68" s="6"/>
      <c r="J68" s="119"/>
    </row>
    <row r="69" spans="1:10" x14ac:dyDescent="0.2">
      <c r="B69" s="91"/>
      <c r="C69" s="55" t="s">
        <v>426</v>
      </c>
      <c r="E69" s="57"/>
      <c r="F69" s="10">
        <v>76377</v>
      </c>
      <c r="G69" s="6">
        <v>71802.978000000003</v>
      </c>
      <c r="H69" s="6">
        <v>67111.612999999998</v>
      </c>
      <c r="I69" s="6">
        <v>60162.345000000001</v>
      </c>
      <c r="J69" s="119">
        <v>53729.46</v>
      </c>
    </row>
    <row r="70" spans="1:10" x14ac:dyDescent="0.2">
      <c r="B70" s="91"/>
      <c r="C70" s="55" t="s">
        <v>427</v>
      </c>
      <c r="E70" s="57"/>
      <c r="F70" s="10">
        <v>79893</v>
      </c>
      <c r="G70" s="6">
        <v>78171.899999999994</v>
      </c>
      <c r="H70" s="6">
        <v>68834</v>
      </c>
      <c r="I70" s="6">
        <v>72012.100000000006</v>
      </c>
      <c r="J70" s="119">
        <v>81893.3</v>
      </c>
    </row>
    <row r="71" spans="1:10" ht="18" thickBot="1" x14ac:dyDescent="0.2">
      <c r="B71" s="88"/>
      <c r="C71" s="89"/>
      <c r="D71" s="89"/>
      <c r="E71" s="99"/>
      <c r="F71" s="89"/>
      <c r="G71" s="89"/>
      <c r="H71" s="89"/>
      <c r="I71" s="89"/>
      <c r="J71" s="89"/>
    </row>
    <row r="72" spans="1:10" x14ac:dyDescent="0.15">
      <c r="B72" s="7"/>
      <c r="C72" s="100"/>
      <c r="D72" s="100"/>
      <c r="E72" s="100"/>
      <c r="F72" s="100" t="s">
        <v>371</v>
      </c>
      <c r="G72" s="100"/>
      <c r="H72" s="100"/>
      <c r="I72" s="100"/>
      <c r="J72" s="100"/>
    </row>
    <row r="73" spans="1:10" x14ac:dyDescent="0.2">
      <c r="B73" s="7"/>
      <c r="C73" s="100"/>
      <c r="D73" s="100"/>
      <c r="F73" s="55" t="s">
        <v>428</v>
      </c>
      <c r="G73" s="100"/>
      <c r="H73" s="100"/>
      <c r="I73" s="100"/>
      <c r="J73" s="100"/>
    </row>
    <row r="74" spans="1:10" x14ac:dyDescent="0.2">
      <c r="A74" s="55"/>
      <c r="B74" s="91"/>
    </row>
    <row r="75" spans="1:10" x14ac:dyDescent="0.2">
      <c r="A75" s="55"/>
      <c r="B75" s="91"/>
      <c r="F75" s="55"/>
    </row>
    <row r="76" spans="1:10" x14ac:dyDescent="0.15">
      <c r="B76" s="91"/>
    </row>
    <row r="77" spans="1:10" x14ac:dyDescent="0.15">
      <c r="B77" s="91"/>
    </row>
    <row r="78" spans="1:10" x14ac:dyDescent="0.15">
      <c r="B78" s="91"/>
    </row>
    <row r="79" spans="1:10" x14ac:dyDescent="0.15">
      <c r="B79" s="91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8"/>
  <sheetViews>
    <sheetView view="pageBreakPreview" zoomScale="75" zoomScaleNormal="75" workbookViewId="0">
      <selection activeCell="E3" sqref="E3"/>
    </sheetView>
  </sheetViews>
  <sheetFormatPr defaultColWidth="15.875" defaultRowHeight="17.25" x14ac:dyDescent="0.15"/>
  <cols>
    <col min="1" max="1" width="13.375" style="10" customWidth="1"/>
    <col min="2" max="3" width="0.75" style="10" customWidth="1"/>
    <col min="4" max="4" width="15.875" style="10"/>
    <col min="5" max="5" width="21.25" style="10" customWidth="1"/>
    <col min="6" max="10" width="16.875" style="10" customWidth="1"/>
    <col min="11" max="15" width="15.875" style="10"/>
    <col min="16" max="16384" width="15.875" style="1"/>
  </cols>
  <sheetData>
    <row r="1" spans="1:15" x14ac:dyDescent="0.2">
      <c r="A1" s="55"/>
      <c r="B1" s="91"/>
      <c r="F1" s="55"/>
    </row>
    <row r="2" spans="1:15" x14ac:dyDescent="0.15">
      <c r="B2" s="91"/>
    </row>
    <row r="3" spans="1:15" x14ac:dyDescent="0.15">
      <c r="B3" s="91"/>
    </row>
    <row r="4" spans="1:15" x14ac:dyDescent="0.15">
      <c r="B4" s="91"/>
    </row>
    <row r="5" spans="1:15" x14ac:dyDescent="0.15">
      <c r="B5" s="91"/>
    </row>
    <row r="6" spans="1:15" x14ac:dyDescent="0.2">
      <c r="A6" s="91"/>
      <c r="B6" s="408" t="s">
        <v>429</v>
      </c>
      <c r="C6" s="408"/>
      <c r="D6" s="408"/>
      <c r="E6" s="408"/>
      <c r="F6" s="408"/>
      <c r="G6" s="408"/>
      <c r="H6" s="408"/>
      <c r="I6" s="408"/>
      <c r="J6" s="408"/>
    </row>
    <row r="7" spans="1:15" ht="18" thickBot="1" x14ac:dyDescent="0.25">
      <c r="A7" s="91"/>
      <c r="B7" s="88"/>
      <c r="C7" s="106"/>
      <c r="D7" s="106"/>
      <c r="E7" s="135"/>
      <c r="F7" s="113" t="s">
        <v>30</v>
      </c>
      <c r="G7" s="106"/>
      <c r="H7" s="106"/>
      <c r="I7" s="104"/>
      <c r="J7" s="107" t="s">
        <v>20</v>
      </c>
    </row>
    <row r="8" spans="1:15" x14ac:dyDescent="0.2">
      <c r="A8" s="91"/>
      <c r="B8" s="91"/>
      <c r="C8" s="104"/>
      <c r="D8" s="104"/>
      <c r="E8" s="104"/>
      <c r="F8" s="108" t="s">
        <v>334</v>
      </c>
      <c r="G8" s="108" t="s">
        <v>335</v>
      </c>
      <c r="H8" s="108" t="s">
        <v>378</v>
      </c>
      <c r="I8" s="108" t="s">
        <v>616</v>
      </c>
      <c r="J8" s="108" t="s">
        <v>630</v>
      </c>
      <c r="K8" s="100"/>
    </row>
    <row r="9" spans="1:15" x14ac:dyDescent="0.2">
      <c r="B9" s="93"/>
      <c r="C9" s="109"/>
      <c r="D9" s="109"/>
      <c r="E9" s="109"/>
      <c r="F9" s="110">
        <v>2015</v>
      </c>
      <c r="G9" s="110">
        <v>2016</v>
      </c>
      <c r="H9" s="110">
        <v>2017</v>
      </c>
      <c r="I9" s="110">
        <v>2018</v>
      </c>
      <c r="J9" s="110">
        <v>2019</v>
      </c>
      <c r="K9" s="100"/>
    </row>
    <row r="10" spans="1:15" x14ac:dyDescent="0.15">
      <c r="B10" s="91"/>
      <c r="C10" s="104"/>
      <c r="D10" s="104"/>
      <c r="E10" s="111"/>
      <c r="F10" s="104"/>
      <c r="G10" s="104"/>
      <c r="H10" s="104"/>
      <c r="I10" s="104"/>
      <c r="J10" s="104"/>
    </row>
    <row r="11" spans="1:15" s="5" customFormat="1" x14ac:dyDescent="0.2">
      <c r="A11" s="9"/>
      <c r="B11" s="91"/>
      <c r="C11" s="113" t="s">
        <v>31</v>
      </c>
      <c r="D11" s="112"/>
      <c r="E11" s="136"/>
      <c r="F11" s="112">
        <v>550610</v>
      </c>
      <c r="G11" s="112">
        <v>529380.33900000004</v>
      </c>
      <c r="H11" s="112">
        <f>SUM(H13:H31)</f>
        <v>518621.71100000001</v>
      </c>
      <c r="I11" s="112">
        <f>SUM(I13:I31)</f>
        <v>527013.74099999992</v>
      </c>
      <c r="J11" s="112">
        <f>SUM(J13:J32)</f>
        <v>535861.3330000001</v>
      </c>
      <c r="K11" s="9"/>
      <c r="L11" s="9"/>
      <c r="M11" s="9"/>
      <c r="N11" s="9"/>
      <c r="O11" s="9"/>
    </row>
    <row r="12" spans="1:15" x14ac:dyDescent="0.15">
      <c r="B12" s="91"/>
      <c r="C12" s="104"/>
      <c r="D12" s="104"/>
      <c r="E12" s="116"/>
      <c r="F12" s="104"/>
      <c r="G12" s="104"/>
      <c r="H12" s="104"/>
      <c r="I12" s="104"/>
      <c r="J12" s="104"/>
    </row>
    <row r="13" spans="1:15" x14ac:dyDescent="0.2">
      <c r="B13" s="91"/>
      <c r="C13" s="118" t="s">
        <v>430</v>
      </c>
      <c r="D13" s="104"/>
      <c r="E13" s="116"/>
      <c r="F13" s="119">
        <v>1196</v>
      </c>
      <c r="G13" s="119">
        <v>1211.7249999999999</v>
      </c>
      <c r="H13" s="119">
        <v>1186.491</v>
      </c>
      <c r="I13" s="119">
        <v>1170.5039999999999</v>
      </c>
      <c r="J13" s="119">
        <v>1215.9860000000001</v>
      </c>
    </row>
    <row r="14" spans="1:15" x14ac:dyDescent="0.2">
      <c r="B14" s="91"/>
      <c r="C14" s="118" t="s">
        <v>431</v>
      </c>
      <c r="D14" s="104"/>
      <c r="E14" s="116"/>
      <c r="F14" s="119">
        <v>27202</v>
      </c>
      <c r="G14" s="119">
        <v>28785.38</v>
      </c>
      <c r="H14" s="119">
        <v>23556.905999999999</v>
      </c>
      <c r="I14" s="119">
        <v>24889.575000000001</v>
      </c>
      <c r="J14" s="119">
        <v>25882.35</v>
      </c>
    </row>
    <row r="15" spans="1:15" x14ac:dyDescent="0.2">
      <c r="B15" s="91"/>
      <c r="C15" s="118" t="s">
        <v>432</v>
      </c>
      <c r="D15" s="104"/>
      <c r="E15" s="116"/>
      <c r="F15" s="119">
        <v>73402</v>
      </c>
      <c r="G15" s="119">
        <v>73262.179999999993</v>
      </c>
      <c r="H15" s="119">
        <v>73763.732000000004</v>
      </c>
      <c r="I15" s="119">
        <v>72347.339000000007</v>
      </c>
      <c r="J15" s="119">
        <v>77008.850999999995</v>
      </c>
    </row>
    <row r="16" spans="1:15" x14ac:dyDescent="0.2">
      <c r="B16" s="91"/>
      <c r="C16" s="118" t="s">
        <v>433</v>
      </c>
      <c r="D16" s="104"/>
      <c r="E16" s="116"/>
      <c r="F16" s="119">
        <v>14120</v>
      </c>
      <c r="G16" s="119">
        <v>15219.605</v>
      </c>
      <c r="H16" s="119">
        <v>13790.474</v>
      </c>
      <c r="I16" s="119">
        <v>12092.805</v>
      </c>
      <c r="J16" s="119">
        <v>12499.882</v>
      </c>
    </row>
    <row r="17" spans="2:10" x14ac:dyDescent="0.2">
      <c r="B17" s="91"/>
      <c r="C17" s="118" t="s">
        <v>434</v>
      </c>
      <c r="D17" s="104"/>
      <c r="E17" s="116"/>
      <c r="F17" s="119">
        <v>1760</v>
      </c>
      <c r="G17" s="119">
        <v>1345.4749999999999</v>
      </c>
      <c r="H17" s="119">
        <v>1115.4369999999999</v>
      </c>
      <c r="I17" s="119">
        <v>1368.7940000000001</v>
      </c>
      <c r="J17" s="119">
        <v>1398.5039999999999</v>
      </c>
    </row>
    <row r="18" spans="2:10" x14ac:dyDescent="0.2">
      <c r="B18" s="91"/>
      <c r="C18" s="118" t="s">
        <v>435</v>
      </c>
      <c r="D18" s="104"/>
      <c r="E18" s="116"/>
      <c r="F18" s="119">
        <v>25394</v>
      </c>
      <c r="G18" s="119">
        <v>26748.412</v>
      </c>
      <c r="H18" s="119">
        <v>26983.291000000001</v>
      </c>
      <c r="I18" s="119">
        <v>28527.679</v>
      </c>
      <c r="J18" s="119">
        <v>29713.107</v>
      </c>
    </row>
    <row r="19" spans="2:10" x14ac:dyDescent="0.2">
      <c r="B19" s="91"/>
      <c r="C19" s="118" t="s">
        <v>436</v>
      </c>
      <c r="D19" s="104"/>
      <c r="E19" s="116"/>
      <c r="F19" s="119">
        <v>73403</v>
      </c>
      <c r="G19" s="119">
        <v>67800.194000000003</v>
      </c>
      <c r="H19" s="119">
        <v>62283.288</v>
      </c>
      <c r="I19" s="119">
        <v>54737.186999999998</v>
      </c>
      <c r="J19" s="119">
        <v>51720.853000000003</v>
      </c>
    </row>
    <row r="20" spans="2:10" x14ac:dyDescent="0.2">
      <c r="B20" s="91"/>
      <c r="C20" s="118" t="s">
        <v>437</v>
      </c>
      <c r="D20" s="104"/>
      <c r="E20" s="116"/>
      <c r="F20" s="119">
        <v>87545</v>
      </c>
      <c r="G20" s="119">
        <v>83177.035999999993</v>
      </c>
      <c r="H20" s="119">
        <v>85614.517000000007</v>
      </c>
      <c r="I20" s="119">
        <v>95488.721000000005</v>
      </c>
      <c r="J20" s="119">
        <v>100177.12699999999</v>
      </c>
    </row>
    <row r="21" spans="2:10" x14ac:dyDescent="0.2">
      <c r="B21" s="91"/>
      <c r="C21" s="118" t="s">
        <v>438</v>
      </c>
      <c r="D21" s="104"/>
      <c r="E21" s="116"/>
      <c r="F21" s="119">
        <v>28195</v>
      </c>
      <c r="G21" s="119">
        <v>29863.727999999999</v>
      </c>
      <c r="H21" s="119">
        <v>27058.298999999999</v>
      </c>
      <c r="I21" s="119">
        <v>27571.505000000001</v>
      </c>
      <c r="J21" s="119">
        <v>28144.796999999999</v>
      </c>
    </row>
    <row r="22" spans="2:10" x14ac:dyDescent="0.2">
      <c r="B22" s="91"/>
      <c r="C22" s="118" t="s">
        <v>439</v>
      </c>
      <c r="D22" s="104"/>
      <c r="E22" s="116"/>
      <c r="F22" s="119">
        <v>113260</v>
      </c>
      <c r="G22" s="119">
        <v>106346.071</v>
      </c>
      <c r="H22" s="119">
        <v>105840.99099999999</v>
      </c>
      <c r="I22" s="119">
        <v>106272.747</v>
      </c>
      <c r="J22" s="119">
        <v>106322.211</v>
      </c>
    </row>
    <row r="23" spans="2:10" x14ac:dyDescent="0.2">
      <c r="B23" s="91"/>
      <c r="C23" s="137" t="s">
        <v>440</v>
      </c>
      <c r="D23" s="138"/>
      <c r="E23" s="116"/>
      <c r="F23" s="119">
        <v>6698</v>
      </c>
      <c r="G23" s="119">
        <v>3541.7249999999999</v>
      </c>
      <c r="H23" s="119">
        <v>3479.759</v>
      </c>
      <c r="I23" s="119">
        <v>7212.3119999999999</v>
      </c>
      <c r="J23" s="119">
        <v>7398.1859999999997</v>
      </c>
    </row>
    <row r="24" spans="2:10" x14ac:dyDescent="0.2">
      <c r="B24" s="91"/>
      <c r="C24" s="118" t="s">
        <v>374</v>
      </c>
      <c r="D24" s="104"/>
      <c r="E24" s="116"/>
      <c r="F24" s="119">
        <v>77811</v>
      </c>
      <c r="G24" s="119">
        <v>74361.630999999994</v>
      </c>
      <c r="H24" s="119">
        <v>74329.563999999998</v>
      </c>
      <c r="I24" s="119">
        <v>75147.426999999996</v>
      </c>
      <c r="J24" s="119">
        <v>75590.312999999995</v>
      </c>
    </row>
    <row r="25" spans="2:10" x14ac:dyDescent="0.2">
      <c r="C25" s="409" t="s">
        <v>226</v>
      </c>
      <c r="D25" s="409"/>
      <c r="E25" s="116" t="s">
        <v>658</v>
      </c>
      <c r="F25" s="139" t="s">
        <v>296</v>
      </c>
      <c r="G25" s="139" t="s">
        <v>296</v>
      </c>
      <c r="H25" s="139" t="s">
        <v>333</v>
      </c>
      <c r="I25" s="139" t="s">
        <v>333</v>
      </c>
      <c r="J25" s="139" t="s">
        <v>333</v>
      </c>
    </row>
    <row r="26" spans="2:10" x14ac:dyDescent="0.2">
      <c r="C26" s="118" t="s">
        <v>441</v>
      </c>
      <c r="D26" s="104"/>
      <c r="E26" s="116"/>
      <c r="F26" s="119">
        <v>338</v>
      </c>
      <c r="G26" s="119">
        <v>241.53</v>
      </c>
      <c r="H26" s="119">
        <v>364.30599999999998</v>
      </c>
      <c r="I26" s="119">
        <v>359.339</v>
      </c>
      <c r="J26" s="119">
        <v>162.048</v>
      </c>
    </row>
    <row r="27" spans="2:10" x14ac:dyDescent="0.2">
      <c r="C27" s="118" t="s">
        <v>227</v>
      </c>
      <c r="D27" s="104"/>
      <c r="E27" s="116"/>
      <c r="F27" s="119">
        <v>1018</v>
      </c>
      <c r="G27" s="119">
        <v>595.05200000000002</v>
      </c>
      <c r="H27" s="119">
        <v>806.02200000000005</v>
      </c>
      <c r="I27" s="119">
        <v>630.83900000000006</v>
      </c>
      <c r="J27" s="119">
        <v>750.61800000000005</v>
      </c>
    </row>
    <row r="28" spans="2:10" x14ac:dyDescent="0.2">
      <c r="C28" s="118" t="s">
        <v>228</v>
      </c>
      <c r="D28" s="104"/>
      <c r="E28" s="116"/>
      <c r="F28" s="119">
        <v>827</v>
      </c>
      <c r="G28" s="119">
        <v>296.66000000000003</v>
      </c>
      <c r="H28" s="119">
        <v>784.09799999999996</v>
      </c>
      <c r="I28" s="119">
        <v>525.88400000000001</v>
      </c>
      <c r="J28" s="119">
        <v>393.40100000000001</v>
      </c>
    </row>
    <row r="29" spans="2:10" x14ac:dyDescent="0.2">
      <c r="C29" s="118" t="s">
        <v>442</v>
      </c>
      <c r="D29" s="104"/>
      <c r="E29" s="116"/>
      <c r="F29" s="119">
        <v>17476</v>
      </c>
      <c r="G29" s="119">
        <v>15669.203</v>
      </c>
      <c r="H29" s="119">
        <v>16468.092000000001</v>
      </c>
      <c r="I29" s="119">
        <v>17471.100999999999</v>
      </c>
      <c r="J29" s="119">
        <v>16590.202000000001</v>
      </c>
    </row>
    <row r="30" spans="2:10" x14ac:dyDescent="0.2">
      <c r="C30" s="118" t="s">
        <v>443</v>
      </c>
      <c r="D30" s="104"/>
      <c r="E30" s="116"/>
      <c r="F30" s="119">
        <v>262</v>
      </c>
      <c r="G30" s="119">
        <v>253.059</v>
      </c>
      <c r="H30" s="119">
        <v>234.18899999999999</v>
      </c>
      <c r="I30" s="119">
        <v>220.72900000000001</v>
      </c>
      <c r="J30" s="119">
        <v>219.346</v>
      </c>
    </row>
    <row r="31" spans="2:10" x14ac:dyDescent="0.2">
      <c r="C31" s="118" t="s">
        <v>444</v>
      </c>
      <c r="D31" s="104"/>
      <c r="E31" s="116"/>
      <c r="F31" s="119">
        <v>702</v>
      </c>
      <c r="G31" s="119">
        <v>661.673</v>
      </c>
      <c r="H31" s="119">
        <v>962.255</v>
      </c>
      <c r="I31" s="119">
        <v>979.25400000000002</v>
      </c>
      <c r="J31" s="119">
        <v>528.31399999999996</v>
      </c>
    </row>
    <row r="32" spans="2:10" x14ac:dyDescent="0.2">
      <c r="C32" s="140" t="s">
        <v>631</v>
      </c>
      <c r="D32" s="140"/>
      <c r="E32" s="141"/>
      <c r="F32" s="139" t="s">
        <v>296</v>
      </c>
      <c r="G32" s="139" t="s">
        <v>296</v>
      </c>
      <c r="H32" s="139" t="s">
        <v>296</v>
      </c>
      <c r="I32" s="139" t="s">
        <v>296</v>
      </c>
      <c r="J32" s="119">
        <v>145.23699999999999</v>
      </c>
    </row>
    <row r="33" spans="1:15" ht="18" thickBot="1" x14ac:dyDescent="0.2">
      <c r="B33" s="88"/>
      <c r="C33" s="142"/>
      <c r="D33" s="106"/>
      <c r="E33" s="128"/>
      <c r="F33" s="106"/>
      <c r="G33" s="106"/>
      <c r="H33" s="106"/>
      <c r="I33" s="106"/>
      <c r="J33" s="106"/>
    </row>
    <row r="34" spans="1:15" ht="19.5" customHeight="1" x14ac:dyDescent="0.15">
      <c r="C34" s="104"/>
      <c r="D34" s="104"/>
      <c r="E34" s="104"/>
      <c r="F34" s="410" t="s">
        <v>659</v>
      </c>
      <c r="G34" s="411"/>
      <c r="H34" s="411"/>
      <c r="I34" s="411"/>
      <c r="J34" s="411"/>
    </row>
    <row r="35" spans="1:15" x14ac:dyDescent="0.15">
      <c r="C35" s="104"/>
      <c r="D35" s="104"/>
      <c r="E35" s="104"/>
      <c r="F35" s="412"/>
      <c r="G35" s="412"/>
      <c r="H35" s="412"/>
      <c r="I35" s="412"/>
      <c r="J35" s="412"/>
    </row>
    <row r="36" spans="1:15" x14ac:dyDescent="0.15">
      <c r="B36" s="91"/>
      <c r="C36" s="104"/>
      <c r="D36" s="104"/>
      <c r="E36" s="104"/>
      <c r="F36" s="104" t="s">
        <v>85</v>
      </c>
      <c r="G36" s="104"/>
      <c r="H36" s="104"/>
      <c r="I36" s="104"/>
      <c r="J36" s="104"/>
    </row>
    <row r="37" spans="1:15" x14ac:dyDescent="0.15">
      <c r="C37" s="104"/>
      <c r="D37" s="104"/>
      <c r="E37" s="104"/>
      <c r="F37" s="104"/>
      <c r="G37" s="104"/>
      <c r="H37" s="104"/>
      <c r="I37" s="104"/>
      <c r="J37" s="104"/>
    </row>
    <row r="38" spans="1:15" ht="18" thickBot="1" x14ac:dyDescent="0.25">
      <c r="B38" s="88"/>
      <c r="C38" s="106"/>
      <c r="D38" s="106"/>
      <c r="E38" s="106"/>
      <c r="F38" s="113" t="s">
        <v>37</v>
      </c>
      <c r="G38" s="106"/>
      <c r="H38" s="106"/>
      <c r="I38" s="104"/>
      <c r="J38" s="107" t="s">
        <v>20</v>
      </c>
      <c r="K38" s="100"/>
    </row>
    <row r="39" spans="1:15" x14ac:dyDescent="0.2">
      <c r="B39" s="91"/>
      <c r="C39" s="104"/>
      <c r="D39" s="104"/>
      <c r="E39" s="104"/>
      <c r="F39" s="108" t="s">
        <v>334</v>
      </c>
      <c r="G39" s="108" t="s">
        <v>335</v>
      </c>
      <c r="H39" s="108" t="s">
        <v>378</v>
      </c>
      <c r="I39" s="108" t="s">
        <v>616</v>
      </c>
      <c r="J39" s="108" t="s">
        <v>630</v>
      </c>
      <c r="K39" s="100"/>
    </row>
    <row r="40" spans="1:15" x14ac:dyDescent="0.2">
      <c r="B40" s="93"/>
      <c r="C40" s="109"/>
      <c r="D40" s="109"/>
      <c r="E40" s="109"/>
      <c r="F40" s="110">
        <v>2015</v>
      </c>
      <c r="G40" s="110">
        <v>2016</v>
      </c>
      <c r="H40" s="110">
        <v>2017</v>
      </c>
      <c r="I40" s="110">
        <v>2018</v>
      </c>
      <c r="J40" s="110">
        <v>2019</v>
      </c>
    </row>
    <row r="41" spans="1:15" s="5" customFormat="1" x14ac:dyDescent="0.15">
      <c r="A41" s="9"/>
      <c r="B41" s="10"/>
      <c r="C41" s="104"/>
      <c r="D41" s="104"/>
      <c r="E41" s="111"/>
      <c r="F41" s="104"/>
      <c r="G41" s="104"/>
      <c r="H41" s="104"/>
      <c r="I41" s="104"/>
      <c r="J41" s="104"/>
      <c r="K41" s="9"/>
      <c r="L41" s="9"/>
      <c r="M41" s="9"/>
      <c r="N41" s="9"/>
      <c r="O41" s="9"/>
    </row>
    <row r="42" spans="1:15" x14ac:dyDescent="0.2">
      <c r="B42" s="91"/>
      <c r="C42" s="113" t="s">
        <v>31</v>
      </c>
      <c r="D42" s="112"/>
      <c r="E42" s="136"/>
      <c r="F42" s="112">
        <v>550610</v>
      </c>
      <c r="G42" s="112">
        <v>529380.33900000004</v>
      </c>
      <c r="H42" s="112">
        <f>SUM(H44:H51,H58:H66)</f>
        <v>518621.71100000001</v>
      </c>
      <c r="I42" s="112">
        <f>SUM(I44:I51,I58:I66)</f>
        <v>527013.74100000004</v>
      </c>
      <c r="J42" s="112">
        <f>SUM(J44:J51,J58:J66)</f>
        <v>535861.3330000001</v>
      </c>
    </row>
    <row r="43" spans="1:15" x14ac:dyDescent="0.15">
      <c r="C43" s="104"/>
      <c r="D43" s="104"/>
      <c r="E43" s="116"/>
      <c r="F43" s="104"/>
      <c r="G43" s="104"/>
      <c r="H43" s="104"/>
      <c r="I43" s="104"/>
      <c r="J43" s="104"/>
    </row>
    <row r="44" spans="1:15" x14ac:dyDescent="0.2">
      <c r="C44" s="118" t="s">
        <v>445</v>
      </c>
      <c r="D44" s="104"/>
      <c r="E44" s="116"/>
      <c r="F44" s="104">
        <v>140224</v>
      </c>
      <c r="G44" s="119">
        <v>138701.76000000001</v>
      </c>
      <c r="H44" s="119">
        <v>137705.117</v>
      </c>
      <c r="I44" s="119">
        <v>137147.74900000001</v>
      </c>
      <c r="J44" s="119">
        <v>136733.508</v>
      </c>
    </row>
    <row r="45" spans="1:15" x14ac:dyDescent="0.2">
      <c r="C45" s="118" t="s">
        <v>446</v>
      </c>
      <c r="D45" s="104"/>
      <c r="E45" s="116"/>
      <c r="F45" s="104">
        <v>14057</v>
      </c>
      <c r="G45" s="119">
        <v>14055.739</v>
      </c>
      <c r="H45" s="119">
        <v>14621.825999999999</v>
      </c>
      <c r="I45" s="119">
        <v>15010.63</v>
      </c>
      <c r="J45" s="119">
        <v>15778.374</v>
      </c>
    </row>
    <row r="46" spans="1:15" x14ac:dyDescent="0.2">
      <c r="C46" s="118" t="s">
        <v>447</v>
      </c>
      <c r="D46" s="104"/>
      <c r="E46" s="116"/>
      <c r="F46" s="104">
        <v>3408</v>
      </c>
      <c r="G46" s="119">
        <v>3580.5610000000001</v>
      </c>
      <c r="H46" s="119">
        <v>3721.8850000000002</v>
      </c>
      <c r="I46" s="119">
        <v>4266.0420000000004</v>
      </c>
      <c r="J46" s="119">
        <v>3532.5929999999998</v>
      </c>
    </row>
    <row r="47" spans="1:15" x14ac:dyDescent="0.2">
      <c r="C47" s="118"/>
      <c r="D47" s="104"/>
      <c r="E47" s="116"/>
      <c r="F47" s="104"/>
      <c r="G47" s="119"/>
      <c r="H47" s="119"/>
      <c r="I47" s="119"/>
      <c r="J47" s="119"/>
    </row>
    <row r="48" spans="1:15" x14ac:dyDescent="0.2">
      <c r="C48" s="118" t="s">
        <v>448</v>
      </c>
      <c r="D48" s="104"/>
      <c r="E48" s="116"/>
      <c r="F48" s="104">
        <v>11044</v>
      </c>
      <c r="G48" s="119">
        <v>11421.1</v>
      </c>
      <c r="H48" s="119">
        <v>11657.839</v>
      </c>
      <c r="I48" s="119">
        <v>11516.258</v>
      </c>
      <c r="J48" s="119">
        <v>12309.518</v>
      </c>
    </row>
    <row r="49" spans="3:10" x14ac:dyDescent="0.2">
      <c r="C49" s="118" t="s">
        <v>449</v>
      </c>
      <c r="D49" s="104"/>
      <c r="E49" s="116"/>
      <c r="F49" s="104">
        <v>111730</v>
      </c>
      <c r="G49" s="119">
        <v>103609.008</v>
      </c>
      <c r="H49" s="119">
        <v>104557.4</v>
      </c>
      <c r="I49" s="119">
        <v>99888.024999999994</v>
      </c>
      <c r="J49" s="119">
        <v>101989.58500000001</v>
      </c>
    </row>
    <row r="50" spans="3:10" x14ac:dyDescent="0.2">
      <c r="C50" s="118"/>
      <c r="D50" s="104"/>
      <c r="E50" s="116"/>
      <c r="F50" s="104"/>
      <c r="G50" s="119"/>
      <c r="H50" s="119"/>
      <c r="I50" s="119"/>
      <c r="J50" s="119"/>
    </row>
    <row r="51" spans="3:10" x14ac:dyDescent="0.2">
      <c r="C51" s="118" t="s">
        <v>450</v>
      </c>
      <c r="D51" s="104"/>
      <c r="E51" s="116"/>
      <c r="F51" s="104">
        <v>109047</v>
      </c>
      <c r="G51" s="132">
        <v>104842.73299999999</v>
      </c>
      <c r="H51" s="132">
        <v>102046.822</v>
      </c>
      <c r="I51" s="132">
        <v>113951.01300000001</v>
      </c>
      <c r="J51" s="132">
        <f>SUM(J52:J56)</f>
        <v>122995.694</v>
      </c>
    </row>
    <row r="52" spans="3:10" x14ac:dyDescent="0.2">
      <c r="C52" s="104"/>
      <c r="D52" s="118" t="s">
        <v>451</v>
      </c>
      <c r="E52" s="116"/>
      <c r="F52" s="104">
        <v>63041</v>
      </c>
      <c r="G52" s="119">
        <v>65437.915000000001</v>
      </c>
      <c r="H52" s="119">
        <v>71901.120999999999</v>
      </c>
      <c r="I52" s="119">
        <v>78241.485000000001</v>
      </c>
      <c r="J52" s="119">
        <v>84802.653000000006</v>
      </c>
    </row>
    <row r="53" spans="3:10" x14ac:dyDescent="0.2">
      <c r="C53" s="104"/>
      <c r="D53" s="118" t="s">
        <v>452</v>
      </c>
      <c r="E53" s="116"/>
      <c r="F53" s="104">
        <v>25240</v>
      </c>
      <c r="G53" s="119">
        <v>25608.948</v>
      </c>
      <c r="H53" s="119">
        <v>20518.021000000001</v>
      </c>
      <c r="I53" s="119">
        <v>22434.690999999999</v>
      </c>
      <c r="J53" s="119">
        <v>25250.26</v>
      </c>
    </row>
    <row r="54" spans="3:10" x14ac:dyDescent="0.2">
      <c r="C54" s="104"/>
      <c r="D54" s="118" t="s">
        <v>453</v>
      </c>
      <c r="E54" s="116"/>
      <c r="F54" s="104">
        <v>20110</v>
      </c>
      <c r="G54" s="119">
        <v>13354.576999999999</v>
      </c>
      <c r="H54" s="119">
        <v>9246.6180000000004</v>
      </c>
      <c r="I54" s="119">
        <v>12759.183000000001</v>
      </c>
      <c r="J54" s="119">
        <v>12581.606</v>
      </c>
    </row>
    <row r="55" spans="3:10" x14ac:dyDescent="0.2">
      <c r="C55" s="104"/>
      <c r="D55" s="118" t="s">
        <v>229</v>
      </c>
      <c r="E55" s="116"/>
      <c r="F55" s="139" t="s">
        <v>296</v>
      </c>
      <c r="G55" s="139" t="s">
        <v>296</v>
      </c>
      <c r="H55" s="139" t="s">
        <v>333</v>
      </c>
      <c r="I55" s="139" t="s">
        <v>333</v>
      </c>
      <c r="J55" s="139" t="s">
        <v>333</v>
      </c>
    </row>
    <row r="56" spans="3:10" x14ac:dyDescent="0.2">
      <c r="C56" s="104"/>
      <c r="D56" s="118" t="s">
        <v>372</v>
      </c>
      <c r="E56" s="116"/>
      <c r="F56" s="104">
        <v>657</v>
      </c>
      <c r="G56" s="120">
        <v>441.29300000000001</v>
      </c>
      <c r="H56" s="120">
        <v>381.06200000000001</v>
      </c>
      <c r="I56" s="120">
        <v>515.654</v>
      </c>
      <c r="J56" s="120">
        <v>361.17500000000001</v>
      </c>
    </row>
    <row r="57" spans="3:10" x14ac:dyDescent="0.2">
      <c r="C57" s="104"/>
      <c r="D57" s="118"/>
      <c r="E57" s="116"/>
      <c r="F57" s="104"/>
      <c r="G57" s="120"/>
      <c r="H57" s="120"/>
      <c r="I57" s="120"/>
      <c r="J57" s="120"/>
    </row>
    <row r="58" spans="3:10" x14ac:dyDescent="0.2">
      <c r="C58" s="118" t="s">
        <v>373</v>
      </c>
      <c r="D58" s="104"/>
      <c r="E58" s="116"/>
      <c r="F58" s="104">
        <v>6646</v>
      </c>
      <c r="G58" s="119">
        <v>3539.415</v>
      </c>
      <c r="H58" s="119">
        <v>3478.6840000000002</v>
      </c>
      <c r="I58" s="119">
        <v>7209.1809999999996</v>
      </c>
      <c r="J58" s="119">
        <v>7393.0259999999998</v>
      </c>
    </row>
    <row r="59" spans="3:10" x14ac:dyDescent="0.2">
      <c r="C59" s="118" t="s">
        <v>454</v>
      </c>
      <c r="D59" s="104"/>
      <c r="E59" s="116"/>
      <c r="F59" s="139" t="s">
        <v>296</v>
      </c>
      <c r="G59" s="139" t="s">
        <v>296</v>
      </c>
      <c r="H59" s="139">
        <v>0</v>
      </c>
      <c r="I59" s="139">
        <v>0</v>
      </c>
      <c r="J59" s="139">
        <v>0</v>
      </c>
    </row>
    <row r="60" spans="3:10" x14ac:dyDescent="0.2">
      <c r="C60" s="118" t="s">
        <v>455</v>
      </c>
      <c r="D60" s="104"/>
      <c r="E60" s="116"/>
      <c r="F60" s="104">
        <v>77748</v>
      </c>
      <c r="G60" s="119">
        <v>74318.426999999996</v>
      </c>
      <c r="H60" s="119">
        <v>74264.453999999998</v>
      </c>
      <c r="I60" s="119">
        <v>75071.366999999998</v>
      </c>
      <c r="J60" s="119">
        <v>75528.817999999999</v>
      </c>
    </row>
    <row r="61" spans="3:10" x14ac:dyDescent="0.2">
      <c r="C61" s="118"/>
      <c r="D61" s="104"/>
      <c r="E61" s="116"/>
      <c r="F61" s="104"/>
      <c r="G61" s="119"/>
      <c r="H61" s="119"/>
      <c r="I61" s="119"/>
      <c r="J61" s="119"/>
    </row>
    <row r="62" spans="3:10" x14ac:dyDescent="0.2">
      <c r="C62" s="118" t="s">
        <v>456</v>
      </c>
      <c r="D62" s="104"/>
      <c r="E62" s="116"/>
      <c r="F62" s="104">
        <v>7042</v>
      </c>
      <c r="G62" s="119">
        <v>7479.348</v>
      </c>
      <c r="H62" s="119">
        <v>7068.2849999999999</v>
      </c>
      <c r="I62" s="119">
        <v>5218.384</v>
      </c>
      <c r="J62" s="119">
        <v>5532.4610000000002</v>
      </c>
    </row>
    <row r="63" spans="3:10" x14ac:dyDescent="0.2">
      <c r="C63" s="118" t="s">
        <v>457</v>
      </c>
      <c r="D63" s="104"/>
      <c r="E63" s="116"/>
      <c r="F63" s="104">
        <v>6</v>
      </c>
      <c r="G63" s="119">
        <v>57.901000000000003</v>
      </c>
      <c r="H63" s="119">
        <v>5.9009999999999998</v>
      </c>
      <c r="I63" s="119">
        <v>5.9009999999999998</v>
      </c>
      <c r="J63" s="119">
        <v>405.10399999999998</v>
      </c>
    </row>
    <row r="64" spans="3:10" x14ac:dyDescent="0.2">
      <c r="C64" s="118" t="s">
        <v>458</v>
      </c>
      <c r="D64" s="104"/>
      <c r="E64" s="116"/>
      <c r="F64" s="104">
        <v>68575</v>
      </c>
      <c r="G64" s="119">
        <v>66863.08</v>
      </c>
      <c r="H64" s="119">
        <v>58557.31</v>
      </c>
      <c r="I64" s="119">
        <v>50360.514000000003</v>
      </c>
      <c r="J64" s="119">
        <v>46910.154000000002</v>
      </c>
    </row>
    <row r="65" spans="2:10" x14ac:dyDescent="0.2">
      <c r="C65" s="118" t="s">
        <v>459</v>
      </c>
      <c r="D65" s="104"/>
      <c r="E65" s="116"/>
      <c r="F65" s="104">
        <v>1082</v>
      </c>
      <c r="G65" s="119">
        <v>911.26700000000005</v>
      </c>
      <c r="H65" s="119">
        <v>936.18799999999999</v>
      </c>
      <c r="I65" s="119">
        <v>7368.6769999999997</v>
      </c>
      <c r="J65" s="119">
        <v>6752.4979999999996</v>
      </c>
    </row>
    <row r="66" spans="2:10" x14ac:dyDescent="0.2">
      <c r="C66" s="118" t="s">
        <v>460</v>
      </c>
      <c r="D66" s="104"/>
      <c r="E66" s="116"/>
      <c r="F66" s="139" t="s">
        <v>296</v>
      </c>
      <c r="G66" s="139" t="s">
        <v>296</v>
      </c>
      <c r="H66" s="139" t="s">
        <v>333</v>
      </c>
      <c r="I66" s="139" t="s">
        <v>333</v>
      </c>
      <c r="J66" s="139" t="s">
        <v>333</v>
      </c>
    </row>
    <row r="67" spans="2:10" ht="18" thickBot="1" x14ac:dyDescent="0.2">
      <c r="B67" s="89"/>
      <c r="C67" s="106"/>
      <c r="D67" s="106"/>
      <c r="E67" s="128"/>
      <c r="F67" s="106"/>
      <c r="G67" s="106"/>
      <c r="H67" s="106"/>
      <c r="I67" s="106"/>
      <c r="J67" s="106"/>
    </row>
    <row r="68" spans="2:10" x14ac:dyDescent="0.2">
      <c r="B68" s="100"/>
      <c r="C68" s="131"/>
      <c r="D68" s="131"/>
      <c r="E68" s="131"/>
      <c r="F68" s="118" t="s">
        <v>461</v>
      </c>
      <c r="G68" s="131"/>
      <c r="H68" s="131"/>
      <c r="I68" s="131"/>
      <c r="J68" s="131"/>
    </row>
  </sheetData>
  <mergeCells count="3">
    <mergeCell ref="B6:J6"/>
    <mergeCell ref="C25:D25"/>
    <mergeCell ref="F34:J35"/>
  </mergeCells>
  <phoneticPr fontId="2"/>
  <pageMargins left="0.78740157480314965" right="0.78740157480314965" top="0.98425196850393704" bottom="0.59055118110236227" header="0.51181102362204722" footer="0.51181102362204722"/>
  <pageSetup paperSize="9" scale="6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9"/>
  <sheetViews>
    <sheetView view="pageBreakPreview" zoomScale="75" zoomScaleNormal="70" workbookViewId="0">
      <selection activeCell="H2" sqref="H2"/>
    </sheetView>
  </sheetViews>
  <sheetFormatPr defaultColWidth="15.875" defaultRowHeight="17.25" x14ac:dyDescent="0.15"/>
  <cols>
    <col min="1" max="1" width="13.375" style="10" customWidth="1"/>
    <col min="2" max="2" width="1.75" style="10" customWidth="1"/>
    <col min="3" max="3" width="5.875" style="10" customWidth="1"/>
    <col min="4" max="4" width="16" style="10" customWidth="1"/>
    <col min="5" max="5" width="13.5" style="10" customWidth="1"/>
    <col min="6" max="10" width="17" style="10" customWidth="1"/>
    <col min="11" max="15" width="15.875" style="10"/>
    <col min="16" max="16384" width="15.875" style="1"/>
  </cols>
  <sheetData>
    <row r="1" spans="1:15" x14ac:dyDescent="0.2">
      <c r="A1" s="55"/>
    </row>
    <row r="6" spans="1:15" x14ac:dyDescent="0.2">
      <c r="B6" s="413" t="s">
        <v>462</v>
      </c>
      <c r="C6" s="413"/>
      <c r="D6" s="413"/>
      <c r="E6" s="413"/>
      <c r="F6" s="413"/>
      <c r="G6" s="413"/>
      <c r="H6" s="413"/>
      <c r="I6" s="413"/>
      <c r="J6" s="413"/>
    </row>
    <row r="7" spans="1:15" ht="18" thickBot="1" x14ac:dyDescent="0.25">
      <c r="B7" s="106"/>
      <c r="C7" s="106"/>
      <c r="D7" s="106"/>
      <c r="E7" s="106"/>
      <c r="F7" s="143"/>
      <c r="G7" s="106"/>
      <c r="H7" s="106"/>
      <c r="I7" s="104"/>
      <c r="J7" s="107" t="s">
        <v>20</v>
      </c>
    </row>
    <row r="8" spans="1:15" x14ac:dyDescent="0.2">
      <c r="B8" s="104"/>
      <c r="C8" s="104"/>
      <c r="D8" s="104"/>
      <c r="E8" s="104"/>
      <c r="F8" s="108" t="s">
        <v>334</v>
      </c>
      <c r="G8" s="108" t="s">
        <v>335</v>
      </c>
      <c r="H8" s="108" t="s">
        <v>378</v>
      </c>
      <c r="I8" s="108" t="s">
        <v>616</v>
      </c>
      <c r="J8" s="108" t="s">
        <v>630</v>
      </c>
    </row>
    <row r="9" spans="1:15" x14ac:dyDescent="0.2">
      <c r="B9" s="109"/>
      <c r="C9" s="109"/>
      <c r="D9" s="109"/>
      <c r="E9" s="109"/>
      <c r="F9" s="110">
        <v>2015</v>
      </c>
      <c r="G9" s="110">
        <v>2016</v>
      </c>
      <c r="H9" s="110">
        <v>2017</v>
      </c>
      <c r="I9" s="110">
        <v>2018</v>
      </c>
      <c r="J9" s="110">
        <v>2019</v>
      </c>
    </row>
    <row r="10" spans="1:15" x14ac:dyDescent="0.15">
      <c r="B10" s="104"/>
      <c r="C10" s="104"/>
      <c r="D10" s="104"/>
      <c r="E10" s="111"/>
      <c r="F10" s="104"/>
      <c r="G10" s="104"/>
      <c r="H10" s="104"/>
      <c r="I10" s="104"/>
      <c r="J10" s="104"/>
    </row>
    <row r="11" spans="1:15" s="5" customFormat="1" x14ac:dyDescent="0.2">
      <c r="A11" s="9"/>
      <c r="B11" s="113" t="s">
        <v>463</v>
      </c>
      <c r="C11" s="112"/>
      <c r="D11" s="112"/>
      <c r="E11" s="136"/>
      <c r="F11" s="117">
        <v>95196</v>
      </c>
      <c r="G11" s="117">
        <v>91325.580879000001</v>
      </c>
      <c r="H11" s="117">
        <f>H13+H30</f>
        <v>93829.267627000023</v>
      </c>
      <c r="I11" s="117">
        <f>I13+I30</f>
        <v>93677.219027000014</v>
      </c>
      <c r="J11" s="117">
        <f>J13+J30</f>
        <v>94476.857589000007</v>
      </c>
      <c r="K11" s="9"/>
      <c r="L11" s="9"/>
      <c r="M11" s="9"/>
      <c r="N11" s="9"/>
      <c r="O11" s="9"/>
    </row>
    <row r="12" spans="1:15" s="5" customFormat="1" x14ac:dyDescent="0.2">
      <c r="A12" s="9"/>
      <c r="B12" s="113"/>
      <c r="C12" s="112"/>
      <c r="D12" s="112"/>
      <c r="E12" s="136"/>
      <c r="F12" s="117"/>
      <c r="G12" s="117"/>
      <c r="H12" s="117"/>
      <c r="I12" s="117"/>
      <c r="J12" s="117"/>
      <c r="K12" s="9"/>
      <c r="L12" s="9"/>
      <c r="M12" s="9"/>
      <c r="N12" s="9"/>
      <c r="O12" s="9"/>
    </row>
    <row r="13" spans="1:15" s="5" customFormat="1" x14ac:dyDescent="0.2">
      <c r="A13" s="9"/>
      <c r="B13" s="112"/>
      <c r="C13" s="113" t="s">
        <v>47</v>
      </c>
      <c r="D13" s="112"/>
      <c r="E13" s="114"/>
      <c r="F13" s="117">
        <v>95180</v>
      </c>
      <c r="G13" s="117">
        <v>91309.662179000006</v>
      </c>
      <c r="H13" s="117">
        <f>SUM(H14:H28)</f>
        <v>93812.826327000017</v>
      </c>
      <c r="I13" s="117">
        <f>SUM(I14:I28)</f>
        <v>93660.558527000016</v>
      </c>
      <c r="J13" s="117">
        <f>SUM(J14:J28)</f>
        <v>94461.889389000004</v>
      </c>
      <c r="K13" s="9"/>
      <c r="L13" s="9"/>
      <c r="M13" s="9"/>
      <c r="N13" s="9"/>
      <c r="O13" s="9"/>
    </row>
    <row r="14" spans="1:15" x14ac:dyDescent="0.2">
      <c r="B14" s="104"/>
      <c r="C14" s="104"/>
      <c r="D14" s="118" t="s">
        <v>48</v>
      </c>
      <c r="E14" s="116"/>
      <c r="F14" s="119">
        <v>30705</v>
      </c>
      <c r="G14" s="119">
        <v>29189.568875000001</v>
      </c>
      <c r="H14" s="119">
        <v>30627.180874000001</v>
      </c>
      <c r="I14" s="119">
        <v>29997.59794</v>
      </c>
      <c r="J14" s="119">
        <v>30353.561501</v>
      </c>
    </row>
    <row r="15" spans="1:15" x14ac:dyDescent="0.2">
      <c r="B15" s="104"/>
      <c r="C15" s="104"/>
      <c r="D15" s="118" t="s">
        <v>49</v>
      </c>
      <c r="E15" s="116"/>
      <c r="F15" s="119">
        <v>3433</v>
      </c>
      <c r="G15" s="119">
        <v>3118.9527159999998</v>
      </c>
      <c r="H15" s="119">
        <v>3308.7492609999999</v>
      </c>
      <c r="I15" s="119">
        <v>3532.4177479999998</v>
      </c>
      <c r="J15" s="119">
        <v>3483.7200240000002</v>
      </c>
    </row>
    <row r="16" spans="1:15" x14ac:dyDescent="0.2">
      <c r="B16" s="104"/>
      <c r="C16" s="104"/>
      <c r="D16" s="118" t="s">
        <v>50</v>
      </c>
      <c r="E16" s="116"/>
      <c r="F16" s="119">
        <v>598</v>
      </c>
      <c r="G16" s="119">
        <v>453.7088</v>
      </c>
      <c r="H16" s="119">
        <v>622.94813799999997</v>
      </c>
      <c r="I16" s="119">
        <v>582.75302199999999</v>
      </c>
      <c r="J16" s="119">
        <v>266.36400700000002</v>
      </c>
    </row>
    <row r="17" spans="1:15" x14ac:dyDescent="0.2">
      <c r="B17" s="104"/>
      <c r="C17" s="104"/>
      <c r="D17" s="118" t="s">
        <v>51</v>
      </c>
      <c r="E17" s="116"/>
      <c r="F17" s="119">
        <v>1037</v>
      </c>
      <c r="G17" s="119">
        <v>1030.5656719999999</v>
      </c>
      <c r="H17" s="119">
        <v>1029.4869619999999</v>
      </c>
      <c r="I17" s="119">
        <v>1028.758898</v>
      </c>
      <c r="J17" s="119">
        <v>1082.2133249999999</v>
      </c>
    </row>
    <row r="18" spans="1:15" x14ac:dyDescent="0.2">
      <c r="B18" s="104"/>
      <c r="C18" s="104"/>
      <c r="D18" s="118" t="s">
        <v>52</v>
      </c>
      <c r="E18" s="116"/>
      <c r="F18" s="119">
        <v>14649</v>
      </c>
      <c r="G18" s="119">
        <v>17296.216211999999</v>
      </c>
      <c r="H18" s="119">
        <v>17789.719682999999</v>
      </c>
      <c r="I18" s="119">
        <v>18462.680767000002</v>
      </c>
      <c r="J18" s="119">
        <v>19321.332299999998</v>
      </c>
    </row>
    <row r="19" spans="1:15" x14ac:dyDescent="0.2">
      <c r="B19" s="104"/>
      <c r="C19" s="104"/>
      <c r="D19" s="118" t="s">
        <v>53</v>
      </c>
      <c r="E19" s="116"/>
      <c r="F19" s="119">
        <v>16722</v>
      </c>
      <c r="G19" s="119">
        <v>15248.592004</v>
      </c>
      <c r="H19" s="119">
        <v>14857.708327</v>
      </c>
      <c r="I19" s="119">
        <v>14656.241426000001</v>
      </c>
      <c r="J19" s="119">
        <v>15050.127284</v>
      </c>
    </row>
    <row r="20" spans="1:15" x14ac:dyDescent="0.2">
      <c r="B20" s="104"/>
      <c r="C20" s="104"/>
      <c r="D20" s="118" t="s">
        <v>54</v>
      </c>
      <c r="E20" s="116"/>
      <c r="F20" s="119">
        <v>6110</v>
      </c>
      <c r="G20" s="119">
        <v>3678.7194169999998</v>
      </c>
      <c r="H20" s="119">
        <v>3798.1858520000001</v>
      </c>
      <c r="I20" s="119">
        <v>3828.9472040000001</v>
      </c>
      <c r="J20" s="119">
        <v>3576.799982</v>
      </c>
    </row>
    <row r="21" spans="1:15" x14ac:dyDescent="0.2">
      <c r="B21" s="104"/>
      <c r="C21" s="104"/>
      <c r="D21" s="118"/>
      <c r="E21" s="116"/>
      <c r="F21" s="119"/>
      <c r="G21" s="119"/>
      <c r="H21" s="119"/>
      <c r="I21" s="119"/>
      <c r="J21" s="119"/>
    </row>
    <row r="22" spans="1:15" x14ac:dyDescent="0.2">
      <c r="B22" s="104"/>
      <c r="C22" s="104"/>
      <c r="D22" s="118" t="s">
        <v>55</v>
      </c>
      <c r="E22" s="116"/>
      <c r="F22" s="119">
        <v>2178</v>
      </c>
      <c r="G22" s="119">
        <v>1932.5676530000001</v>
      </c>
      <c r="H22" s="119">
        <v>2160.0123250000001</v>
      </c>
      <c r="I22" s="119">
        <v>1729.45498</v>
      </c>
      <c r="J22" s="119">
        <v>1719.093345</v>
      </c>
    </row>
    <row r="23" spans="1:15" x14ac:dyDescent="0.2">
      <c r="B23" s="104"/>
      <c r="C23" s="104"/>
      <c r="D23" s="118" t="s">
        <v>56</v>
      </c>
      <c r="E23" s="116"/>
      <c r="F23" s="119">
        <v>1172</v>
      </c>
      <c r="G23" s="119">
        <v>1129.8613290000001</v>
      </c>
      <c r="H23" s="119">
        <v>1066.794118</v>
      </c>
      <c r="I23" s="119">
        <v>1049.705524</v>
      </c>
      <c r="J23" s="119">
        <v>1058.5491119999999</v>
      </c>
    </row>
    <row r="24" spans="1:15" x14ac:dyDescent="0.2">
      <c r="B24" s="104"/>
      <c r="C24" s="104"/>
      <c r="D24" s="118" t="s">
        <v>57</v>
      </c>
      <c r="E24" s="116"/>
      <c r="F24" s="119">
        <v>373</v>
      </c>
      <c r="G24" s="119">
        <v>358.31437</v>
      </c>
      <c r="H24" s="119">
        <v>334.22413</v>
      </c>
      <c r="I24" s="119">
        <v>316.28307000000001</v>
      </c>
      <c r="J24" s="119">
        <v>313.89184499999999</v>
      </c>
    </row>
    <row r="25" spans="1:15" x14ac:dyDescent="0.2">
      <c r="B25" s="104"/>
      <c r="C25" s="104"/>
      <c r="D25" s="118" t="s">
        <v>271</v>
      </c>
      <c r="E25" s="116"/>
      <c r="F25" s="120">
        <v>1021</v>
      </c>
      <c r="G25" s="120">
        <v>1017.1572</v>
      </c>
      <c r="H25" s="120">
        <v>1400.6806999999999</v>
      </c>
      <c r="I25" s="120">
        <v>1485.9314999999999</v>
      </c>
      <c r="J25" s="120">
        <v>800.33249999999998</v>
      </c>
    </row>
    <row r="26" spans="1:15" x14ac:dyDescent="0.2">
      <c r="B26" s="104"/>
      <c r="C26" s="104"/>
      <c r="D26" s="118" t="s">
        <v>272</v>
      </c>
      <c r="E26" s="116"/>
      <c r="F26" s="120">
        <v>5954</v>
      </c>
      <c r="G26" s="120">
        <v>5740.2281819999998</v>
      </c>
      <c r="H26" s="120">
        <v>5704.8781079999999</v>
      </c>
      <c r="I26" s="120">
        <v>5842.2839560000002</v>
      </c>
      <c r="J26" s="120">
        <v>6017.3929340000004</v>
      </c>
    </row>
    <row r="27" spans="1:15" x14ac:dyDescent="0.2">
      <c r="B27" s="104"/>
      <c r="C27" s="104"/>
      <c r="D27" s="118" t="s">
        <v>58</v>
      </c>
      <c r="E27" s="116"/>
      <c r="F27" s="119">
        <v>11229</v>
      </c>
      <c r="G27" s="119">
        <v>11115.116148999999</v>
      </c>
      <c r="H27" s="119">
        <v>11112.166649000001</v>
      </c>
      <c r="I27" s="119">
        <v>11147.411292000001</v>
      </c>
      <c r="J27" s="119">
        <v>11418.51123</v>
      </c>
    </row>
    <row r="28" spans="1:15" x14ac:dyDescent="0.2">
      <c r="B28" s="104"/>
      <c r="C28" s="104"/>
      <c r="D28" s="118" t="s">
        <v>59</v>
      </c>
      <c r="E28" s="116"/>
      <c r="F28" s="119">
        <v>0</v>
      </c>
      <c r="G28" s="119">
        <v>9.3600000000000003E-2</v>
      </c>
      <c r="H28" s="119">
        <v>9.1200000000000003E-2</v>
      </c>
      <c r="I28" s="119">
        <v>9.1200000000000003E-2</v>
      </c>
      <c r="J28" s="119">
        <v>0</v>
      </c>
    </row>
    <row r="29" spans="1:15" x14ac:dyDescent="0.2">
      <c r="B29" s="104"/>
      <c r="C29" s="104"/>
      <c r="D29" s="118"/>
      <c r="E29" s="116"/>
      <c r="F29" s="120"/>
      <c r="G29" s="120"/>
      <c r="H29" s="120"/>
      <c r="I29" s="120"/>
      <c r="J29" s="120"/>
    </row>
    <row r="30" spans="1:15" s="5" customFormat="1" x14ac:dyDescent="0.2">
      <c r="A30" s="9"/>
      <c r="B30" s="112"/>
      <c r="C30" s="113" t="s">
        <v>60</v>
      </c>
      <c r="D30" s="112"/>
      <c r="E30" s="114"/>
      <c r="F30" s="117">
        <v>16</v>
      </c>
      <c r="G30" s="117">
        <v>15.918699999999999</v>
      </c>
      <c r="H30" s="117">
        <f>SUM(H31:H33)</f>
        <v>16.441299999999998</v>
      </c>
      <c r="I30" s="117">
        <f>SUM(I31:I33)</f>
        <v>16.660499999999999</v>
      </c>
      <c r="J30" s="117">
        <f>SUM(J31:J33)</f>
        <v>14.9682</v>
      </c>
      <c r="K30" s="9"/>
      <c r="L30" s="9"/>
      <c r="M30" s="9"/>
      <c r="N30" s="9"/>
      <c r="O30" s="9"/>
    </row>
    <row r="31" spans="1:15" x14ac:dyDescent="0.2">
      <c r="B31" s="104"/>
      <c r="C31" s="104"/>
      <c r="D31" s="118" t="s">
        <v>63</v>
      </c>
      <c r="E31" s="116"/>
      <c r="F31" s="119">
        <v>16</v>
      </c>
      <c r="G31" s="119">
        <v>15.918699999999999</v>
      </c>
      <c r="H31" s="119">
        <v>16.441299999999998</v>
      </c>
      <c r="I31" s="119">
        <v>16.660499999999999</v>
      </c>
      <c r="J31" s="119">
        <v>14.9682</v>
      </c>
    </row>
    <row r="32" spans="1:15" x14ac:dyDescent="0.2">
      <c r="B32" s="104"/>
      <c r="C32" s="104"/>
      <c r="D32" s="118" t="s">
        <v>61</v>
      </c>
      <c r="E32" s="116"/>
      <c r="F32" s="133" t="s">
        <v>296</v>
      </c>
      <c r="G32" s="133" t="s">
        <v>296</v>
      </c>
      <c r="H32" s="133" t="s">
        <v>333</v>
      </c>
      <c r="I32" s="133" t="s">
        <v>333</v>
      </c>
      <c r="J32" s="133" t="s">
        <v>333</v>
      </c>
    </row>
    <row r="33" spans="1:15" x14ac:dyDescent="0.2">
      <c r="B33" s="104"/>
      <c r="C33" s="104"/>
      <c r="D33" s="118" t="s">
        <v>62</v>
      </c>
      <c r="E33" s="116"/>
      <c r="F33" s="133" t="s">
        <v>296</v>
      </c>
      <c r="G33" s="133" t="s">
        <v>296</v>
      </c>
      <c r="H33" s="133" t="s">
        <v>333</v>
      </c>
      <c r="I33" s="133" t="s">
        <v>333</v>
      </c>
      <c r="J33" s="133" t="s">
        <v>333</v>
      </c>
    </row>
    <row r="34" spans="1:15" x14ac:dyDescent="0.2">
      <c r="B34" s="104"/>
      <c r="C34" s="104"/>
      <c r="D34" s="118"/>
      <c r="E34" s="116"/>
      <c r="F34" s="120"/>
      <c r="G34" s="120"/>
      <c r="H34" s="120"/>
      <c r="I34" s="120"/>
      <c r="J34" s="120"/>
    </row>
    <row r="35" spans="1:15" s="5" customFormat="1" x14ac:dyDescent="0.2">
      <c r="A35" s="9"/>
      <c r="B35" s="112"/>
      <c r="C35" s="113" t="s">
        <v>64</v>
      </c>
      <c r="D35" s="112"/>
      <c r="E35" s="114"/>
      <c r="F35" s="144" t="s">
        <v>296</v>
      </c>
      <c r="G35" s="144" t="s">
        <v>296</v>
      </c>
      <c r="H35" s="144" t="s">
        <v>333</v>
      </c>
      <c r="I35" s="144" t="s">
        <v>333</v>
      </c>
      <c r="J35" s="144" t="s">
        <v>333</v>
      </c>
      <c r="K35" s="9"/>
      <c r="L35" s="9"/>
      <c r="M35" s="9"/>
      <c r="N35" s="9"/>
      <c r="O35" s="9"/>
    </row>
    <row r="36" spans="1:15" ht="18" thickBot="1" x14ac:dyDescent="0.2">
      <c r="B36" s="106"/>
      <c r="C36" s="106"/>
      <c r="D36" s="106"/>
      <c r="E36" s="128"/>
      <c r="F36" s="106"/>
      <c r="G36" s="106"/>
      <c r="H36" s="106"/>
      <c r="I36" s="106"/>
      <c r="J36" s="106"/>
    </row>
    <row r="37" spans="1:15" x14ac:dyDescent="0.2">
      <c r="B37" s="104"/>
      <c r="C37" s="104"/>
      <c r="D37" s="104"/>
      <c r="E37" s="104"/>
      <c r="F37" s="118" t="s">
        <v>217</v>
      </c>
      <c r="G37" s="104"/>
      <c r="H37" s="104"/>
      <c r="I37" s="104"/>
      <c r="J37" s="104"/>
    </row>
    <row r="38" spans="1:15" x14ac:dyDescent="0.15">
      <c r="B38" s="104"/>
      <c r="C38" s="104"/>
      <c r="D38" s="104"/>
      <c r="E38" s="104"/>
      <c r="F38" s="104"/>
      <c r="G38" s="104"/>
      <c r="H38" s="104"/>
      <c r="I38" s="104"/>
      <c r="J38" s="104"/>
    </row>
    <row r="39" spans="1:15" x14ac:dyDescent="0.15">
      <c r="B39" s="104"/>
      <c r="C39" s="104"/>
      <c r="D39" s="104"/>
      <c r="E39" s="104"/>
      <c r="F39" s="104"/>
      <c r="G39" s="104"/>
      <c r="H39" s="104"/>
      <c r="I39" s="104"/>
      <c r="J39" s="104"/>
    </row>
    <row r="40" spans="1:15" x14ac:dyDescent="0.2">
      <c r="B40" s="414" t="s">
        <v>283</v>
      </c>
      <c r="C40" s="414"/>
      <c r="D40" s="414"/>
      <c r="E40" s="414"/>
      <c r="F40" s="414"/>
      <c r="G40" s="414"/>
      <c r="H40" s="414"/>
      <c r="I40" s="414"/>
      <c r="J40" s="414"/>
    </row>
    <row r="41" spans="1:15" ht="18" thickBot="1" x14ac:dyDescent="0.25">
      <c r="B41" s="106"/>
      <c r="C41" s="106"/>
      <c r="D41" s="106"/>
      <c r="E41" s="106"/>
      <c r="F41" s="104"/>
      <c r="G41" s="104"/>
      <c r="H41" s="104"/>
      <c r="I41" s="104"/>
      <c r="J41" s="107" t="s">
        <v>20</v>
      </c>
    </row>
    <row r="42" spans="1:15" x14ac:dyDescent="0.2">
      <c r="B42" s="104"/>
      <c r="C42" s="104"/>
      <c r="D42" s="104"/>
      <c r="E42" s="104"/>
      <c r="F42" s="108" t="s">
        <v>334</v>
      </c>
      <c r="G42" s="108" t="s">
        <v>335</v>
      </c>
      <c r="H42" s="108" t="s">
        <v>378</v>
      </c>
      <c r="I42" s="108" t="s">
        <v>616</v>
      </c>
      <c r="J42" s="108" t="s">
        <v>630</v>
      </c>
    </row>
    <row r="43" spans="1:15" x14ac:dyDescent="0.2">
      <c r="B43" s="109"/>
      <c r="C43" s="109"/>
      <c r="D43" s="109"/>
      <c r="E43" s="109"/>
      <c r="F43" s="110">
        <v>2015</v>
      </c>
      <c r="G43" s="110">
        <v>2016</v>
      </c>
      <c r="H43" s="110">
        <v>2017</v>
      </c>
      <c r="I43" s="110">
        <v>2018</v>
      </c>
      <c r="J43" s="110">
        <v>2019</v>
      </c>
    </row>
    <row r="44" spans="1:15" x14ac:dyDescent="0.15">
      <c r="B44" s="104"/>
      <c r="C44" s="104"/>
      <c r="D44" s="104"/>
      <c r="E44" s="111"/>
      <c r="F44" s="104"/>
      <c r="G44" s="104"/>
      <c r="H44" s="104"/>
      <c r="I44" s="104"/>
      <c r="J44" s="104"/>
    </row>
    <row r="45" spans="1:15" x14ac:dyDescent="0.2">
      <c r="B45" s="118" t="s">
        <v>68</v>
      </c>
      <c r="C45" s="104"/>
      <c r="D45" s="104"/>
      <c r="E45" s="116"/>
      <c r="F45" s="104"/>
      <c r="G45" s="131"/>
      <c r="H45" s="131"/>
      <c r="I45" s="131"/>
      <c r="J45" s="131"/>
    </row>
    <row r="46" spans="1:15" x14ac:dyDescent="0.2">
      <c r="B46" s="118"/>
      <c r="C46" s="118" t="s">
        <v>69</v>
      </c>
      <c r="D46" s="104"/>
      <c r="E46" s="116"/>
      <c r="F46" s="119">
        <v>620</v>
      </c>
      <c r="G46" s="119">
        <v>650.33340299999998</v>
      </c>
      <c r="H46" s="119">
        <v>660.75379299999997</v>
      </c>
      <c r="I46" s="119">
        <v>658.585103</v>
      </c>
      <c r="J46" s="119">
        <v>648.73543700000005</v>
      </c>
    </row>
    <row r="47" spans="1:15" x14ac:dyDescent="0.2">
      <c r="B47" s="104"/>
      <c r="C47" s="118" t="s">
        <v>65</v>
      </c>
      <c r="D47" s="104"/>
      <c r="E47" s="116"/>
      <c r="F47" s="119">
        <v>220</v>
      </c>
      <c r="G47" s="119">
        <v>245.126283</v>
      </c>
      <c r="H47" s="119">
        <v>309.23251699999997</v>
      </c>
      <c r="I47" s="119">
        <v>318.0609</v>
      </c>
      <c r="J47" s="119">
        <v>323.119168</v>
      </c>
    </row>
    <row r="48" spans="1:15" x14ac:dyDescent="0.2">
      <c r="B48" s="104"/>
      <c r="C48" s="118" t="s">
        <v>299</v>
      </c>
      <c r="D48" s="104"/>
      <c r="E48" s="116"/>
      <c r="F48" s="123">
        <v>0</v>
      </c>
      <c r="G48" s="145">
        <v>0</v>
      </c>
      <c r="H48" s="146" t="s">
        <v>333</v>
      </c>
      <c r="I48" s="146">
        <v>8.4090000000000007</v>
      </c>
      <c r="J48" s="146">
        <v>0</v>
      </c>
    </row>
    <row r="49" spans="2:10" x14ac:dyDescent="0.2">
      <c r="B49" s="104"/>
      <c r="C49" s="118" t="s">
        <v>294</v>
      </c>
      <c r="D49" s="104"/>
      <c r="E49" s="116"/>
      <c r="F49" s="119">
        <v>567</v>
      </c>
      <c r="G49" s="119">
        <v>468.347128</v>
      </c>
      <c r="H49" s="119">
        <v>607.16610100000003</v>
      </c>
      <c r="I49" s="119">
        <v>611.96089400000005</v>
      </c>
      <c r="J49" s="119">
        <v>634.897154</v>
      </c>
    </row>
    <row r="50" spans="2:10" x14ac:dyDescent="0.2">
      <c r="B50" s="104"/>
      <c r="C50" s="118" t="s">
        <v>295</v>
      </c>
      <c r="D50" s="104"/>
      <c r="E50" s="116"/>
      <c r="F50" s="123">
        <v>125</v>
      </c>
      <c r="G50" s="123">
        <v>167.18680900000001</v>
      </c>
      <c r="H50" s="123">
        <v>221.05169000000001</v>
      </c>
      <c r="I50" s="123">
        <v>235.607</v>
      </c>
      <c r="J50" s="123">
        <v>231.70132799999999</v>
      </c>
    </row>
    <row r="51" spans="2:10" x14ac:dyDescent="0.2">
      <c r="B51" s="104"/>
      <c r="C51" s="118" t="s">
        <v>300</v>
      </c>
      <c r="D51" s="104"/>
      <c r="E51" s="116"/>
      <c r="F51" s="123">
        <v>0</v>
      </c>
      <c r="G51" s="123">
        <v>0</v>
      </c>
      <c r="H51" s="146" t="s">
        <v>333</v>
      </c>
      <c r="I51" s="146">
        <v>0</v>
      </c>
      <c r="J51" s="131">
        <v>0</v>
      </c>
    </row>
    <row r="52" spans="2:10" x14ac:dyDescent="0.2">
      <c r="B52" s="104"/>
      <c r="C52" s="118"/>
      <c r="D52" s="104"/>
      <c r="E52" s="116"/>
      <c r="F52" s="123"/>
      <c r="G52" s="119"/>
      <c r="H52" s="119"/>
      <c r="I52" s="119"/>
      <c r="J52" s="119"/>
    </row>
    <row r="53" spans="2:10" x14ac:dyDescent="0.2">
      <c r="B53" s="118" t="s">
        <v>70</v>
      </c>
      <c r="C53" s="104"/>
      <c r="D53" s="104"/>
      <c r="E53" s="116"/>
      <c r="F53" s="147"/>
      <c r="G53" s="131"/>
      <c r="H53" s="131"/>
      <c r="I53" s="131"/>
      <c r="J53" s="131"/>
    </row>
    <row r="54" spans="2:10" x14ac:dyDescent="0.2">
      <c r="B54" s="118"/>
      <c r="C54" s="118" t="s">
        <v>71</v>
      </c>
      <c r="D54" s="104"/>
      <c r="E54" s="116"/>
      <c r="F54" s="123">
        <v>330</v>
      </c>
      <c r="G54" s="119">
        <v>129.83197999999999</v>
      </c>
      <c r="H54" s="119">
        <v>232.63241400000001</v>
      </c>
      <c r="I54" s="119">
        <v>888.96402399999999</v>
      </c>
      <c r="J54" s="119">
        <v>456.96302400000002</v>
      </c>
    </row>
    <row r="55" spans="2:10" x14ac:dyDescent="0.2">
      <c r="B55" s="104"/>
      <c r="C55" s="118" t="s">
        <v>65</v>
      </c>
      <c r="D55" s="104"/>
      <c r="E55" s="116"/>
      <c r="F55" s="123">
        <v>188</v>
      </c>
      <c r="G55" s="119">
        <v>185.069174</v>
      </c>
      <c r="H55" s="119">
        <v>183.66026199999999</v>
      </c>
      <c r="I55" s="119">
        <v>178.81911099999999</v>
      </c>
      <c r="J55" s="119">
        <v>178.721969</v>
      </c>
    </row>
    <row r="56" spans="2:10" x14ac:dyDescent="0.2">
      <c r="B56" s="104"/>
      <c r="C56" s="118" t="s">
        <v>299</v>
      </c>
      <c r="D56" s="104"/>
      <c r="E56" s="116"/>
      <c r="F56" s="123">
        <v>0</v>
      </c>
      <c r="G56" s="123">
        <v>0</v>
      </c>
      <c r="H56" s="148" t="s">
        <v>333</v>
      </c>
      <c r="I56" s="148">
        <v>6.4156769999999996</v>
      </c>
      <c r="J56" s="148">
        <v>0</v>
      </c>
    </row>
    <row r="57" spans="2:10" x14ac:dyDescent="0.2">
      <c r="B57" s="104"/>
      <c r="C57" s="118" t="s">
        <v>66</v>
      </c>
      <c r="D57" s="104"/>
      <c r="E57" s="116"/>
      <c r="F57" s="123">
        <v>585</v>
      </c>
      <c r="G57" s="119">
        <v>260.476697</v>
      </c>
      <c r="H57" s="119">
        <v>310.571324</v>
      </c>
      <c r="I57" s="119">
        <v>967.34189200000003</v>
      </c>
      <c r="J57" s="119">
        <v>467.64250399999997</v>
      </c>
    </row>
    <row r="58" spans="2:10" x14ac:dyDescent="0.2">
      <c r="B58" s="104"/>
      <c r="C58" s="118" t="s">
        <v>67</v>
      </c>
      <c r="D58" s="104"/>
      <c r="E58" s="116"/>
      <c r="F58" s="133">
        <v>21</v>
      </c>
      <c r="G58" s="123">
        <v>18.049869999999999</v>
      </c>
      <c r="H58" s="123">
        <v>12.577532</v>
      </c>
      <c r="I58" s="123">
        <v>7.6564519999999998</v>
      </c>
      <c r="J58" s="123">
        <v>3.5712229999999998</v>
      </c>
    </row>
    <row r="59" spans="2:10" x14ac:dyDescent="0.2">
      <c r="B59" s="104"/>
      <c r="C59" s="118" t="s">
        <v>300</v>
      </c>
      <c r="D59" s="104"/>
      <c r="E59" s="116"/>
      <c r="F59" s="133">
        <v>0</v>
      </c>
      <c r="G59" s="123">
        <v>0</v>
      </c>
      <c r="H59" s="148" t="s">
        <v>333</v>
      </c>
      <c r="I59" s="148" t="s">
        <v>333</v>
      </c>
      <c r="J59" s="148" t="s">
        <v>333</v>
      </c>
    </row>
    <row r="60" spans="2:10" x14ac:dyDescent="0.2">
      <c r="B60" s="104"/>
      <c r="C60" s="118"/>
      <c r="D60" s="104"/>
      <c r="E60" s="116"/>
      <c r="F60" s="133"/>
      <c r="G60" s="134"/>
      <c r="H60" s="134"/>
      <c r="I60" s="134"/>
      <c r="J60" s="134"/>
    </row>
    <row r="61" spans="2:10" x14ac:dyDescent="0.2">
      <c r="B61" s="118" t="s">
        <v>72</v>
      </c>
      <c r="C61" s="104"/>
      <c r="D61" s="104"/>
      <c r="E61" s="116"/>
      <c r="F61" s="131"/>
      <c r="G61" s="131"/>
      <c r="H61" s="131"/>
      <c r="I61" s="131"/>
      <c r="J61" s="131"/>
    </row>
    <row r="62" spans="2:10" x14ac:dyDescent="0.2">
      <c r="B62" s="118"/>
      <c r="C62" s="118" t="s">
        <v>73</v>
      </c>
      <c r="D62" s="104"/>
      <c r="E62" s="116"/>
      <c r="F62" s="119">
        <v>1581</v>
      </c>
      <c r="G62" s="119">
        <v>1421.8135600000001</v>
      </c>
      <c r="H62" s="119">
        <v>1366.337681</v>
      </c>
      <c r="I62" s="119">
        <v>1294.679858</v>
      </c>
      <c r="J62" s="119">
        <v>1286.861431</v>
      </c>
    </row>
    <row r="63" spans="2:10" x14ac:dyDescent="0.2">
      <c r="B63" s="104"/>
      <c r="C63" s="118" t="s">
        <v>74</v>
      </c>
      <c r="D63" s="104"/>
      <c r="E63" s="116"/>
      <c r="F63" s="119">
        <v>745</v>
      </c>
      <c r="G63" s="119">
        <v>845.58595000000003</v>
      </c>
      <c r="H63" s="119">
        <v>884.09368700000005</v>
      </c>
      <c r="I63" s="119">
        <v>965.06988100000001</v>
      </c>
      <c r="J63" s="119">
        <v>1015.120199</v>
      </c>
    </row>
    <row r="64" spans="2:10" x14ac:dyDescent="0.2">
      <c r="B64" s="104"/>
      <c r="C64" s="118" t="s">
        <v>299</v>
      </c>
      <c r="D64" s="104"/>
      <c r="E64" s="116"/>
      <c r="F64" s="123">
        <v>0</v>
      </c>
      <c r="G64" s="123">
        <v>0</v>
      </c>
      <c r="H64" s="148">
        <v>5.9615999999999998</v>
      </c>
      <c r="I64" s="148">
        <v>0</v>
      </c>
      <c r="J64" s="148">
        <v>2.1059999999999999</v>
      </c>
    </row>
    <row r="65" spans="2:10" x14ac:dyDescent="0.2">
      <c r="B65" s="104"/>
      <c r="C65" s="118" t="s">
        <v>75</v>
      </c>
      <c r="D65" s="104"/>
      <c r="E65" s="116"/>
      <c r="F65" s="119">
        <v>2187</v>
      </c>
      <c r="G65" s="119">
        <v>2180.1622689999999</v>
      </c>
      <c r="H65" s="119">
        <v>2061.94272</v>
      </c>
      <c r="I65" s="119">
        <v>2049.9269079999999</v>
      </c>
      <c r="J65" s="119">
        <v>2064.6492539999999</v>
      </c>
    </row>
    <row r="66" spans="2:10" x14ac:dyDescent="0.2">
      <c r="B66" s="104"/>
      <c r="C66" s="118" t="s">
        <v>76</v>
      </c>
      <c r="D66" s="104"/>
      <c r="E66" s="116"/>
      <c r="F66" s="119">
        <v>86</v>
      </c>
      <c r="G66" s="119">
        <v>97.106570000000005</v>
      </c>
      <c r="H66" s="119">
        <v>96.460840000000005</v>
      </c>
      <c r="I66" s="119">
        <v>71.674018000000004</v>
      </c>
      <c r="J66" s="119">
        <v>66.799660000000003</v>
      </c>
    </row>
    <row r="67" spans="2:10" x14ac:dyDescent="0.2">
      <c r="B67" s="104"/>
      <c r="C67" s="118" t="s">
        <v>300</v>
      </c>
      <c r="D67" s="104"/>
      <c r="E67" s="116"/>
      <c r="F67" s="123">
        <v>0</v>
      </c>
      <c r="G67" s="145">
        <v>0</v>
      </c>
      <c r="H67" s="146" t="s">
        <v>333</v>
      </c>
      <c r="I67" s="146">
        <v>0</v>
      </c>
      <c r="J67" s="146">
        <v>0</v>
      </c>
    </row>
    <row r="68" spans="2:10" x14ac:dyDescent="0.2">
      <c r="B68" s="104"/>
      <c r="C68" s="118"/>
      <c r="D68" s="104"/>
      <c r="E68" s="116"/>
      <c r="F68" s="145"/>
      <c r="G68" s="123"/>
      <c r="H68" s="145"/>
      <c r="I68" s="146"/>
      <c r="J68" s="146"/>
    </row>
    <row r="69" spans="2:10" x14ac:dyDescent="0.2">
      <c r="B69" s="104" t="s">
        <v>632</v>
      </c>
      <c r="C69" s="118"/>
      <c r="D69" s="104"/>
      <c r="E69" s="116"/>
      <c r="F69" s="145"/>
      <c r="G69" s="123"/>
      <c r="H69" s="145"/>
      <c r="I69" s="146"/>
      <c r="J69" s="146"/>
    </row>
    <row r="70" spans="2:10" x14ac:dyDescent="0.2">
      <c r="B70" s="104"/>
      <c r="C70" s="118" t="s">
        <v>633</v>
      </c>
      <c r="D70" s="104"/>
      <c r="E70" s="116"/>
      <c r="F70" s="145">
        <v>0</v>
      </c>
      <c r="G70" s="123">
        <v>0</v>
      </c>
      <c r="H70" s="145">
        <v>0</v>
      </c>
      <c r="I70" s="146">
        <v>0</v>
      </c>
      <c r="J70" s="146">
        <v>733.691013</v>
      </c>
    </row>
    <row r="71" spans="2:10" x14ac:dyDescent="0.2">
      <c r="B71" s="104"/>
      <c r="C71" s="118" t="s">
        <v>65</v>
      </c>
      <c r="D71" s="104"/>
      <c r="E71" s="116"/>
      <c r="F71" s="145">
        <v>0</v>
      </c>
      <c r="G71" s="123">
        <v>0</v>
      </c>
      <c r="H71" s="145">
        <v>0</v>
      </c>
      <c r="I71" s="146">
        <v>0</v>
      </c>
      <c r="J71" s="146">
        <v>1923.006271</v>
      </c>
    </row>
    <row r="72" spans="2:10" x14ac:dyDescent="0.2">
      <c r="B72" s="104"/>
      <c r="C72" s="118" t="s">
        <v>299</v>
      </c>
      <c r="D72" s="104"/>
      <c r="E72" s="116"/>
      <c r="F72" s="145">
        <v>0</v>
      </c>
      <c r="G72" s="123">
        <v>0</v>
      </c>
      <c r="H72" s="145">
        <v>0</v>
      </c>
      <c r="I72" s="146">
        <v>0</v>
      </c>
      <c r="J72" s="146">
        <v>0</v>
      </c>
    </row>
    <row r="73" spans="2:10" x14ac:dyDescent="0.2">
      <c r="B73" s="104"/>
      <c r="C73" s="118" t="s">
        <v>66</v>
      </c>
      <c r="D73" s="104"/>
      <c r="E73" s="116"/>
      <c r="F73" s="145">
        <v>0</v>
      </c>
      <c r="G73" s="123">
        <v>0</v>
      </c>
      <c r="H73" s="145">
        <v>0</v>
      </c>
      <c r="I73" s="146">
        <v>0</v>
      </c>
      <c r="J73" s="146">
        <v>2370.4144670000001</v>
      </c>
    </row>
    <row r="74" spans="2:10" x14ac:dyDescent="0.2">
      <c r="B74" s="104"/>
      <c r="C74" s="118" t="s">
        <v>67</v>
      </c>
      <c r="D74" s="104"/>
      <c r="E74" s="116"/>
      <c r="F74" s="145">
        <v>0</v>
      </c>
      <c r="G74" s="123">
        <v>0</v>
      </c>
      <c r="H74" s="145">
        <v>0</v>
      </c>
      <c r="I74" s="146">
        <v>0</v>
      </c>
      <c r="J74" s="146">
        <v>235.482741</v>
      </c>
    </row>
    <row r="75" spans="2:10" x14ac:dyDescent="0.2">
      <c r="B75" s="104"/>
      <c r="C75" s="118" t="s">
        <v>300</v>
      </c>
      <c r="D75" s="104"/>
      <c r="E75" s="116"/>
      <c r="F75" s="145">
        <v>0</v>
      </c>
      <c r="G75" s="123">
        <v>0</v>
      </c>
      <c r="H75" s="145">
        <v>0</v>
      </c>
      <c r="I75" s="146">
        <v>0</v>
      </c>
      <c r="J75" s="146">
        <v>0</v>
      </c>
    </row>
    <row r="76" spans="2:10" ht="18" thickBot="1" x14ac:dyDescent="0.2">
      <c r="B76" s="106"/>
      <c r="C76" s="106"/>
      <c r="D76" s="106"/>
      <c r="E76" s="128"/>
      <c r="F76" s="106"/>
      <c r="G76" s="106"/>
      <c r="H76" s="106"/>
      <c r="I76" s="106"/>
      <c r="J76" s="106"/>
    </row>
    <row r="77" spans="2:10" x14ac:dyDescent="0.2">
      <c r="B77" s="131"/>
      <c r="C77" s="131"/>
      <c r="D77" s="131"/>
      <c r="E77" s="131"/>
      <c r="F77" s="118" t="s">
        <v>660</v>
      </c>
      <c r="G77" s="131"/>
      <c r="H77" s="131"/>
      <c r="I77" s="131"/>
      <c r="J77" s="131"/>
    </row>
    <row r="78" spans="2:10" x14ac:dyDescent="0.15">
      <c r="B78" s="131"/>
      <c r="C78" s="131"/>
      <c r="D78" s="131"/>
      <c r="E78" s="131"/>
      <c r="F78" s="104" t="s">
        <v>661</v>
      </c>
      <c r="G78" s="131"/>
      <c r="H78" s="131"/>
      <c r="I78" s="131"/>
      <c r="J78" s="131"/>
    </row>
    <row r="79" spans="2:10" x14ac:dyDescent="0.2">
      <c r="B79" s="131"/>
      <c r="C79" s="131"/>
      <c r="D79" s="131"/>
      <c r="E79" s="131"/>
      <c r="F79" s="118" t="s">
        <v>217</v>
      </c>
      <c r="G79" s="131"/>
      <c r="H79" s="131"/>
      <c r="I79" s="131"/>
      <c r="J79" s="131"/>
    </row>
  </sheetData>
  <mergeCells count="2">
    <mergeCell ref="B6:J6"/>
    <mergeCell ref="B40:J40"/>
  </mergeCells>
  <phoneticPr fontId="2"/>
  <pageMargins left="0.78740157480314965" right="0.78740157480314965" top="0.98425196850393704" bottom="0.59055118110236227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8"/>
  <sheetViews>
    <sheetView view="pageBreakPreview" zoomScale="75" zoomScaleNormal="75" zoomScaleSheetLayoutView="75" workbookViewId="0">
      <selection activeCell="F4" sqref="F4"/>
    </sheetView>
  </sheetViews>
  <sheetFormatPr defaultColWidth="15.875" defaultRowHeight="17.25" x14ac:dyDescent="0.15"/>
  <cols>
    <col min="1" max="1" width="13.375" style="10" customWidth="1"/>
    <col min="2" max="2" width="5.875" style="10" customWidth="1"/>
    <col min="3" max="3" width="11.625" style="10" customWidth="1"/>
    <col min="4" max="4" width="17.625" style="10" customWidth="1"/>
    <col min="5" max="5" width="9.75" style="10" customWidth="1"/>
    <col min="6" max="9" width="17" style="10" customWidth="1"/>
    <col min="10" max="10" width="17.875" style="10" customWidth="1"/>
    <col min="11" max="15" width="15.875" style="10"/>
    <col min="16" max="16384" width="15.875" style="1"/>
  </cols>
  <sheetData>
    <row r="1" spans="1:10" x14ac:dyDescent="0.2">
      <c r="A1" s="55"/>
    </row>
    <row r="6" spans="1:10" x14ac:dyDescent="0.2">
      <c r="B6" s="408" t="s">
        <v>375</v>
      </c>
      <c r="C6" s="408"/>
      <c r="D6" s="408"/>
      <c r="E6" s="408"/>
      <c r="F6" s="408"/>
      <c r="G6" s="408"/>
      <c r="H6" s="408"/>
      <c r="I6" s="408"/>
      <c r="J6" s="408"/>
    </row>
    <row r="7" spans="1:10" x14ac:dyDescent="0.2">
      <c r="B7" s="104"/>
      <c r="C7" s="104"/>
      <c r="D7" s="118" t="s">
        <v>342</v>
      </c>
      <c r="E7" s="104"/>
      <c r="F7" s="104"/>
      <c r="G7" s="104"/>
      <c r="H7" s="104"/>
      <c r="I7" s="104"/>
      <c r="J7" s="104"/>
    </row>
    <row r="8" spans="1:10" x14ac:dyDescent="0.2">
      <c r="B8" s="104"/>
      <c r="C8" s="104"/>
      <c r="D8" s="118" t="s">
        <v>465</v>
      </c>
      <c r="E8" s="104"/>
      <c r="F8" s="104"/>
      <c r="G8" s="104"/>
      <c r="H8" s="104"/>
      <c r="I8" s="104"/>
      <c r="J8" s="104"/>
    </row>
    <row r="9" spans="1:10" x14ac:dyDescent="0.2">
      <c r="B9" s="104"/>
      <c r="C9" s="104"/>
      <c r="D9" s="118" t="s">
        <v>343</v>
      </c>
      <c r="E9" s="104"/>
      <c r="F9" s="104"/>
      <c r="G9" s="104"/>
      <c r="H9" s="104"/>
      <c r="I9" s="104"/>
      <c r="J9" s="104"/>
    </row>
    <row r="10" spans="1:10" x14ac:dyDescent="0.2">
      <c r="B10" s="104"/>
      <c r="C10" s="104"/>
      <c r="D10" s="118" t="s">
        <v>466</v>
      </c>
      <c r="E10" s="104"/>
      <c r="F10" s="104"/>
      <c r="G10" s="104"/>
      <c r="H10" s="104"/>
      <c r="I10" s="104"/>
      <c r="J10" s="104"/>
    </row>
    <row r="11" spans="1:10" x14ac:dyDescent="0.2">
      <c r="B11" s="104"/>
      <c r="C11" s="104"/>
      <c r="D11" s="118" t="s">
        <v>376</v>
      </c>
      <c r="E11" s="104"/>
      <c r="F11" s="104"/>
      <c r="G11" s="104"/>
      <c r="H11" s="104"/>
      <c r="I11" s="104"/>
      <c r="J11" s="104"/>
    </row>
    <row r="12" spans="1:10" x14ac:dyDescent="0.2">
      <c r="B12" s="104"/>
      <c r="C12" s="104"/>
      <c r="D12" s="118" t="s">
        <v>275</v>
      </c>
      <c r="E12" s="104"/>
      <c r="F12" s="104"/>
      <c r="G12" s="104"/>
      <c r="H12" s="104"/>
      <c r="I12" s="104"/>
      <c r="J12" s="104"/>
    </row>
    <row r="13" spans="1:10" x14ac:dyDescent="0.2">
      <c r="B13" s="104"/>
      <c r="C13" s="104"/>
      <c r="D13" s="118" t="s">
        <v>276</v>
      </c>
      <c r="E13" s="104"/>
      <c r="F13" s="104"/>
      <c r="G13" s="104"/>
      <c r="H13" s="104"/>
      <c r="I13" s="104"/>
      <c r="J13" s="104"/>
    </row>
    <row r="14" spans="1:10" ht="18" thickBot="1" x14ac:dyDescent="0.25">
      <c r="B14" s="142"/>
      <c r="C14" s="142"/>
      <c r="D14" s="106"/>
      <c r="E14" s="142"/>
      <c r="F14" s="106"/>
      <c r="G14" s="106"/>
      <c r="H14" s="106"/>
      <c r="I14" s="104"/>
      <c r="J14" s="107" t="s">
        <v>349</v>
      </c>
    </row>
    <row r="15" spans="1:10" x14ac:dyDescent="0.2">
      <c r="B15" s="149"/>
      <c r="C15" s="149"/>
      <c r="D15" s="104"/>
      <c r="E15" s="149"/>
      <c r="F15" s="108" t="s">
        <v>334</v>
      </c>
      <c r="G15" s="108" t="s">
        <v>335</v>
      </c>
      <c r="H15" s="108" t="s">
        <v>378</v>
      </c>
      <c r="I15" s="108" t="s">
        <v>474</v>
      </c>
      <c r="J15" s="108" t="s">
        <v>614</v>
      </c>
    </row>
    <row r="16" spans="1:10" x14ac:dyDescent="0.2">
      <c r="B16" s="150"/>
      <c r="C16" s="150"/>
      <c r="D16" s="109"/>
      <c r="E16" s="150"/>
      <c r="F16" s="130">
        <v>2015</v>
      </c>
      <c r="G16" s="130">
        <v>2016</v>
      </c>
      <c r="H16" s="130">
        <v>2017</v>
      </c>
      <c r="I16" s="130">
        <v>2018</v>
      </c>
      <c r="J16" s="130">
        <v>2019</v>
      </c>
    </row>
    <row r="17" spans="1:15" x14ac:dyDescent="0.15">
      <c r="B17" s="104"/>
      <c r="C17" s="149"/>
      <c r="D17" s="104"/>
      <c r="E17" s="151"/>
      <c r="F17" s="104"/>
      <c r="G17" s="104"/>
      <c r="H17" s="104"/>
      <c r="I17" s="104"/>
      <c r="J17" s="104"/>
    </row>
    <row r="18" spans="1:15" s="5" customFormat="1" x14ac:dyDescent="0.2">
      <c r="A18" s="9"/>
      <c r="B18" s="113" t="s">
        <v>467</v>
      </c>
      <c r="C18" s="112"/>
      <c r="D18" s="149"/>
      <c r="E18" s="136"/>
      <c r="F18" s="112">
        <v>1030342</v>
      </c>
      <c r="G18" s="117">
        <v>1042886</v>
      </c>
      <c r="H18" s="117">
        <v>1045180.94557</v>
      </c>
      <c r="I18" s="117">
        <v>1048689.1239529999</v>
      </c>
      <c r="J18" s="117">
        <f>J20+J52+J58+J59+J60</f>
        <v>1058624.6773680001</v>
      </c>
      <c r="K18" s="9"/>
      <c r="L18" s="9"/>
      <c r="M18" s="9"/>
      <c r="N18" s="9"/>
      <c r="O18" s="9"/>
    </row>
    <row r="19" spans="1:15" x14ac:dyDescent="0.15">
      <c r="B19" s="104"/>
      <c r="C19" s="104"/>
      <c r="D19" s="104"/>
      <c r="E19" s="116"/>
      <c r="F19" s="104"/>
      <c r="G19" s="152"/>
      <c r="H19" s="152"/>
      <c r="I19" s="152"/>
      <c r="J19" s="152"/>
    </row>
    <row r="20" spans="1:15" x14ac:dyDescent="0.2">
      <c r="B20" s="118" t="s">
        <v>468</v>
      </c>
      <c r="C20" s="153"/>
      <c r="D20" s="153"/>
      <c r="E20" s="154"/>
      <c r="F20" s="104">
        <v>1005794</v>
      </c>
      <c r="G20" s="132">
        <v>1020121.909</v>
      </c>
      <c r="H20" s="132">
        <v>1023752.02</v>
      </c>
      <c r="I20" s="132">
        <v>1028569.436</v>
      </c>
      <c r="J20" s="132">
        <v>1040486.3370000001</v>
      </c>
    </row>
    <row r="21" spans="1:15" x14ac:dyDescent="0.2">
      <c r="B21" s="118"/>
      <c r="C21" s="153"/>
      <c r="D21" s="153"/>
      <c r="E21" s="154"/>
      <c r="F21" s="104"/>
      <c r="G21" s="132"/>
      <c r="H21" s="132"/>
      <c r="I21" s="132"/>
      <c r="J21" s="132"/>
    </row>
    <row r="22" spans="1:15" x14ac:dyDescent="0.2">
      <c r="B22" s="104"/>
      <c r="C22" s="118" t="s">
        <v>636</v>
      </c>
      <c r="D22" s="104"/>
      <c r="E22" s="116"/>
      <c r="F22" s="104">
        <v>324477</v>
      </c>
      <c r="G22" s="119">
        <v>211577.53599999999</v>
      </c>
      <c r="H22" s="119">
        <v>216471.26800000001</v>
      </c>
      <c r="I22" s="119">
        <v>225645.516</v>
      </c>
      <c r="J22" s="119">
        <v>234382.93299999999</v>
      </c>
    </row>
    <row r="23" spans="1:15" x14ac:dyDescent="0.2">
      <c r="B23" s="104"/>
      <c r="C23" s="118" t="s">
        <v>77</v>
      </c>
      <c r="D23" s="104"/>
      <c r="E23" s="116"/>
      <c r="F23" s="104">
        <v>169567</v>
      </c>
      <c r="G23" s="119">
        <v>168825.611</v>
      </c>
      <c r="H23" s="119">
        <v>165573.61600000001</v>
      </c>
      <c r="I23" s="119">
        <v>163659.21400000001</v>
      </c>
      <c r="J23" s="119">
        <v>166414.63699999999</v>
      </c>
    </row>
    <row r="24" spans="1:15" x14ac:dyDescent="0.2">
      <c r="B24" s="104"/>
      <c r="C24" s="118" t="s">
        <v>78</v>
      </c>
      <c r="D24" s="104"/>
      <c r="E24" s="116"/>
      <c r="F24" s="104">
        <v>5240</v>
      </c>
      <c r="G24" s="119">
        <v>4966.9759999999997</v>
      </c>
      <c r="H24" s="119">
        <v>5383.5829999999996</v>
      </c>
      <c r="I24" s="119">
        <v>5087.7160000000003</v>
      </c>
      <c r="J24" s="119">
        <v>5015.2969999999996</v>
      </c>
    </row>
    <row r="25" spans="1:15" x14ac:dyDescent="0.2">
      <c r="B25" s="104"/>
      <c r="C25" s="118"/>
      <c r="D25" s="104"/>
      <c r="E25" s="116"/>
      <c r="F25" s="104"/>
      <c r="G25" s="119"/>
      <c r="H25" s="119"/>
      <c r="I25" s="119"/>
      <c r="J25" s="119"/>
    </row>
    <row r="26" spans="1:15" x14ac:dyDescent="0.2">
      <c r="B26" s="104"/>
      <c r="C26" s="118" t="s">
        <v>254</v>
      </c>
      <c r="D26" s="104"/>
      <c r="E26" s="116"/>
      <c r="F26" s="104">
        <v>4599</v>
      </c>
      <c r="G26" s="119">
        <v>4416.3450000000003</v>
      </c>
      <c r="H26" s="119">
        <v>4464.5169999999998</v>
      </c>
      <c r="I26" s="119">
        <v>4525.3789999999999</v>
      </c>
      <c r="J26" s="119">
        <v>4947.0929999999998</v>
      </c>
    </row>
    <row r="27" spans="1:15" x14ac:dyDescent="0.2">
      <c r="B27" s="104"/>
      <c r="C27" s="118" t="s">
        <v>79</v>
      </c>
      <c r="D27" s="104"/>
      <c r="E27" s="116"/>
      <c r="F27" s="145">
        <v>0</v>
      </c>
      <c r="G27" s="123">
        <v>759.4</v>
      </c>
      <c r="H27" s="133">
        <v>2388.34</v>
      </c>
      <c r="I27" s="134">
        <v>5213.1409999999996</v>
      </c>
      <c r="J27" s="134">
        <v>5182.3</v>
      </c>
    </row>
    <row r="28" spans="1:15" x14ac:dyDescent="0.2">
      <c r="B28" s="104"/>
      <c r="C28" s="118" t="s">
        <v>80</v>
      </c>
      <c r="D28" s="104"/>
      <c r="E28" s="116"/>
      <c r="F28" s="104">
        <v>19031</v>
      </c>
      <c r="G28" s="119">
        <v>18391.13</v>
      </c>
      <c r="H28" s="119">
        <v>17675.02</v>
      </c>
      <c r="I28" s="119">
        <v>18907.112000000001</v>
      </c>
      <c r="J28" s="119">
        <v>19096.164000000001</v>
      </c>
    </row>
    <row r="29" spans="1:15" x14ac:dyDescent="0.2">
      <c r="B29" s="104"/>
      <c r="C29" s="118" t="s">
        <v>301</v>
      </c>
      <c r="D29" s="104"/>
      <c r="E29" s="116"/>
      <c r="F29" s="104">
        <v>128</v>
      </c>
      <c r="G29" s="119">
        <v>147.1</v>
      </c>
      <c r="H29" s="119">
        <v>147.1</v>
      </c>
      <c r="I29" s="119">
        <v>143.76900000000001</v>
      </c>
      <c r="J29" s="119">
        <v>137.298</v>
      </c>
    </row>
    <row r="30" spans="1:15" x14ac:dyDescent="0.2">
      <c r="B30" s="104"/>
      <c r="C30" s="118" t="s">
        <v>305</v>
      </c>
      <c r="D30" s="104"/>
      <c r="E30" s="116"/>
      <c r="F30" s="155">
        <v>10820</v>
      </c>
      <c r="G30" s="119">
        <v>9412.8559999999998</v>
      </c>
      <c r="H30" s="119">
        <v>7999.7330000000002</v>
      </c>
      <c r="I30" s="119">
        <v>6580.9539999999997</v>
      </c>
      <c r="J30" s="119">
        <v>5156.4960000000001</v>
      </c>
    </row>
    <row r="31" spans="1:15" x14ac:dyDescent="0.2">
      <c r="B31" s="104"/>
      <c r="C31" s="118" t="s">
        <v>306</v>
      </c>
      <c r="D31" s="104"/>
      <c r="E31" s="116"/>
      <c r="F31" s="155"/>
      <c r="G31" s="119"/>
      <c r="H31" s="119"/>
      <c r="I31" s="119"/>
      <c r="J31" s="119"/>
    </row>
    <row r="32" spans="1:15" x14ac:dyDescent="0.2">
      <c r="B32" s="104"/>
      <c r="C32" s="118" t="s">
        <v>637</v>
      </c>
      <c r="D32" s="104"/>
      <c r="E32" s="116"/>
      <c r="F32" s="121" t="s">
        <v>403</v>
      </c>
      <c r="G32" s="121" t="s">
        <v>403</v>
      </c>
      <c r="H32" s="121" t="s">
        <v>403</v>
      </c>
      <c r="I32" s="121" t="s">
        <v>403</v>
      </c>
      <c r="J32" s="119">
        <v>4108.1000000000004</v>
      </c>
    </row>
    <row r="33" spans="2:10" x14ac:dyDescent="0.2">
      <c r="B33" s="104"/>
      <c r="C33" s="118" t="s">
        <v>638</v>
      </c>
      <c r="D33" s="104"/>
      <c r="E33" s="116"/>
      <c r="F33" s="155"/>
      <c r="G33" s="119"/>
      <c r="H33" s="119"/>
      <c r="I33" s="119"/>
      <c r="J33" s="119"/>
    </row>
    <row r="34" spans="2:10" x14ac:dyDescent="0.2">
      <c r="B34" s="104"/>
      <c r="C34" s="118"/>
      <c r="D34" s="104"/>
      <c r="E34" s="116"/>
      <c r="F34" s="155"/>
      <c r="G34" s="119"/>
      <c r="H34" s="119"/>
      <c r="I34" s="119"/>
      <c r="J34" s="119"/>
    </row>
    <row r="35" spans="2:10" x14ac:dyDescent="0.2">
      <c r="B35" s="104"/>
      <c r="C35" s="118" t="s">
        <v>255</v>
      </c>
      <c r="D35" s="104"/>
      <c r="E35" s="116"/>
      <c r="F35" s="104">
        <v>1</v>
      </c>
      <c r="G35" s="123">
        <v>0</v>
      </c>
      <c r="H35" s="148">
        <v>0</v>
      </c>
      <c r="I35" s="148">
        <v>0</v>
      </c>
      <c r="J35" s="148">
        <v>0</v>
      </c>
    </row>
    <row r="36" spans="2:10" x14ac:dyDescent="0.2">
      <c r="B36" s="104"/>
      <c r="C36" s="118" t="s">
        <v>81</v>
      </c>
      <c r="D36" s="104"/>
      <c r="E36" s="116"/>
      <c r="F36" s="104">
        <v>15</v>
      </c>
      <c r="G36" s="119">
        <v>12.491</v>
      </c>
      <c r="H36" s="119">
        <v>9.4420000000000002</v>
      </c>
      <c r="I36" s="119">
        <v>6.3449999999999998</v>
      </c>
      <c r="J36" s="123">
        <v>0</v>
      </c>
    </row>
    <row r="37" spans="2:10" x14ac:dyDescent="0.2">
      <c r="B37" s="104"/>
      <c r="C37" s="118" t="s">
        <v>82</v>
      </c>
      <c r="D37" s="104"/>
      <c r="E37" s="116"/>
      <c r="F37" s="104">
        <v>1514</v>
      </c>
      <c r="G37" s="119">
        <v>1648.23</v>
      </c>
      <c r="H37" s="119">
        <v>1700.242</v>
      </c>
      <c r="I37" s="119">
        <v>1717.9069999999999</v>
      </c>
      <c r="J37" s="119">
        <v>1642.347</v>
      </c>
    </row>
    <row r="38" spans="2:10" x14ac:dyDescent="0.2">
      <c r="B38" s="104"/>
      <c r="C38" s="118" t="s">
        <v>256</v>
      </c>
      <c r="D38" s="104"/>
      <c r="E38" s="116"/>
      <c r="F38" s="104">
        <v>3219</v>
      </c>
      <c r="G38" s="119">
        <v>2986.02</v>
      </c>
      <c r="H38" s="119">
        <v>2899.8580000000002</v>
      </c>
      <c r="I38" s="119">
        <v>2818.31</v>
      </c>
      <c r="J38" s="119">
        <v>2913.3249999999998</v>
      </c>
    </row>
    <row r="39" spans="2:10" x14ac:dyDescent="0.2">
      <c r="B39" s="104"/>
      <c r="C39" s="118" t="s">
        <v>259</v>
      </c>
      <c r="D39" s="104"/>
      <c r="E39" s="116"/>
      <c r="F39" s="104">
        <v>3573</v>
      </c>
      <c r="G39" s="119">
        <v>3969.09</v>
      </c>
      <c r="H39" s="119">
        <v>4288.6719999999996</v>
      </c>
      <c r="I39" s="119">
        <v>4555.9579999999996</v>
      </c>
      <c r="J39" s="119">
        <v>4587</v>
      </c>
    </row>
    <row r="40" spans="2:10" x14ac:dyDescent="0.2">
      <c r="B40" s="104"/>
      <c r="C40" s="118"/>
      <c r="D40" s="104"/>
      <c r="E40" s="116"/>
      <c r="F40" s="104"/>
      <c r="G40" s="119"/>
      <c r="H40" s="119"/>
      <c r="I40" s="119"/>
      <c r="J40" s="119"/>
    </row>
    <row r="41" spans="2:10" x14ac:dyDescent="0.2">
      <c r="B41" s="104"/>
      <c r="C41" s="118" t="s">
        <v>469</v>
      </c>
      <c r="D41" s="104"/>
      <c r="E41" s="116"/>
      <c r="F41" s="104">
        <v>20599</v>
      </c>
      <c r="G41" s="119">
        <v>20094.403999999999</v>
      </c>
      <c r="H41" s="119">
        <v>19450.474999999999</v>
      </c>
      <c r="I41" s="119">
        <v>18544.452000000001</v>
      </c>
      <c r="J41" s="119">
        <v>16842.45</v>
      </c>
    </row>
    <row r="42" spans="2:10" x14ac:dyDescent="0.2">
      <c r="B42" s="104"/>
      <c r="C42" s="118" t="s">
        <v>639</v>
      </c>
      <c r="D42" s="104"/>
      <c r="E42" s="116"/>
      <c r="F42" s="104">
        <v>7626</v>
      </c>
      <c r="G42" s="119">
        <v>126769.554</v>
      </c>
      <c r="H42" s="119">
        <v>125503.641</v>
      </c>
      <c r="I42" s="119">
        <v>124656.21</v>
      </c>
      <c r="J42" s="119">
        <v>126915.601</v>
      </c>
    </row>
    <row r="43" spans="2:10" x14ac:dyDescent="0.2">
      <c r="B43" s="104"/>
      <c r="C43" s="118" t="s">
        <v>640</v>
      </c>
      <c r="D43" s="104"/>
      <c r="E43" s="116"/>
      <c r="F43" s="104">
        <v>1859</v>
      </c>
      <c r="G43" s="119">
        <v>1740.0609999999999</v>
      </c>
      <c r="H43" s="119">
        <v>1626.6569999999999</v>
      </c>
      <c r="I43" s="119">
        <v>1513.259</v>
      </c>
      <c r="J43" s="119">
        <v>1399.87</v>
      </c>
    </row>
    <row r="44" spans="2:10" x14ac:dyDescent="0.2">
      <c r="B44" s="104"/>
      <c r="C44" s="118" t="s">
        <v>641</v>
      </c>
      <c r="D44" s="104"/>
      <c r="E44" s="116"/>
      <c r="F44" s="104">
        <v>7938</v>
      </c>
      <c r="G44" s="119">
        <v>7191.4579999999996</v>
      </c>
      <c r="H44" s="119">
        <v>6488.0169999999998</v>
      </c>
      <c r="I44" s="119">
        <v>5784.7259999999997</v>
      </c>
      <c r="J44" s="119">
        <v>5081.585</v>
      </c>
    </row>
    <row r="45" spans="2:10" x14ac:dyDescent="0.2">
      <c r="B45" s="104"/>
      <c r="C45" s="118" t="s">
        <v>642</v>
      </c>
      <c r="D45" s="104"/>
      <c r="E45" s="116"/>
      <c r="F45" s="104">
        <v>421</v>
      </c>
      <c r="G45" s="119">
        <v>139.02600000000001</v>
      </c>
      <c r="H45" s="123">
        <v>0</v>
      </c>
      <c r="I45" s="148">
        <v>0</v>
      </c>
      <c r="J45" s="148">
        <v>0</v>
      </c>
    </row>
    <row r="46" spans="2:10" x14ac:dyDescent="0.2">
      <c r="B46" s="104"/>
      <c r="C46" s="118" t="s">
        <v>83</v>
      </c>
      <c r="D46" s="104"/>
      <c r="E46" s="116"/>
      <c r="F46" s="104">
        <v>360765</v>
      </c>
      <c r="G46" s="119">
        <v>367626.679</v>
      </c>
      <c r="H46" s="119">
        <v>373320.71100000001</v>
      </c>
      <c r="I46" s="119">
        <v>376167.72</v>
      </c>
      <c r="J46" s="119">
        <v>372755.84399999998</v>
      </c>
    </row>
    <row r="47" spans="2:10" x14ac:dyDescent="0.2">
      <c r="B47" s="104"/>
      <c r="C47" s="118"/>
      <c r="D47" s="104"/>
      <c r="E47" s="116"/>
      <c r="F47" s="104"/>
      <c r="G47" s="119"/>
      <c r="H47" s="119"/>
      <c r="I47" s="119"/>
      <c r="J47" s="119"/>
    </row>
    <row r="48" spans="2:10" x14ac:dyDescent="0.2">
      <c r="B48" s="104"/>
      <c r="C48" s="118" t="s">
        <v>260</v>
      </c>
      <c r="D48" s="104"/>
      <c r="E48" s="116"/>
      <c r="F48" s="104">
        <v>3824</v>
      </c>
      <c r="G48" s="119">
        <v>7392.52</v>
      </c>
      <c r="H48" s="119">
        <v>8409.5139999999992</v>
      </c>
      <c r="I48" s="119">
        <v>8213.777</v>
      </c>
      <c r="J48" s="119">
        <v>12250.861999999999</v>
      </c>
    </row>
    <row r="49" spans="2:10" x14ac:dyDescent="0.2">
      <c r="B49" s="104"/>
      <c r="C49" s="118" t="s">
        <v>231</v>
      </c>
      <c r="D49" s="104"/>
      <c r="E49" s="116"/>
      <c r="F49" s="104">
        <v>28718</v>
      </c>
      <c r="G49" s="119">
        <v>29217.96</v>
      </c>
      <c r="H49" s="119">
        <v>29231.4</v>
      </c>
      <c r="I49" s="119">
        <v>27085.356</v>
      </c>
      <c r="J49" s="119">
        <v>27038.928</v>
      </c>
    </row>
    <row r="50" spans="2:10" x14ac:dyDescent="0.2">
      <c r="B50" s="104"/>
      <c r="C50" s="118" t="s">
        <v>26</v>
      </c>
      <c r="D50" s="104"/>
      <c r="E50" s="116"/>
      <c r="F50" s="104">
        <v>31859</v>
      </c>
      <c r="G50" s="119">
        <v>32837.462</v>
      </c>
      <c r="H50" s="119">
        <v>30720.214</v>
      </c>
      <c r="I50" s="119">
        <v>27742.615000000002</v>
      </c>
      <c r="J50" s="119">
        <v>24617.955000000002</v>
      </c>
    </row>
    <row r="51" spans="2:10" x14ac:dyDescent="0.2">
      <c r="B51" s="104"/>
      <c r="C51" s="118"/>
      <c r="D51" s="104"/>
      <c r="E51" s="116"/>
      <c r="F51" s="104"/>
      <c r="G51" s="134"/>
      <c r="H51" s="134"/>
      <c r="I51" s="134"/>
      <c r="J51" s="134"/>
    </row>
    <row r="52" spans="2:10" x14ac:dyDescent="0.2">
      <c r="B52" s="118" t="s">
        <v>470</v>
      </c>
      <c r="C52" s="153"/>
      <c r="D52" s="153"/>
      <c r="E52" s="154"/>
      <c r="F52" s="104">
        <v>11398</v>
      </c>
      <c r="G52" s="134">
        <v>10426</v>
      </c>
      <c r="H52" s="134">
        <v>9878</v>
      </c>
      <c r="I52" s="134">
        <v>8628</v>
      </c>
      <c r="J52" s="134">
        <f>SUM(J54:J56)</f>
        <v>17371</v>
      </c>
    </row>
    <row r="53" spans="2:10" x14ac:dyDescent="0.2">
      <c r="B53" s="118"/>
      <c r="C53" s="153"/>
      <c r="D53" s="153"/>
      <c r="E53" s="154"/>
      <c r="F53" s="156"/>
      <c r="G53" s="134"/>
      <c r="H53" s="134"/>
      <c r="I53" s="134"/>
      <c r="J53" s="134"/>
    </row>
    <row r="54" spans="2:10" x14ac:dyDescent="0.2">
      <c r="B54" s="104"/>
      <c r="C54" s="118" t="s">
        <v>84</v>
      </c>
      <c r="D54" s="104"/>
      <c r="E54" s="116"/>
      <c r="F54" s="104">
        <v>6491</v>
      </c>
      <c r="G54" s="134">
        <v>5791</v>
      </c>
      <c r="H54" s="134">
        <v>5441</v>
      </c>
      <c r="I54" s="134">
        <v>4491</v>
      </c>
      <c r="J54" s="134">
        <v>4013</v>
      </c>
    </row>
    <row r="55" spans="2:10" x14ac:dyDescent="0.2">
      <c r="B55" s="104"/>
      <c r="C55" s="118" t="s">
        <v>264</v>
      </c>
      <c r="D55" s="104"/>
      <c r="E55" s="116"/>
      <c r="F55" s="104">
        <v>4907</v>
      </c>
      <c r="G55" s="134">
        <v>4635</v>
      </c>
      <c r="H55" s="134">
        <v>4437</v>
      </c>
      <c r="I55" s="134">
        <v>4137</v>
      </c>
      <c r="J55" s="134">
        <v>3813</v>
      </c>
    </row>
    <row r="56" spans="2:10" x14ac:dyDescent="0.2">
      <c r="B56" s="104"/>
      <c r="C56" s="118" t="s">
        <v>643</v>
      </c>
      <c r="D56" s="104"/>
      <c r="E56" s="116"/>
      <c r="F56" s="145">
        <v>0</v>
      </c>
      <c r="G56" s="133">
        <v>0</v>
      </c>
      <c r="H56" s="133">
        <v>0</v>
      </c>
      <c r="I56" s="133">
        <v>0</v>
      </c>
      <c r="J56" s="134">
        <v>9545</v>
      </c>
    </row>
    <row r="57" spans="2:10" x14ac:dyDescent="0.2">
      <c r="B57" s="104"/>
      <c r="C57" s="118"/>
      <c r="D57" s="104"/>
      <c r="E57" s="116"/>
      <c r="F57" s="104"/>
      <c r="G57" s="134"/>
      <c r="H57" s="134"/>
      <c r="I57" s="134"/>
      <c r="J57" s="134"/>
    </row>
    <row r="58" spans="2:10" x14ac:dyDescent="0.2">
      <c r="B58" s="118" t="s">
        <v>471</v>
      </c>
      <c r="C58" s="104"/>
      <c r="D58" s="104"/>
      <c r="E58" s="157"/>
      <c r="F58" s="104">
        <v>1607</v>
      </c>
      <c r="G58" s="134">
        <v>1253</v>
      </c>
      <c r="H58" s="134">
        <v>929</v>
      </c>
      <c r="I58" s="134">
        <v>1298</v>
      </c>
      <c r="J58" s="134">
        <v>672</v>
      </c>
    </row>
    <row r="59" spans="2:10" x14ac:dyDescent="0.2">
      <c r="B59" s="118" t="s">
        <v>644</v>
      </c>
      <c r="C59" s="104"/>
      <c r="D59" s="104"/>
      <c r="E59" s="157"/>
      <c r="F59" s="104">
        <v>11293</v>
      </c>
      <c r="G59" s="134">
        <v>10914</v>
      </c>
      <c r="H59" s="134">
        <v>10492</v>
      </c>
      <c r="I59" s="134">
        <v>10075</v>
      </c>
      <c r="J59" s="133">
        <v>0</v>
      </c>
    </row>
    <row r="60" spans="2:10" x14ac:dyDescent="0.2">
      <c r="B60" s="118" t="s">
        <v>472</v>
      </c>
      <c r="C60" s="104"/>
      <c r="D60" s="104"/>
      <c r="E60" s="158"/>
      <c r="F60" s="104">
        <v>250</v>
      </c>
      <c r="G60" s="134">
        <v>170.90900999999999</v>
      </c>
      <c r="H60" s="134">
        <v>129.92556999999999</v>
      </c>
      <c r="I60" s="134">
        <v>118.68795299999999</v>
      </c>
      <c r="J60" s="134">
        <v>95.340367999999998</v>
      </c>
    </row>
    <row r="61" spans="2:10" x14ac:dyDescent="0.2">
      <c r="B61" s="118"/>
      <c r="C61" s="104"/>
      <c r="D61" s="104"/>
      <c r="E61" s="158"/>
      <c r="F61" s="104"/>
      <c r="G61" s="134"/>
      <c r="H61" s="134"/>
      <c r="I61" s="134"/>
      <c r="J61" s="134"/>
    </row>
    <row r="62" spans="2:10" ht="18" thickBot="1" x14ac:dyDescent="0.2">
      <c r="B62" s="106"/>
      <c r="C62" s="106"/>
      <c r="D62" s="106"/>
      <c r="E62" s="128"/>
      <c r="F62" s="159"/>
      <c r="G62" s="159"/>
      <c r="H62" s="159"/>
      <c r="I62" s="159"/>
      <c r="J62" s="159"/>
    </row>
    <row r="63" spans="2:10" x14ac:dyDescent="0.2">
      <c r="B63" s="104"/>
      <c r="C63" s="104"/>
      <c r="D63" s="104"/>
      <c r="E63" s="104"/>
      <c r="F63" s="129" t="s">
        <v>656</v>
      </c>
      <c r="G63" s="160"/>
      <c r="H63" s="104"/>
      <c r="I63" s="129"/>
      <c r="J63" s="129"/>
    </row>
    <row r="64" spans="2:10" x14ac:dyDescent="0.15">
      <c r="B64" s="131"/>
      <c r="C64" s="131"/>
      <c r="D64" s="131"/>
      <c r="E64" s="131"/>
      <c r="F64" s="161" t="s">
        <v>662</v>
      </c>
      <c r="G64" s="161"/>
      <c r="H64" s="104"/>
      <c r="I64" s="161"/>
      <c r="J64" s="161"/>
    </row>
    <row r="65" spans="1:11" x14ac:dyDescent="0.2">
      <c r="B65" s="131"/>
      <c r="C65" s="131"/>
      <c r="D65" s="131"/>
      <c r="E65" s="131"/>
      <c r="F65" s="160" t="s">
        <v>634</v>
      </c>
      <c r="G65" s="161"/>
      <c r="H65" s="104"/>
      <c r="I65" s="161"/>
      <c r="J65" s="161"/>
    </row>
    <row r="66" spans="1:11" x14ac:dyDescent="0.15">
      <c r="B66" s="131"/>
      <c r="C66" s="131"/>
      <c r="D66" s="131"/>
      <c r="E66" s="131"/>
      <c r="F66" s="131" t="s">
        <v>635</v>
      </c>
      <c r="G66" s="161"/>
      <c r="H66" s="104"/>
      <c r="I66" s="161"/>
      <c r="J66" s="161"/>
    </row>
    <row r="67" spans="1:11" ht="17.25" customHeight="1" x14ac:dyDescent="0.2">
      <c r="A67" s="55"/>
      <c r="B67" s="131"/>
      <c r="C67" s="131"/>
      <c r="D67" s="131"/>
      <c r="E67" s="131"/>
      <c r="F67" s="160" t="s">
        <v>85</v>
      </c>
      <c r="G67" s="161"/>
      <c r="H67" s="161"/>
      <c r="I67" s="161"/>
      <c r="J67" s="161"/>
      <c r="K67" s="100"/>
    </row>
    <row r="68" spans="1:11" x14ac:dyDescent="0.15">
      <c r="C68" s="100"/>
      <c r="D68" s="100"/>
      <c r="E68" s="100"/>
      <c r="F68" s="100"/>
      <c r="G68" s="100"/>
      <c r="H68" s="100"/>
      <c r="I68" s="100"/>
      <c r="J68" s="100"/>
      <c r="K68" s="100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75"/>
  <sheetViews>
    <sheetView view="pageBreakPreview" zoomScale="75" zoomScaleNormal="75" zoomScaleSheetLayoutView="75" workbookViewId="0">
      <selection activeCell="G4" sqref="G4"/>
    </sheetView>
  </sheetViews>
  <sheetFormatPr defaultColWidth="14.625" defaultRowHeight="17.25" x14ac:dyDescent="0.15"/>
  <cols>
    <col min="1" max="1" width="13.375" style="20" customWidth="1"/>
    <col min="2" max="2" width="1.5" style="20" customWidth="1"/>
    <col min="3" max="3" width="4.375" style="20" customWidth="1"/>
    <col min="4" max="4" width="14.375" style="20" customWidth="1"/>
    <col min="5" max="5" width="17.5" style="20" customWidth="1"/>
    <col min="6" max="10" width="18.875" style="20" customWidth="1"/>
    <col min="11" max="15" width="14.625" style="20"/>
    <col min="16" max="16384" width="14.625" style="21"/>
  </cols>
  <sheetData>
    <row r="1" spans="1:15" x14ac:dyDescent="0.2">
      <c r="A1" s="19"/>
    </row>
    <row r="6" spans="1:15" x14ac:dyDescent="0.2">
      <c r="B6" s="415" t="s">
        <v>524</v>
      </c>
      <c r="C6" s="415"/>
      <c r="D6" s="415"/>
      <c r="E6" s="415"/>
      <c r="F6" s="415"/>
      <c r="G6" s="415"/>
      <c r="H6" s="415"/>
      <c r="I6" s="415"/>
      <c r="J6" s="415"/>
    </row>
    <row r="7" spans="1:15" ht="18" thickBot="1" x14ac:dyDescent="0.25">
      <c r="B7" s="162"/>
      <c r="C7" s="162"/>
      <c r="D7" s="162"/>
      <c r="E7" s="162"/>
      <c r="F7" s="163" t="s">
        <v>307</v>
      </c>
      <c r="G7" s="162"/>
      <c r="H7" s="162"/>
      <c r="I7" s="162"/>
      <c r="J7" s="164" t="s">
        <v>525</v>
      </c>
    </row>
    <row r="8" spans="1:15" x14ac:dyDescent="0.2">
      <c r="B8" s="165"/>
      <c r="C8" s="165"/>
      <c r="D8" s="165"/>
      <c r="E8" s="165"/>
      <c r="F8" s="166" t="s">
        <v>334</v>
      </c>
      <c r="G8" s="166" t="s">
        <v>335</v>
      </c>
      <c r="H8" s="166" t="s">
        <v>378</v>
      </c>
      <c r="I8" s="166" t="s">
        <v>474</v>
      </c>
      <c r="J8" s="166" t="s">
        <v>614</v>
      </c>
    </row>
    <row r="9" spans="1:15" x14ac:dyDescent="0.2">
      <c r="B9" s="167"/>
      <c r="C9" s="167"/>
      <c r="D9" s="167"/>
      <c r="E9" s="167"/>
      <c r="F9" s="168">
        <v>2015</v>
      </c>
      <c r="G9" s="169">
        <v>2016</v>
      </c>
      <c r="H9" s="168">
        <v>2017</v>
      </c>
      <c r="I9" s="168">
        <v>2018</v>
      </c>
      <c r="J9" s="168">
        <v>2019</v>
      </c>
    </row>
    <row r="10" spans="1:15" x14ac:dyDescent="0.15">
      <c r="B10" s="165"/>
      <c r="C10" s="165"/>
      <c r="D10" s="165"/>
      <c r="E10" s="170"/>
      <c r="F10" s="171"/>
      <c r="G10" s="165"/>
      <c r="H10" s="171"/>
      <c r="I10" s="171"/>
      <c r="J10" s="171"/>
    </row>
    <row r="11" spans="1:15" s="23" customFormat="1" x14ac:dyDescent="0.2">
      <c r="A11" s="17"/>
      <c r="B11" s="172"/>
      <c r="C11" s="163" t="s">
        <v>377</v>
      </c>
      <c r="D11" s="172"/>
      <c r="E11" s="173"/>
      <c r="F11" s="174">
        <v>491546</v>
      </c>
      <c r="G11" s="174">
        <v>485157.78399999999</v>
      </c>
      <c r="H11" s="174">
        <v>489854.462</v>
      </c>
      <c r="I11" s="174">
        <v>502202</v>
      </c>
      <c r="J11" s="174">
        <v>506173</v>
      </c>
      <c r="K11" s="17"/>
      <c r="L11" s="17"/>
      <c r="M11" s="17"/>
      <c r="N11" s="17"/>
      <c r="O11" s="17"/>
    </row>
    <row r="12" spans="1:15" x14ac:dyDescent="0.15">
      <c r="B12" s="165"/>
      <c r="C12" s="165"/>
      <c r="D12" s="165"/>
      <c r="E12" s="175"/>
      <c r="F12" s="174"/>
      <c r="G12" s="174"/>
      <c r="H12" s="174"/>
      <c r="I12" s="174"/>
      <c r="J12" s="174"/>
    </row>
    <row r="13" spans="1:15" x14ac:dyDescent="0.2">
      <c r="B13" s="165"/>
      <c r="C13" s="176" t="s">
        <v>86</v>
      </c>
      <c r="D13" s="165"/>
      <c r="E13" s="175"/>
      <c r="F13" s="177">
        <v>124647</v>
      </c>
      <c r="G13" s="177">
        <v>130559.274</v>
      </c>
      <c r="H13" s="177">
        <v>126163.258</v>
      </c>
      <c r="I13" s="178">
        <v>126149</v>
      </c>
      <c r="J13" s="178">
        <v>127634</v>
      </c>
    </row>
    <row r="14" spans="1:15" x14ac:dyDescent="0.2">
      <c r="B14" s="165"/>
      <c r="C14" s="176" t="s">
        <v>21</v>
      </c>
      <c r="D14" s="165"/>
      <c r="E14" s="175"/>
      <c r="F14" s="177">
        <v>3442</v>
      </c>
      <c r="G14" s="177">
        <v>3395.049</v>
      </c>
      <c r="H14" s="177">
        <v>3389.4569999999999</v>
      </c>
      <c r="I14" s="178">
        <v>3450</v>
      </c>
      <c r="J14" s="178">
        <v>3851</v>
      </c>
    </row>
    <row r="15" spans="1:15" x14ac:dyDescent="0.2">
      <c r="B15" s="165"/>
      <c r="C15" s="176" t="s">
        <v>33</v>
      </c>
      <c r="D15" s="165"/>
      <c r="E15" s="175"/>
      <c r="F15" s="177">
        <v>338</v>
      </c>
      <c r="G15" s="177">
        <v>241.53</v>
      </c>
      <c r="H15" s="177">
        <v>364.30599999999998</v>
      </c>
      <c r="I15" s="178">
        <v>359</v>
      </c>
      <c r="J15" s="178">
        <v>162</v>
      </c>
    </row>
    <row r="16" spans="1:15" x14ac:dyDescent="0.2">
      <c r="B16" s="165"/>
      <c r="C16" s="176" t="s">
        <v>87</v>
      </c>
      <c r="D16" s="165"/>
      <c r="E16" s="175"/>
      <c r="F16" s="177">
        <v>1018</v>
      </c>
      <c r="G16" s="177">
        <v>595.05200000000002</v>
      </c>
      <c r="H16" s="177">
        <v>806.02200000000005</v>
      </c>
      <c r="I16" s="178">
        <v>631</v>
      </c>
      <c r="J16" s="178">
        <v>751</v>
      </c>
    </row>
    <row r="17" spans="2:10" x14ac:dyDescent="0.2">
      <c r="B17" s="165"/>
      <c r="C17" s="176" t="s">
        <v>88</v>
      </c>
      <c r="D17" s="165"/>
      <c r="E17" s="175"/>
      <c r="F17" s="177">
        <v>827</v>
      </c>
      <c r="G17" s="177">
        <v>296.66000000000003</v>
      </c>
      <c r="H17" s="177">
        <v>784.09799999999996</v>
      </c>
      <c r="I17" s="178">
        <v>526</v>
      </c>
      <c r="J17" s="178">
        <v>393</v>
      </c>
    </row>
    <row r="18" spans="2:10" x14ac:dyDescent="0.2">
      <c r="B18" s="165"/>
      <c r="C18" s="176" t="s">
        <v>34</v>
      </c>
      <c r="D18" s="165"/>
      <c r="E18" s="175"/>
      <c r="F18" s="177">
        <v>17476</v>
      </c>
      <c r="G18" s="177">
        <v>15669.203</v>
      </c>
      <c r="H18" s="177">
        <v>16468.092000000001</v>
      </c>
      <c r="I18" s="178">
        <v>17471</v>
      </c>
      <c r="J18" s="178">
        <v>16590</v>
      </c>
    </row>
    <row r="19" spans="2:10" x14ac:dyDescent="0.2">
      <c r="B19" s="165"/>
      <c r="C19" s="176"/>
      <c r="D19" s="165"/>
      <c r="E19" s="175"/>
      <c r="F19" s="177"/>
      <c r="G19" s="177"/>
      <c r="H19" s="177"/>
      <c r="I19" s="165"/>
      <c r="J19" s="165"/>
    </row>
    <row r="20" spans="2:10" x14ac:dyDescent="0.2">
      <c r="B20" s="165"/>
      <c r="C20" s="176" t="s">
        <v>89</v>
      </c>
      <c r="D20" s="165"/>
      <c r="E20" s="175"/>
      <c r="F20" s="177">
        <v>262</v>
      </c>
      <c r="G20" s="177">
        <v>253.05799999999999</v>
      </c>
      <c r="H20" s="177">
        <v>234.18799999999999</v>
      </c>
      <c r="I20" s="178">
        <v>221</v>
      </c>
      <c r="J20" s="178">
        <v>219</v>
      </c>
    </row>
    <row r="21" spans="2:10" x14ac:dyDescent="0.2">
      <c r="B21" s="165"/>
      <c r="C21" s="176" t="s">
        <v>35</v>
      </c>
      <c r="D21" s="165"/>
      <c r="E21" s="175"/>
      <c r="F21" s="398" t="s">
        <v>657</v>
      </c>
      <c r="G21" s="398" t="s">
        <v>657</v>
      </c>
      <c r="H21" s="398" t="s">
        <v>657</v>
      </c>
      <c r="I21" s="398" t="s">
        <v>657</v>
      </c>
      <c r="J21" s="398" t="s">
        <v>657</v>
      </c>
    </row>
    <row r="22" spans="2:10" x14ac:dyDescent="0.2">
      <c r="B22" s="165"/>
      <c r="C22" s="176" t="s">
        <v>36</v>
      </c>
      <c r="D22" s="172"/>
      <c r="E22" s="173"/>
      <c r="F22" s="177">
        <v>702</v>
      </c>
      <c r="G22" s="177">
        <v>661.673</v>
      </c>
      <c r="H22" s="177">
        <v>962.255</v>
      </c>
      <c r="I22" s="178">
        <v>979</v>
      </c>
      <c r="J22" s="178">
        <v>528</v>
      </c>
    </row>
    <row r="23" spans="2:10" x14ac:dyDescent="0.2">
      <c r="B23" s="165"/>
      <c r="C23" s="176" t="s">
        <v>615</v>
      </c>
      <c r="D23" s="172"/>
      <c r="E23" s="173"/>
      <c r="F23" s="121" t="s">
        <v>403</v>
      </c>
      <c r="G23" s="121" t="s">
        <v>403</v>
      </c>
      <c r="H23" s="121" t="s">
        <v>403</v>
      </c>
      <c r="I23" s="121" t="s">
        <v>403</v>
      </c>
      <c r="J23" s="178">
        <v>145</v>
      </c>
    </row>
    <row r="24" spans="2:10" x14ac:dyDescent="0.2">
      <c r="B24" s="165"/>
      <c r="C24" s="176" t="s">
        <v>235</v>
      </c>
      <c r="D24" s="172"/>
      <c r="E24" s="173"/>
      <c r="F24" s="177">
        <v>507</v>
      </c>
      <c r="G24" s="177">
        <v>517.99099999999999</v>
      </c>
      <c r="H24" s="177">
        <v>559.93299999999999</v>
      </c>
      <c r="I24" s="178">
        <v>650</v>
      </c>
      <c r="J24" s="178">
        <v>2304</v>
      </c>
    </row>
    <row r="25" spans="2:10" x14ac:dyDescent="0.2">
      <c r="B25" s="165"/>
      <c r="C25" s="176" t="s">
        <v>22</v>
      </c>
      <c r="D25" s="172"/>
      <c r="E25" s="173"/>
      <c r="F25" s="177">
        <v>130289</v>
      </c>
      <c r="G25" s="177">
        <v>126837.935</v>
      </c>
      <c r="H25" s="177">
        <v>124421.19</v>
      </c>
      <c r="I25" s="178">
        <v>124016</v>
      </c>
      <c r="J25" s="178">
        <v>125144</v>
      </c>
    </row>
    <row r="26" spans="2:10" x14ac:dyDescent="0.2">
      <c r="B26" s="165"/>
      <c r="C26" s="176"/>
      <c r="D26" s="172"/>
      <c r="E26" s="173"/>
      <c r="F26" s="177"/>
      <c r="G26" s="177"/>
      <c r="H26" s="177"/>
      <c r="I26" s="177"/>
      <c r="J26" s="177"/>
    </row>
    <row r="27" spans="2:10" x14ac:dyDescent="0.2">
      <c r="B27" s="165"/>
      <c r="C27" s="176" t="s">
        <v>23</v>
      </c>
      <c r="D27" s="172"/>
      <c r="E27" s="173"/>
      <c r="F27" s="177">
        <v>142</v>
      </c>
      <c r="G27" s="177">
        <v>128.46</v>
      </c>
      <c r="H27" s="177">
        <v>113.91200000000001</v>
      </c>
      <c r="I27" s="178">
        <v>102</v>
      </c>
      <c r="J27" s="178">
        <v>96</v>
      </c>
    </row>
    <row r="28" spans="2:10" x14ac:dyDescent="0.2">
      <c r="B28" s="165"/>
      <c r="C28" s="176" t="s">
        <v>24</v>
      </c>
      <c r="D28" s="172"/>
      <c r="E28" s="173"/>
      <c r="F28" s="177">
        <v>4353</v>
      </c>
      <c r="G28" s="177">
        <v>3857.3150000000001</v>
      </c>
      <c r="H28" s="177">
        <v>3676.3919999999998</v>
      </c>
      <c r="I28" s="178">
        <v>3327</v>
      </c>
      <c r="J28" s="178">
        <v>2819</v>
      </c>
    </row>
    <row r="29" spans="2:10" x14ac:dyDescent="0.2">
      <c r="B29" s="165"/>
      <c r="C29" s="176" t="s">
        <v>25</v>
      </c>
      <c r="D29" s="172"/>
      <c r="E29" s="173"/>
      <c r="F29" s="177">
        <v>6952</v>
      </c>
      <c r="G29" s="177">
        <v>6867.8789999999999</v>
      </c>
      <c r="H29" s="177">
        <v>6674.9530000000004</v>
      </c>
      <c r="I29" s="178">
        <v>6663</v>
      </c>
      <c r="J29" s="178">
        <v>5982</v>
      </c>
    </row>
    <row r="30" spans="2:10" x14ac:dyDescent="0.2">
      <c r="B30" s="165"/>
      <c r="C30" s="176" t="s">
        <v>27</v>
      </c>
      <c r="D30" s="172"/>
      <c r="E30" s="173"/>
      <c r="F30" s="177">
        <v>2295</v>
      </c>
      <c r="G30" s="177">
        <v>2207.4580000000001</v>
      </c>
      <c r="H30" s="177">
        <v>2210.654</v>
      </c>
      <c r="I30" s="178">
        <v>2306</v>
      </c>
      <c r="J30" s="178">
        <v>2575</v>
      </c>
    </row>
    <row r="31" spans="2:10" x14ac:dyDescent="0.2">
      <c r="B31" s="165"/>
      <c r="C31" s="176"/>
      <c r="D31" s="172"/>
      <c r="E31" s="173"/>
      <c r="F31" s="177"/>
      <c r="G31" s="177"/>
      <c r="H31" s="177"/>
      <c r="I31" s="165"/>
      <c r="J31" s="165"/>
    </row>
    <row r="32" spans="2:10" x14ac:dyDescent="0.2">
      <c r="B32" s="165"/>
      <c r="C32" s="176" t="s">
        <v>28</v>
      </c>
      <c r="D32" s="172"/>
      <c r="E32" s="173"/>
      <c r="F32" s="177">
        <v>68894</v>
      </c>
      <c r="G32" s="177">
        <v>69289.895000000004</v>
      </c>
      <c r="H32" s="177">
        <v>72321.023000000001</v>
      </c>
      <c r="I32" s="178">
        <v>66709</v>
      </c>
      <c r="J32" s="178">
        <v>76212</v>
      </c>
    </row>
    <row r="33" spans="2:10" x14ac:dyDescent="0.15">
      <c r="B33" s="165"/>
      <c r="C33" s="181" t="s">
        <v>232</v>
      </c>
      <c r="D33" s="172"/>
      <c r="E33" s="173"/>
      <c r="F33" s="177">
        <v>5</v>
      </c>
      <c r="G33" s="177">
        <v>5.6669999999999998</v>
      </c>
      <c r="H33" s="177">
        <v>5.65</v>
      </c>
      <c r="I33" s="178">
        <v>6</v>
      </c>
      <c r="J33" s="178">
        <v>6</v>
      </c>
    </row>
    <row r="34" spans="2:10" x14ac:dyDescent="0.2">
      <c r="B34" s="165"/>
      <c r="C34" s="176" t="s">
        <v>90</v>
      </c>
      <c r="D34" s="172"/>
      <c r="E34" s="173"/>
      <c r="F34" s="177">
        <v>33524</v>
      </c>
      <c r="G34" s="177">
        <v>32751.201000000001</v>
      </c>
      <c r="H34" s="177">
        <v>32097.071</v>
      </c>
      <c r="I34" s="178">
        <v>33260</v>
      </c>
      <c r="J34" s="178">
        <v>36303</v>
      </c>
    </row>
    <row r="35" spans="2:10" x14ac:dyDescent="0.2">
      <c r="B35" s="165"/>
      <c r="C35" s="176" t="s">
        <v>29</v>
      </c>
      <c r="D35" s="172"/>
      <c r="E35" s="173"/>
      <c r="F35" s="177">
        <v>2668</v>
      </c>
      <c r="G35" s="177">
        <v>1974.4929999999999</v>
      </c>
      <c r="H35" s="177">
        <v>1920.39</v>
      </c>
      <c r="I35" s="178">
        <v>2285</v>
      </c>
      <c r="J35" s="178">
        <v>1763</v>
      </c>
    </row>
    <row r="36" spans="2:10" x14ac:dyDescent="0.2">
      <c r="B36" s="165"/>
      <c r="C36" s="176" t="s">
        <v>91</v>
      </c>
      <c r="D36" s="172"/>
      <c r="E36" s="173"/>
      <c r="F36" s="177">
        <v>1887</v>
      </c>
      <c r="G36" s="177">
        <v>3923.8629999999998</v>
      </c>
      <c r="H36" s="177">
        <v>10500.841</v>
      </c>
      <c r="I36" s="178">
        <v>30466</v>
      </c>
      <c r="J36" s="178">
        <v>10080</v>
      </c>
    </row>
    <row r="37" spans="2:10" x14ac:dyDescent="0.2">
      <c r="B37" s="165"/>
      <c r="C37" s="176"/>
      <c r="D37" s="172"/>
      <c r="E37" s="173"/>
      <c r="F37" s="177"/>
      <c r="G37" s="177"/>
      <c r="H37" s="177"/>
      <c r="I37" s="165"/>
      <c r="J37" s="165"/>
    </row>
    <row r="38" spans="2:10" x14ac:dyDescent="0.2">
      <c r="B38" s="172"/>
      <c r="C38" s="176" t="s">
        <v>92</v>
      </c>
      <c r="D38" s="172"/>
      <c r="E38" s="173"/>
      <c r="F38" s="177">
        <v>8668</v>
      </c>
      <c r="G38" s="177">
        <v>8387.6890000000003</v>
      </c>
      <c r="H38" s="177">
        <v>14910.204</v>
      </c>
      <c r="I38" s="178">
        <v>15621</v>
      </c>
      <c r="J38" s="178">
        <v>16903</v>
      </c>
    </row>
    <row r="39" spans="2:10" x14ac:dyDescent="0.2">
      <c r="B39" s="172"/>
      <c r="C39" s="176" t="s">
        <v>93</v>
      </c>
      <c r="D39" s="172"/>
      <c r="E39" s="173"/>
      <c r="F39" s="177">
        <v>12487</v>
      </c>
      <c r="G39" s="177">
        <v>12948.902</v>
      </c>
      <c r="H39" s="177">
        <v>11872.562</v>
      </c>
      <c r="I39" s="178">
        <v>10553</v>
      </c>
      <c r="J39" s="178">
        <v>11608</v>
      </c>
    </row>
    <row r="40" spans="2:10" x14ac:dyDescent="0.2">
      <c r="B40" s="172"/>
      <c r="C40" s="176" t="s">
        <v>94</v>
      </c>
      <c r="D40" s="172"/>
      <c r="E40" s="173"/>
      <c r="F40" s="177">
        <v>11645</v>
      </c>
      <c r="G40" s="177">
        <v>13194.262000000001</v>
      </c>
      <c r="H40" s="177">
        <v>10217.638999999999</v>
      </c>
      <c r="I40" s="178">
        <v>9718</v>
      </c>
      <c r="J40" s="178">
        <v>10126</v>
      </c>
    </row>
    <row r="41" spans="2:10" x14ac:dyDescent="0.2">
      <c r="B41" s="172"/>
      <c r="C41" s="176" t="s">
        <v>95</v>
      </c>
      <c r="D41" s="172"/>
      <c r="E41" s="173"/>
      <c r="F41" s="177">
        <v>58518</v>
      </c>
      <c r="G41" s="177">
        <v>50593.275000000001</v>
      </c>
      <c r="H41" s="177">
        <v>49180.372000000003</v>
      </c>
      <c r="I41" s="178">
        <v>46734</v>
      </c>
      <c r="J41" s="178">
        <v>53979</v>
      </c>
    </row>
    <row r="42" spans="2:10" ht="18" thickBot="1" x14ac:dyDescent="0.2">
      <c r="B42" s="182"/>
      <c r="C42" s="162"/>
      <c r="D42" s="182"/>
      <c r="E42" s="183"/>
      <c r="F42" s="162"/>
      <c r="G42" s="162"/>
      <c r="H42" s="162"/>
      <c r="I42" s="162"/>
      <c r="J42" s="162"/>
    </row>
    <row r="43" spans="2:10" x14ac:dyDescent="0.2">
      <c r="B43" s="172"/>
      <c r="C43" s="165"/>
      <c r="D43" s="172"/>
      <c r="E43" s="165"/>
      <c r="F43" s="176" t="s">
        <v>96</v>
      </c>
      <c r="G43" s="165"/>
      <c r="H43" s="165"/>
      <c r="I43" s="165"/>
      <c r="J43" s="165"/>
    </row>
    <row r="44" spans="2:10" x14ac:dyDescent="0.15">
      <c r="B44" s="165"/>
      <c r="C44" s="165"/>
      <c r="D44" s="165"/>
      <c r="E44" s="165"/>
      <c r="F44" s="165"/>
      <c r="G44" s="165"/>
      <c r="H44" s="165"/>
      <c r="I44" s="165"/>
      <c r="J44" s="165"/>
    </row>
    <row r="45" spans="2:10" x14ac:dyDescent="0.15">
      <c r="B45" s="172"/>
      <c r="C45" s="172"/>
      <c r="D45" s="172"/>
      <c r="E45" s="165"/>
      <c r="F45" s="165"/>
      <c r="G45" s="165"/>
      <c r="H45" s="165"/>
      <c r="I45" s="165"/>
      <c r="J45" s="165"/>
    </row>
    <row r="46" spans="2:10" ht="18" thickBot="1" x14ac:dyDescent="0.25">
      <c r="B46" s="182"/>
      <c r="C46" s="182"/>
      <c r="D46" s="182"/>
      <c r="E46" s="182"/>
      <c r="F46" s="184" t="s">
        <v>308</v>
      </c>
      <c r="G46" s="162"/>
      <c r="H46" s="162"/>
      <c r="I46" s="162"/>
      <c r="J46" s="164" t="s">
        <v>475</v>
      </c>
    </row>
    <row r="47" spans="2:10" x14ac:dyDescent="0.2">
      <c r="B47" s="172"/>
      <c r="C47" s="172"/>
      <c r="D47" s="172"/>
      <c r="E47" s="172"/>
      <c r="F47" s="166" t="s">
        <v>334</v>
      </c>
      <c r="G47" s="166" t="s">
        <v>335</v>
      </c>
      <c r="H47" s="166" t="s">
        <v>378</v>
      </c>
      <c r="I47" s="166" t="s">
        <v>474</v>
      </c>
      <c r="J47" s="166" t="s">
        <v>614</v>
      </c>
    </row>
    <row r="48" spans="2:10" x14ac:dyDescent="0.2">
      <c r="B48" s="185"/>
      <c r="C48" s="185"/>
      <c r="D48" s="185"/>
      <c r="E48" s="185"/>
      <c r="F48" s="168">
        <v>2015</v>
      </c>
      <c r="G48" s="169">
        <v>2016</v>
      </c>
      <c r="H48" s="168">
        <v>2017</v>
      </c>
      <c r="I48" s="168">
        <v>2018</v>
      </c>
      <c r="J48" s="168">
        <v>2019</v>
      </c>
    </row>
    <row r="49" spans="1:15" x14ac:dyDescent="0.15">
      <c r="B49" s="172"/>
      <c r="C49" s="172"/>
      <c r="D49" s="172"/>
      <c r="E49" s="186"/>
      <c r="F49" s="171"/>
      <c r="G49" s="165"/>
      <c r="H49" s="171"/>
      <c r="I49" s="171"/>
      <c r="J49" s="171"/>
    </row>
    <row r="50" spans="1:15" s="23" customFormat="1" x14ac:dyDescent="0.2">
      <c r="A50" s="17"/>
      <c r="B50" s="172"/>
      <c r="C50" s="172"/>
      <c r="D50" s="163" t="s">
        <v>97</v>
      </c>
      <c r="E50" s="173"/>
      <c r="F50" s="174">
        <v>477730</v>
      </c>
      <c r="G50" s="174">
        <v>472381.22200000001</v>
      </c>
      <c r="H50" s="174">
        <v>478253.07</v>
      </c>
      <c r="I50" s="174">
        <v>489603</v>
      </c>
      <c r="J50" s="174">
        <v>492899</v>
      </c>
      <c r="K50" s="17"/>
      <c r="L50" s="17"/>
      <c r="M50" s="17"/>
      <c r="N50" s="17"/>
      <c r="O50" s="17"/>
    </row>
    <row r="51" spans="1:15" x14ac:dyDescent="0.15">
      <c r="B51" s="172"/>
      <c r="C51" s="172"/>
      <c r="D51" s="165"/>
      <c r="E51" s="173"/>
      <c r="F51" s="174"/>
      <c r="G51" s="174"/>
      <c r="H51" s="174"/>
      <c r="I51" s="165"/>
      <c r="J51" s="165"/>
    </row>
    <row r="52" spans="1:15" x14ac:dyDescent="0.2">
      <c r="B52" s="165"/>
      <c r="C52" s="176" t="s">
        <v>98</v>
      </c>
      <c r="D52" s="165"/>
      <c r="E52" s="175"/>
      <c r="F52" s="177">
        <v>4423</v>
      </c>
      <c r="G52" s="177">
        <v>4060.4180000000001</v>
      </c>
      <c r="H52" s="177">
        <v>4045.8560000000002</v>
      </c>
      <c r="I52" s="187">
        <v>4052</v>
      </c>
      <c r="J52" s="187">
        <v>3967</v>
      </c>
    </row>
    <row r="53" spans="1:15" x14ac:dyDescent="0.2">
      <c r="B53" s="165"/>
      <c r="C53" s="176" t="s">
        <v>99</v>
      </c>
      <c r="D53" s="165"/>
      <c r="E53" s="175"/>
      <c r="F53" s="177">
        <v>60073</v>
      </c>
      <c r="G53" s="177">
        <v>65023.453999999998</v>
      </c>
      <c r="H53" s="177">
        <v>62933.252999999997</v>
      </c>
      <c r="I53" s="187">
        <v>78014</v>
      </c>
      <c r="J53" s="187">
        <v>61940</v>
      </c>
    </row>
    <row r="54" spans="1:15" x14ac:dyDescent="0.2">
      <c r="B54" s="165"/>
      <c r="C54" s="176" t="s">
        <v>100</v>
      </c>
      <c r="D54" s="165"/>
      <c r="E54" s="175"/>
      <c r="F54" s="177">
        <v>161981</v>
      </c>
      <c r="G54" s="177">
        <v>165206.644</v>
      </c>
      <c r="H54" s="177">
        <v>166007.66200000001</v>
      </c>
      <c r="I54" s="187">
        <v>163042</v>
      </c>
      <c r="J54" s="187">
        <v>167670</v>
      </c>
    </row>
    <row r="55" spans="1:15" x14ac:dyDescent="0.2">
      <c r="B55" s="165"/>
      <c r="C55" s="176"/>
      <c r="D55" s="165"/>
      <c r="E55" s="175"/>
      <c r="F55" s="177"/>
      <c r="G55" s="177"/>
      <c r="H55" s="177"/>
      <c r="I55" s="165"/>
      <c r="J55" s="165"/>
    </row>
    <row r="56" spans="1:15" x14ac:dyDescent="0.2">
      <c r="B56" s="165"/>
      <c r="C56" s="176" t="s">
        <v>101</v>
      </c>
      <c r="D56" s="165"/>
      <c r="E56" s="175"/>
      <c r="F56" s="177">
        <v>51010</v>
      </c>
      <c r="G56" s="177">
        <v>44928.894</v>
      </c>
      <c r="H56" s="177">
        <v>42800.796000000002</v>
      </c>
      <c r="I56" s="187">
        <v>42819</v>
      </c>
      <c r="J56" s="187">
        <v>42167</v>
      </c>
    </row>
    <row r="57" spans="1:15" x14ac:dyDescent="0.2">
      <c r="B57" s="165"/>
      <c r="C57" s="176" t="s">
        <v>102</v>
      </c>
      <c r="D57" s="165"/>
      <c r="E57" s="175"/>
      <c r="F57" s="177">
        <v>334</v>
      </c>
      <c r="G57" s="177">
        <v>277.13</v>
      </c>
      <c r="H57" s="177">
        <v>267.74599999999998</v>
      </c>
      <c r="I57" s="187">
        <v>275</v>
      </c>
      <c r="J57" s="187">
        <v>256</v>
      </c>
    </row>
    <row r="58" spans="1:15" x14ac:dyDescent="0.2">
      <c r="B58" s="165"/>
      <c r="C58" s="176" t="s">
        <v>32</v>
      </c>
      <c r="D58" s="165"/>
      <c r="E58" s="175"/>
      <c r="F58" s="177">
        <v>15140</v>
      </c>
      <c r="G58" s="177">
        <v>15828.645</v>
      </c>
      <c r="H58" s="177">
        <v>15187.772999999999</v>
      </c>
      <c r="I58" s="187">
        <v>15279</v>
      </c>
      <c r="J58" s="187">
        <v>16266</v>
      </c>
    </row>
    <row r="59" spans="1:15" x14ac:dyDescent="0.2">
      <c r="B59" s="165"/>
      <c r="C59" s="176"/>
      <c r="D59" s="165"/>
      <c r="E59" s="175"/>
      <c r="F59" s="177"/>
      <c r="G59" s="177"/>
      <c r="H59" s="177"/>
      <c r="I59" s="165"/>
      <c r="J59" s="165"/>
    </row>
    <row r="60" spans="1:15" x14ac:dyDescent="0.2">
      <c r="B60" s="165"/>
      <c r="C60" s="176" t="s">
        <v>103</v>
      </c>
      <c r="D60" s="165"/>
      <c r="E60" s="175"/>
      <c r="F60" s="177">
        <v>9870</v>
      </c>
      <c r="G60" s="177">
        <v>7483.6490000000003</v>
      </c>
      <c r="H60" s="177">
        <v>8166.1030000000001</v>
      </c>
      <c r="I60" s="187">
        <v>7771</v>
      </c>
      <c r="J60" s="187">
        <v>9747</v>
      </c>
    </row>
    <row r="61" spans="1:15" x14ac:dyDescent="0.2">
      <c r="B61" s="165"/>
      <c r="C61" s="176" t="s">
        <v>104</v>
      </c>
      <c r="D61" s="165"/>
      <c r="E61" s="175"/>
      <c r="F61" s="177">
        <v>48840</v>
      </c>
      <c r="G61" s="177">
        <v>46472.586000000003</v>
      </c>
      <c r="H61" s="177">
        <v>50179.862000000001</v>
      </c>
      <c r="I61" s="188">
        <v>49891</v>
      </c>
      <c r="J61" s="188">
        <v>54524</v>
      </c>
    </row>
    <row r="62" spans="1:15" x14ac:dyDescent="0.2">
      <c r="B62" s="165"/>
      <c r="C62" s="176" t="s">
        <v>105</v>
      </c>
      <c r="D62" s="165"/>
      <c r="E62" s="175"/>
      <c r="F62" s="177">
        <v>22831</v>
      </c>
      <c r="G62" s="177">
        <v>22086.339</v>
      </c>
      <c r="H62" s="177">
        <v>20692.544000000002</v>
      </c>
      <c r="I62" s="188">
        <v>21867</v>
      </c>
      <c r="J62" s="188">
        <v>22844</v>
      </c>
    </row>
    <row r="63" spans="1:15" x14ac:dyDescent="0.2">
      <c r="B63" s="165"/>
      <c r="C63" s="176"/>
      <c r="D63" s="165"/>
      <c r="E63" s="175"/>
      <c r="F63" s="177"/>
      <c r="G63" s="177"/>
      <c r="H63" s="177"/>
      <c r="I63" s="165"/>
      <c r="J63" s="165"/>
    </row>
    <row r="64" spans="1:15" x14ac:dyDescent="0.2">
      <c r="B64" s="165"/>
      <c r="C64" s="176" t="s">
        <v>106</v>
      </c>
      <c r="D64" s="165"/>
      <c r="E64" s="175"/>
      <c r="F64" s="177">
        <v>41255</v>
      </c>
      <c r="G64" s="177">
        <v>40489.671999999999</v>
      </c>
      <c r="H64" s="177">
        <v>45294.875</v>
      </c>
      <c r="I64" s="188">
        <v>42443</v>
      </c>
      <c r="J64" s="188">
        <v>51682</v>
      </c>
    </row>
    <row r="65" spans="1:10" x14ac:dyDescent="0.2">
      <c r="B65" s="165"/>
      <c r="C65" s="176" t="s">
        <v>107</v>
      </c>
      <c r="D65" s="165"/>
      <c r="E65" s="175"/>
      <c r="F65" s="177">
        <v>3468</v>
      </c>
      <c r="G65" s="177">
        <v>2014.655</v>
      </c>
      <c r="H65" s="177">
        <v>2230.116</v>
      </c>
      <c r="I65" s="188">
        <v>5773</v>
      </c>
      <c r="J65" s="188">
        <v>5448</v>
      </c>
    </row>
    <row r="66" spans="1:10" x14ac:dyDescent="0.2">
      <c r="B66" s="165"/>
      <c r="C66" s="176" t="s">
        <v>44</v>
      </c>
      <c r="D66" s="165"/>
      <c r="E66" s="175"/>
      <c r="F66" s="177">
        <v>58507</v>
      </c>
      <c r="G66" s="177">
        <v>58509.135999999999</v>
      </c>
      <c r="H66" s="177">
        <v>60411.784</v>
      </c>
      <c r="I66" s="188">
        <v>58334</v>
      </c>
      <c r="J66" s="188">
        <v>55935</v>
      </c>
    </row>
    <row r="67" spans="1:10" x14ac:dyDescent="0.2">
      <c r="B67" s="165"/>
      <c r="C67" s="176"/>
      <c r="D67" s="165"/>
      <c r="E67" s="175"/>
      <c r="F67" s="177"/>
      <c r="G67" s="177"/>
      <c r="H67" s="177"/>
      <c r="I67" s="165"/>
      <c r="J67" s="165"/>
    </row>
    <row r="68" spans="1:10" x14ac:dyDescent="0.2">
      <c r="B68" s="165"/>
      <c r="C68" s="176" t="s">
        <v>108</v>
      </c>
      <c r="D68" s="165"/>
      <c r="E68" s="175"/>
      <c r="F68" s="177">
        <v>0</v>
      </c>
      <c r="G68" s="177">
        <v>0</v>
      </c>
      <c r="H68" s="177">
        <v>34.700000000000003</v>
      </c>
      <c r="I68" s="189">
        <v>44</v>
      </c>
      <c r="J68" s="189">
        <v>452</v>
      </c>
    </row>
    <row r="69" spans="1:10" x14ac:dyDescent="0.2">
      <c r="B69" s="165"/>
      <c r="C69" s="176" t="s">
        <v>109</v>
      </c>
      <c r="D69" s="165"/>
      <c r="E69" s="175"/>
      <c r="F69" s="398" t="s">
        <v>657</v>
      </c>
      <c r="G69" s="398" t="s">
        <v>657</v>
      </c>
      <c r="H69" s="398" t="s">
        <v>657</v>
      </c>
      <c r="I69" s="398" t="s">
        <v>657</v>
      </c>
      <c r="J69" s="398" t="s">
        <v>657</v>
      </c>
    </row>
    <row r="70" spans="1:10" ht="18" thickBot="1" x14ac:dyDescent="0.2">
      <c r="B70" s="162"/>
      <c r="C70" s="182"/>
      <c r="D70" s="182"/>
      <c r="E70" s="190"/>
      <c r="F70" s="162"/>
      <c r="G70" s="162"/>
      <c r="H70" s="162"/>
      <c r="I70" s="162"/>
      <c r="J70" s="162"/>
    </row>
    <row r="71" spans="1:10" x14ac:dyDescent="0.2">
      <c r="B71" s="165"/>
      <c r="C71" s="172"/>
      <c r="D71" s="172"/>
      <c r="E71" s="165"/>
      <c r="F71" s="176" t="s">
        <v>96</v>
      </c>
      <c r="G71" s="172"/>
      <c r="H71" s="172"/>
      <c r="I71" s="172"/>
      <c r="J71" s="172"/>
    </row>
    <row r="72" spans="1:10" x14ac:dyDescent="0.2">
      <c r="A72" s="19"/>
      <c r="C72" s="18"/>
      <c r="D72" s="18"/>
      <c r="E72" s="18"/>
      <c r="F72" s="18"/>
      <c r="G72" s="18"/>
      <c r="H72" s="18"/>
      <c r="I72" s="18"/>
      <c r="J72" s="18"/>
    </row>
    <row r="73" spans="1:10" x14ac:dyDescent="0.2">
      <c r="A73" s="19"/>
    </row>
    <row r="75" spans="1:10" x14ac:dyDescent="0.15">
      <c r="A75" s="18"/>
      <c r="C75" s="18"/>
      <c r="D75" s="18"/>
      <c r="E75" s="18"/>
      <c r="F75" s="18"/>
      <c r="G75" s="18"/>
      <c r="H75" s="18"/>
      <c r="I75" s="18"/>
      <c r="J75" s="18"/>
    </row>
  </sheetData>
  <mergeCells count="1">
    <mergeCell ref="B6:J6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9"/>
  <sheetViews>
    <sheetView view="pageBreakPreview" zoomScale="70" zoomScaleNormal="75" zoomScaleSheetLayoutView="70" workbookViewId="0">
      <selection activeCell="H4" sqref="H4"/>
    </sheetView>
  </sheetViews>
  <sheetFormatPr defaultColWidth="14.625" defaultRowHeight="17.25" x14ac:dyDescent="0.15"/>
  <cols>
    <col min="1" max="1" width="13.375" style="20" customWidth="1"/>
    <col min="2" max="2" width="2.125" style="20" customWidth="1"/>
    <col min="3" max="3" width="5.875" style="20" customWidth="1"/>
    <col min="4" max="4" width="10.875" style="20" customWidth="1"/>
    <col min="5" max="5" width="15.625" style="20" customWidth="1"/>
    <col min="6" max="10" width="18.5" style="20" customWidth="1"/>
    <col min="11" max="11" width="18.5" style="20" bestFit="1" customWidth="1"/>
    <col min="12" max="12" width="18" style="20" bestFit="1" customWidth="1"/>
    <col min="13" max="13" width="14.625" style="20"/>
    <col min="14" max="14" width="18" style="20" bestFit="1" customWidth="1"/>
    <col min="15" max="15" width="14.625" style="20"/>
    <col min="16" max="16384" width="14.625" style="21"/>
  </cols>
  <sheetData>
    <row r="1" spans="1:15" x14ac:dyDescent="0.2">
      <c r="A1" s="19"/>
    </row>
    <row r="3" spans="1:15" x14ac:dyDescent="0.15">
      <c r="A3" s="18"/>
      <c r="C3" s="18"/>
      <c r="D3" s="18"/>
      <c r="E3" s="18"/>
      <c r="F3" s="18"/>
      <c r="G3" s="18"/>
      <c r="H3" s="18"/>
      <c r="I3" s="18"/>
      <c r="J3" s="18"/>
    </row>
    <row r="6" spans="1:15" x14ac:dyDescent="0.2">
      <c r="B6" s="415" t="s">
        <v>473</v>
      </c>
      <c r="C6" s="415"/>
      <c r="D6" s="415"/>
      <c r="E6" s="415"/>
      <c r="F6" s="415"/>
      <c r="G6" s="415"/>
      <c r="H6" s="415"/>
      <c r="I6" s="415"/>
      <c r="J6" s="415"/>
    </row>
    <row r="7" spans="1:15" ht="18" thickBot="1" x14ac:dyDescent="0.25">
      <c r="B7" s="182"/>
      <c r="C7" s="182"/>
      <c r="D7" s="182"/>
      <c r="E7" s="162"/>
      <c r="F7" s="184" t="s">
        <v>309</v>
      </c>
      <c r="G7" s="162"/>
      <c r="H7" s="162"/>
      <c r="I7" s="162"/>
      <c r="J7" s="164" t="s">
        <v>114</v>
      </c>
    </row>
    <row r="8" spans="1:15" x14ac:dyDescent="0.2">
      <c r="B8" s="172"/>
      <c r="C8" s="172"/>
      <c r="D8" s="172"/>
      <c r="E8" s="172"/>
      <c r="F8" s="166" t="s">
        <v>334</v>
      </c>
      <c r="G8" s="166" t="s">
        <v>335</v>
      </c>
      <c r="H8" s="166" t="s">
        <v>378</v>
      </c>
      <c r="I8" s="166" t="s">
        <v>474</v>
      </c>
      <c r="J8" s="166" t="s">
        <v>614</v>
      </c>
    </row>
    <row r="9" spans="1:15" x14ac:dyDescent="0.2">
      <c r="B9" s="185"/>
      <c r="C9" s="185"/>
      <c r="D9" s="185"/>
      <c r="E9" s="185"/>
      <c r="F9" s="191">
        <v>2015</v>
      </c>
      <c r="G9" s="191">
        <v>2016</v>
      </c>
      <c r="H9" s="191">
        <v>2017</v>
      </c>
      <c r="I9" s="191">
        <v>2018</v>
      </c>
      <c r="J9" s="191">
        <v>2019</v>
      </c>
    </row>
    <row r="10" spans="1:15" x14ac:dyDescent="0.15">
      <c r="A10" s="18"/>
      <c r="B10" s="172"/>
      <c r="C10" s="172"/>
      <c r="D10" s="172"/>
      <c r="E10" s="186"/>
      <c r="F10" s="171"/>
      <c r="G10" s="165"/>
      <c r="H10" s="171"/>
      <c r="I10" s="171"/>
      <c r="J10" s="171"/>
    </row>
    <row r="11" spans="1:15" s="23" customFormat="1" x14ac:dyDescent="0.2">
      <c r="A11" s="18"/>
      <c r="B11" s="172"/>
      <c r="C11" s="172"/>
      <c r="D11" s="163" t="s">
        <v>110</v>
      </c>
      <c r="E11" s="173"/>
      <c r="F11" s="192">
        <v>477730</v>
      </c>
      <c r="G11" s="174">
        <v>472381.22200000001</v>
      </c>
      <c r="H11" s="174">
        <v>478253.07</v>
      </c>
      <c r="I11" s="174">
        <v>489603</v>
      </c>
      <c r="J11" s="174">
        <v>492899</v>
      </c>
      <c r="K11" s="17"/>
      <c r="L11" s="17"/>
      <c r="M11" s="17"/>
      <c r="N11" s="17"/>
      <c r="O11" s="17"/>
    </row>
    <row r="12" spans="1:15" x14ac:dyDescent="0.15">
      <c r="A12" s="18"/>
      <c r="B12" s="165"/>
      <c r="C12" s="172"/>
      <c r="D12" s="172"/>
      <c r="E12" s="173"/>
      <c r="F12" s="174"/>
      <c r="G12" s="174"/>
      <c r="H12" s="174"/>
      <c r="I12" s="165"/>
      <c r="J12" s="165"/>
    </row>
    <row r="13" spans="1:15" x14ac:dyDescent="0.2">
      <c r="A13" s="18"/>
      <c r="B13" s="165"/>
      <c r="C13" s="176" t="s">
        <v>111</v>
      </c>
      <c r="D13" s="165"/>
      <c r="E13" s="173"/>
      <c r="F13" s="193">
        <v>273804</v>
      </c>
      <c r="G13" s="194">
        <v>271992</v>
      </c>
      <c r="H13" s="194">
        <v>275373.49900000001</v>
      </c>
      <c r="I13" s="177">
        <v>296086</v>
      </c>
      <c r="J13" s="177">
        <v>291372</v>
      </c>
    </row>
    <row r="14" spans="1:15" x14ac:dyDescent="0.2">
      <c r="A14" s="18"/>
      <c r="B14" s="165"/>
      <c r="C14" s="172"/>
      <c r="D14" s="176" t="s">
        <v>526</v>
      </c>
      <c r="E14" s="175"/>
      <c r="F14" s="195">
        <v>78468</v>
      </c>
      <c r="G14" s="177">
        <v>77129.981</v>
      </c>
      <c r="H14" s="177">
        <v>76122.145000000004</v>
      </c>
      <c r="I14" s="177">
        <v>75860</v>
      </c>
      <c r="J14" s="177">
        <v>75408</v>
      </c>
    </row>
    <row r="15" spans="1:15" x14ac:dyDescent="0.2">
      <c r="B15" s="165"/>
      <c r="C15" s="165"/>
      <c r="D15" s="176" t="s">
        <v>38</v>
      </c>
      <c r="E15" s="175"/>
      <c r="F15" s="195">
        <v>59763</v>
      </c>
      <c r="G15" s="177">
        <v>60085.296000000002</v>
      </c>
      <c r="H15" s="177">
        <v>63598.281999999999</v>
      </c>
      <c r="I15" s="177">
        <v>77559</v>
      </c>
      <c r="J15" s="177">
        <v>65839</v>
      </c>
    </row>
    <row r="16" spans="1:15" x14ac:dyDescent="0.2">
      <c r="B16" s="165"/>
      <c r="C16" s="165"/>
      <c r="D16" s="176" t="s">
        <v>39</v>
      </c>
      <c r="E16" s="175"/>
      <c r="F16" s="195">
        <v>4241</v>
      </c>
      <c r="G16" s="177">
        <v>4320.8069999999998</v>
      </c>
      <c r="H16" s="177">
        <v>4312.3220000000001</v>
      </c>
      <c r="I16" s="177">
        <v>4469</v>
      </c>
      <c r="J16" s="177">
        <v>4257</v>
      </c>
    </row>
    <row r="17" spans="2:12" x14ac:dyDescent="0.2">
      <c r="B17" s="165"/>
      <c r="C17" s="165"/>
      <c r="D17" s="176" t="s">
        <v>40</v>
      </c>
      <c r="E17" s="175"/>
      <c r="F17" s="195">
        <v>89294</v>
      </c>
      <c r="G17" s="177">
        <v>93832.288</v>
      </c>
      <c r="H17" s="177">
        <v>94487.985000000001</v>
      </c>
      <c r="I17" s="177">
        <v>92253</v>
      </c>
      <c r="J17" s="177">
        <v>95730</v>
      </c>
    </row>
    <row r="18" spans="2:12" x14ac:dyDescent="0.2">
      <c r="B18" s="165"/>
      <c r="C18" s="165"/>
      <c r="D18" s="176" t="s">
        <v>41</v>
      </c>
      <c r="E18" s="175"/>
      <c r="F18" s="195">
        <v>42038</v>
      </c>
      <c r="G18" s="177">
        <v>36623.964</v>
      </c>
      <c r="H18" s="177">
        <v>36852.764999999999</v>
      </c>
      <c r="I18" s="177">
        <v>45945</v>
      </c>
      <c r="J18" s="177">
        <v>50138</v>
      </c>
    </row>
    <row r="19" spans="2:12" x14ac:dyDescent="0.2">
      <c r="B19" s="165"/>
      <c r="C19" s="165"/>
      <c r="D19" s="176"/>
      <c r="E19" s="175"/>
      <c r="F19" s="195"/>
      <c r="G19" s="177"/>
      <c r="H19" s="177"/>
      <c r="I19" s="177"/>
      <c r="J19" s="177"/>
    </row>
    <row r="20" spans="2:12" x14ac:dyDescent="0.2">
      <c r="B20" s="165"/>
      <c r="C20" s="176" t="s">
        <v>112</v>
      </c>
      <c r="D20" s="165"/>
      <c r="E20" s="175"/>
      <c r="F20" s="193">
        <v>66814</v>
      </c>
      <c r="G20" s="194">
        <v>59724</v>
      </c>
      <c r="H20" s="194">
        <v>62350.680999999997</v>
      </c>
      <c r="I20" s="177">
        <v>60825</v>
      </c>
      <c r="J20" s="177">
        <v>80323</v>
      </c>
      <c r="L20" s="24"/>
    </row>
    <row r="21" spans="2:12" x14ac:dyDescent="0.2">
      <c r="B21" s="165"/>
      <c r="C21" s="165"/>
      <c r="D21" s="176" t="s">
        <v>42</v>
      </c>
      <c r="E21" s="175"/>
      <c r="F21" s="193">
        <v>63346</v>
      </c>
      <c r="G21" s="194">
        <v>57708.838000000003</v>
      </c>
      <c r="H21" s="177">
        <v>60120.565000000002</v>
      </c>
      <c r="I21" s="177">
        <v>55052</v>
      </c>
      <c r="J21" s="177">
        <v>74875</v>
      </c>
    </row>
    <row r="22" spans="2:12" x14ac:dyDescent="0.2">
      <c r="B22" s="165"/>
      <c r="C22" s="196" t="s">
        <v>284</v>
      </c>
      <c r="D22" s="176" t="s">
        <v>527</v>
      </c>
      <c r="E22" s="175"/>
      <c r="F22" s="195">
        <v>29157</v>
      </c>
      <c r="G22" s="177">
        <v>26017.681</v>
      </c>
      <c r="H22" s="177">
        <v>36582.196000000004</v>
      </c>
      <c r="I22" s="177">
        <v>30240</v>
      </c>
      <c r="J22" s="177">
        <v>44946</v>
      </c>
    </row>
    <row r="23" spans="2:12" x14ac:dyDescent="0.2">
      <c r="B23" s="165"/>
      <c r="C23" s="196" t="s">
        <v>285</v>
      </c>
      <c r="D23" s="176" t="s">
        <v>528</v>
      </c>
      <c r="E23" s="175"/>
      <c r="F23" s="195">
        <v>34189</v>
      </c>
      <c r="G23" s="177">
        <v>31691.156999999999</v>
      </c>
      <c r="H23" s="177">
        <v>23538.368999999999</v>
      </c>
      <c r="I23" s="177">
        <v>24812</v>
      </c>
      <c r="J23" s="177">
        <v>29929</v>
      </c>
    </row>
    <row r="24" spans="2:12" x14ac:dyDescent="0.2">
      <c r="B24" s="165"/>
      <c r="C24" s="165"/>
      <c r="D24" s="176" t="s">
        <v>43</v>
      </c>
      <c r="E24" s="175"/>
      <c r="F24" s="195">
        <v>3468</v>
      </c>
      <c r="G24" s="177">
        <v>2014.655</v>
      </c>
      <c r="H24" s="177">
        <v>2230.116</v>
      </c>
      <c r="I24" s="177">
        <v>5773</v>
      </c>
      <c r="J24" s="177">
        <v>5448</v>
      </c>
    </row>
    <row r="25" spans="2:12" x14ac:dyDescent="0.2">
      <c r="B25" s="165"/>
      <c r="C25" s="165"/>
      <c r="D25" s="176" t="s">
        <v>113</v>
      </c>
      <c r="E25" s="175"/>
      <c r="F25" s="121" t="s">
        <v>296</v>
      </c>
      <c r="G25" s="121" t="s">
        <v>296</v>
      </c>
      <c r="H25" s="121" t="s">
        <v>296</v>
      </c>
      <c r="I25" s="121" t="s">
        <v>333</v>
      </c>
      <c r="J25" s="121" t="s">
        <v>333</v>
      </c>
    </row>
    <row r="26" spans="2:12" x14ac:dyDescent="0.2">
      <c r="B26" s="165"/>
      <c r="C26" s="165"/>
      <c r="D26" s="176"/>
      <c r="E26" s="175"/>
      <c r="F26" s="197"/>
      <c r="G26" s="179"/>
      <c r="H26" s="179"/>
      <c r="I26" s="177"/>
      <c r="J26" s="177"/>
    </row>
    <row r="27" spans="2:12" x14ac:dyDescent="0.2">
      <c r="B27" s="165"/>
      <c r="C27" s="176" t="s">
        <v>44</v>
      </c>
      <c r="D27" s="165"/>
      <c r="E27" s="175"/>
      <c r="F27" s="195">
        <v>58507</v>
      </c>
      <c r="G27" s="177">
        <v>58509.110999999997</v>
      </c>
      <c r="H27" s="177">
        <v>60411.764000000003</v>
      </c>
      <c r="I27" s="177">
        <v>58334</v>
      </c>
      <c r="J27" s="177">
        <v>55934</v>
      </c>
    </row>
    <row r="28" spans="2:12" x14ac:dyDescent="0.2">
      <c r="B28" s="165"/>
      <c r="C28" s="176" t="s">
        <v>45</v>
      </c>
      <c r="D28" s="165"/>
      <c r="E28" s="175"/>
      <c r="F28" s="195">
        <v>14347</v>
      </c>
      <c r="G28" s="177">
        <v>17129.52</v>
      </c>
      <c r="H28" s="177">
        <v>14506.396000000001</v>
      </c>
      <c r="I28" s="177">
        <v>18380</v>
      </c>
      <c r="J28" s="177">
        <v>10917</v>
      </c>
    </row>
    <row r="29" spans="2:12" x14ac:dyDescent="0.2">
      <c r="B29" s="165"/>
      <c r="C29" s="176" t="s">
        <v>115</v>
      </c>
      <c r="D29" s="165"/>
      <c r="E29" s="175"/>
      <c r="F29" s="195">
        <v>5275</v>
      </c>
      <c r="G29" s="177">
        <v>4734.53</v>
      </c>
      <c r="H29" s="177">
        <v>5585.3469999999998</v>
      </c>
      <c r="I29" s="177">
        <v>4359</v>
      </c>
      <c r="J29" s="177">
        <v>3759</v>
      </c>
    </row>
    <row r="30" spans="2:12" x14ac:dyDescent="0.2">
      <c r="B30" s="165"/>
      <c r="C30" s="176" t="s">
        <v>46</v>
      </c>
      <c r="D30" s="165"/>
      <c r="E30" s="175"/>
      <c r="F30" s="195">
        <v>58986</v>
      </c>
      <c r="G30" s="177">
        <v>60292.232000000004</v>
      </c>
      <c r="H30" s="177">
        <v>60025.383000000002</v>
      </c>
      <c r="I30" s="121">
        <v>51620</v>
      </c>
      <c r="J30" s="177">
        <v>50593</v>
      </c>
    </row>
    <row r="31" spans="2:12" x14ac:dyDescent="0.2">
      <c r="B31" s="165"/>
      <c r="C31" s="176" t="s">
        <v>109</v>
      </c>
      <c r="D31" s="165"/>
      <c r="E31" s="175"/>
      <c r="F31" s="121" t="s">
        <v>296</v>
      </c>
      <c r="G31" s="121" t="s">
        <v>296</v>
      </c>
      <c r="H31" s="121" t="s">
        <v>296</v>
      </c>
      <c r="I31" s="121" t="s">
        <v>333</v>
      </c>
      <c r="J31" s="121" t="s">
        <v>333</v>
      </c>
    </row>
    <row r="32" spans="2:12" ht="18" thickBot="1" x14ac:dyDescent="0.2">
      <c r="B32" s="162"/>
      <c r="C32" s="162"/>
      <c r="D32" s="162"/>
      <c r="E32" s="190"/>
      <c r="F32" s="162"/>
      <c r="G32" s="162"/>
      <c r="H32" s="162"/>
      <c r="I32" s="162"/>
      <c r="J32" s="162"/>
    </row>
    <row r="33" spans="1:15" x14ac:dyDescent="0.2">
      <c r="B33" s="165"/>
      <c r="C33" s="176"/>
      <c r="D33" s="165"/>
      <c r="E33" s="165"/>
      <c r="F33" s="165" t="s">
        <v>286</v>
      </c>
      <c r="G33" s="165"/>
      <c r="H33" s="165"/>
      <c r="I33" s="165"/>
      <c r="J33" s="165"/>
    </row>
    <row r="34" spans="1:15" x14ac:dyDescent="0.2">
      <c r="B34" s="165"/>
      <c r="C34" s="165"/>
      <c r="D34" s="165"/>
      <c r="E34" s="165"/>
      <c r="F34" s="176" t="s">
        <v>287</v>
      </c>
      <c r="G34" s="165"/>
      <c r="H34" s="165"/>
      <c r="I34" s="165"/>
      <c r="J34" s="165"/>
    </row>
    <row r="35" spans="1:15" x14ac:dyDescent="0.2">
      <c r="B35" s="165"/>
      <c r="C35" s="165"/>
      <c r="D35" s="165"/>
      <c r="E35" s="165"/>
      <c r="F35" s="176" t="s">
        <v>529</v>
      </c>
      <c r="G35" s="165"/>
      <c r="H35" s="165"/>
      <c r="I35" s="165"/>
      <c r="J35" s="165"/>
    </row>
    <row r="36" spans="1:15" x14ac:dyDescent="0.2">
      <c r="B36" s="165"/>
      <c r="C36" s="165"/>
      <c r="D36" s="165"/>
      <c r="E36" s="165"/>
      <c r="F36" s="176"/>
      <c r="G36" s="165"/>
      <c r="H36" s="165"/>
      <c r="I36" s="165"/>
      <c r="J36" s="165"/>
    </row>
    <row r="37" spans="1:15" x14ac:dyDescent="0.15">
      <c r="B37" s="165"/>
      <c r="C37" s="165"/>
      <c r="D37" s="165"/>
      <c r="E37" s="165"/>
      <c r="F37" s="165"/>
      <c r="G37" s="165"/>
      <c r="H37" s="165"/>
      <c r="I37" s="165"/>
      <c r="J37" s="165"/>
    </row>
    <row r="38" spans="1:15" s="26" customFormat="1" x14ac:dyDescent="0.2">
      <c r="A38" s="25"/>
      <c r="B38" s="416" t="s">
        <v>530</v>
      </c>
      <c r="C38" s="416"/>
      <c r="D38" s="416"/>
      <c r="E38" s="416"/>
      <c r="F38" s="416"/>
      <c r="G38" s="416"/>
      <c r="H38" s="416"/>
      <c r="I38" s="416"/>
      <c r="J38" s="416"/>
      <c r="K38" s="25"/>
      <c r="L38" s="25"/>
      <c r="M38" s="25"/>
      <c r="N38" s="25"/>
      <c r="O38" s="25"/>
    </row>
    <row r="39" spans="1:15" s="26" customFormat="1" ht="18" thickBot="1" x14ac:dyDescent="0.25">
      <c r="A39" s="25"/>
      <c r="B39" s="199"/>
      <c r="C39" s="199"/>
      <c r="D39" s="199"/>
      <c r="E39" s="199"/>
      <c r="F39" s="199"/>
      <c r="G39" s="199"/>
      <c r="H39" s="199"/>
      <c r="I39" s="199"/>
      <c r="J39" s="200" t="s">
        <v>114</v>
      </c>
      <c r="K39" s="25"/>
      <c r="L39" s="25"/>
      <c r="M39" s="25"/>
      <c r="N39" s="25"/>
      <c r="O39" s="25"/>
    </row>
    <row r="40" spans="1:15" s="26" customFormat="1" x14ac:dyDescent="0.2">
      <c r="A40" s="25"/>
      <c r="B40" s="201"/>
      <c r="C40" s="201"/>
      <c r="D40" s="201"/>
      <c r="E40" s="201"/>
      <c r="F40" s="202" t="s">
        <v>334</v>
      </c>
      <c r="G40" s="202" t="s">
        <v>335</v>
      </c>
      <c r="H40" s="202" t="s">
        <v>378</v>
      </c>
      <c r="I40" s="202" t="s">
        <v>616</v>
      </c>
      <c r="J40" s="166" t="s">
        <v>617</v>
      </c>
      <c r="K40" s="25"/>
      <c r="L40" s="25"/>
      <c r="M40" s="25"/>
      <c r="N40" s="25"/>
      <c r="O40" s="25"/>
    </row>
    <row r="41" spans="1:15" s="26" customFormat="1" x14ac:dyDescent="0.2">
      <c r="A41" s="25"/>
      <c r="B41" s="203"/>
      <c r="C41" s="203"/>
      <c r="D41" s="203"/>
      <c r="E41" s="203"/>
      <c r="F41" s="191">
        <v>2015</v>
      </c>
      <c r="G41" s="191">
        <v>2016</v>
      </c>
      <c r="H41" s="191">
        <v>2017</v>
      </c>
      <c r="I41" s="191">
        <v>2018</v>
      </c>
      <c r="J41" s="191">
        <v>2019</v>
      </c>
      <c r="K41" s="25"/>
      <c r="L41" s="25"/>
      <c r="M41" s="25"/>
      <c r="N41" s="25"/>
      <c r="O41" s="25"/>
    </row>
    <row r="42" spans="1:15" s="26" customFormat="1" x14ac:dyDescent="0.15">
      <c r="A42" s="25"/>
      <c r="B42" s="201"/>
      <c r="C42" s="201"/>
      <c r="D42" s="201"/>
      <c r="E42" s="204"/>
      <c r="F42" s="201"/>
      <c r="G42" s="201"/>
      <c r="H42" s="201"/>
      <c r="I42" s="201"/>
      <c r="J42" s="201"/>
      <c r="K42" s="25"/>
      <c r="L42" s="25"/>
      <c r="M42" s="25"/>
      <c r="N42" s="25"/>
      <c r="O42" s="25"/>
    </row>
    <row r="43" spans="1:15" s="28" customFormat="1" x14ac:dyDescent="0.2">
      <c r="A43" s="27"/>
      <c r="B43" s="205"/>
      <c r="C43" s="205"/>
      <c r="D43" s="206" t="s">
        <v>116</v>
      </c>
      <c r="E43" s="207"/>
      <c r="F43" s="205">
        <v>124647</v>
      </c>
      <c r="G43" s="205">
        <v>130559</v>
      </c>
      <c r="H43" s="192">
        <v>126163</v>
      </c>
      <c r="I43" s="205">
        <v>126149</v>
      </c>
      <c r="J43" s="205">
        <v>127634</v>
      </c>
      <c r="K43" s="27"/>
      <c r="L43" s="27"/>
      <c r="M43" s="27"/>
      <c r="N43" s="27"/>
      <c r="O43" s="27"/>
    </row>
    <row r="44" spans="1:15" s="26" customFormat="1" x14ac:dyDescent="0.15">
      <c r="A44" s="25"/>
      <c r="B44" s="205"/>
      <c r="C44" s="201"/>
      <c r="D44" s="201"/>
      <c r="E44" s="208"/>
      <c r="F44" s="205"/>
      <c r="G44" s="205"/>
      <c r="H44" s="192"/>
      <c r="I44" s="205"/>
      <c r="J44" s="205"/>
      <c r="K44" s="25"/>
      <c r="L44" s="25"/>
      <c r="M44" s="25"/>
      <c r="N44" s="25"/>
      <c r="O44" s="25"/>
    </row>
    <row r="45" spans="1:15" s="26" customFormat="1" x14ac:dyDescent="0.2">
      <c r="A45" s="25"/>
      <c r="B45" s="205"/>
      <c r="C45" s="209" t="s">
        <v>47</v>
      </c>
      <c r="D45" s="201"/>
      <c r="E45" s="208"/>
      <c r="F45" s="210">
        <v>115869</v>
      </c>
      <c r="G45" s="210">
        <v>121754</v>
      </c>
      <c r="H45" s="193">
        <v>117287</v>
      </c>
      <c r="I45" s="210">
        <v>117321</v>
      </c>
      <c r="J45" s="210">
        <v>118735</v>
      </c>
      <c r="K45" s="25"/>
      <c r="L45" s="25"/>
      <c r="M45" s="25"/>
      <c r="N45" s="25"/>
      <c r="O45" s="25"/>
    </row>
    <row r="46" spans="1:15" s="26" customFormat="1" x14ac:dyDescent="0.2">
      <c r="A46" s="25"/>
      <c r="B46" s="205"/>
      <c r="C46" s="209" t="s">
        <v>117</v>
      </c>
      <c r="D46" s="201"/>
      <c r="E46" s="208"/>
      <c r="F46" s="210">
        <v>115869</v>
      </c>
      <c r="G46" s="210">
        <v>121754</v>
      </c>
      <c r="H46" s="193">
        <v>117287</v>
      </c>
      <c r="I46" s="210">
        <v>117321</v>
      </c>
      <c r="J46" s="210">
        <v>118735</v>
      </c>
      <c r="K46" s="25"/>
      <c r="L46" s="67"/>
      <c r="M46" s="25"/>
      <c r="N46" s="25"/>
      <c r="O46" s="25"/>
    </row>
    <row r="47" spans="1:15" s="26" customFormat="1" x14ac:dyDescent="0.2">
      <c r="A47" s="25"/>
      <c r="B47" s="205"/>
      <c r="C47" s="201"/>
      <c r="D47" s="209" t="s">
        <v>118</v>
      </c>
      <c r="E47" s="208"/>
      <c r="F47" s="210">
        <v>50446</v>
      </c>
      <c r="G47" s="210">
        <v>50285</v>
      </c>
      <c r="H47" s="193">
        <v>51206</v>
      </c>
      <c r="I47" s="210">
        <v>51969</v>
      </c>
      <c r="J47" s="210">
        <v>52406</v>
      </c>
      <c r="K47" s="25"/>
      <c r="L47" s="67"/>
      <c r="M47" s="25"/>
      <c r="N47" s="25"/>
      <c r="O47" s="25"/>
    </row>
    <row r="48" spans="1:15" s="26" customFormat="1" x14ac:dyDescent="0.2">
      <c r="A48" s="25"/>
      <c r="B48" s="201"/>
      <c r="C48" s="201"/>
      <c r="D48" s="209" t="s">
        <v>119</v>
      </c>
      <c r="E48" s="208"/>
      <c r="F48" s="211">
        <v>41623</v>
      </c>
      <c r="G48" s="211">
        <v>41760</v>
      </c>
      <c r="H48" s="195">
        <v>42152</v>
      </c>
      <c r="I48" s="211">
        <v>42275</v>
      </c>
      <c r="J48" s="210">
        <v>42882</v>
      </c>
      <c r="K48" s="25"/>
      <c r="L48" s="42"/>
      <c r="M48" s="25"/>
      <c r="N48" s="25"/>
      <c r="O48" s="25"/>
    </row>
    <row r="49" spans="1:15" s="26" customFormat="1" x14ac:dyDescent="0.2">
      <c r="A49" s="25"/>
      <c r="B49" s="201"/>
      <c r="C49" s="201"/>
      <c r="D49" s="209" t="s">
        <v>120</v>
      </c>
      <c r="E49" s="208"/>
      <c r="F49" s="211">
        <v>8823</v>
      </c>
      <c r="G49" s="211">
        <v>8525</v>
      </c>
      <c r="H49" s="195">
        <v>9054</v>
      </c>
      <c r="I49" s="211">
        <v>9694</v>
      </c>
      <c r="J49" s="210">
        <v>9524</v>
      </c>
      <c r="K49" s="25"/>
      <c r="L49" s="42"/>
      <c r="M49" s="25"/>
      <c r="N49" s="25"/>
      <c r="O49" s="25"/>
    </row>
    <row r="50" spans="1:15" s="26" customFormat="1" x14ac:dyDescent="0.2">
      <c r="A50" s="25"/>
      <c r="B50" s="201"/>
      <c r="C50" s="201"/>
      <c r="D50" s="209"/>
      <c r="E50" s="208"/>
      <c r="F50" s="211"/>
      <c r="G50" s="211"/>
      <c r="H50" s="195"/>
      <c r="I50" s="211"/>
      <c r="J50" s="211"/>
      <c r="K50" s="25"/>
      <c r="L50" s="67"/>
      <c r="M50" s="25"/>
      <c r="N50" s="25"/>
      <c r="O50" s="25"/>
    </row>
    <row r="51" spans="1:15" s="26" customFormat="1" x14ac:dyDescent="0.2">
      <c r="A51" s="25"/>
      <c r="B51" s="201"/>
      <c r="C51" s="201"/>
      <c r="D51" s="209" t="s">
        <v>121</v>
      </c>
      <c r="E51" s="208"/>
      <c r="F51" s="210">
        <v>55713</v>
      </c>
      <c r="G51" s="210">
        <v>56101</v>
      </c>
      <c r="H51" s="193">
        <v>56423</v>
      </c>
      <c r="I51" s="210">
        <v>55696</v>
      </c>
      <c r="J51" s="210">
        <v>56444</v>
      </c>
      <c r="K51" s="25"/>
      <c r="L51" s="67"/>
      <c r="M51" s="25"/>
      <c r="N51" s="25"/>
      <c r="O51" s="25"/>
    </row>
    <row r="52" spans="1:15" s="26" customFormat="1" x14ac:dyDescent="0.2">
      <c r="A52" s="25"/>
      <c r="B52" s="201"/>
      <c r="C52" s="201"/>
      <c r="D52" s="209" t="s">
        <v>122</v>
      </c>
      <c r="E52" s="208"/>
      <c r="F52" s="210">
        <v>55371</v>
      </c>
      <c r="G52" s="210">
        <v>55769</v>
      </c>
      <c r="H52" s="193">
        <v>56088</v>
      </c>
      <c r="I52" s="210">
        <v>55369</v>
      </c>
      <c r="J52" s="210">
        <v>56123</v>
      </c>
      <c r="K52" s="25"/>
      <c r="L52" s="42"/>
      <c r="M52" s="25"/>
      <c r="N52" s="25"/>
      <c r="O52" s="25"/>
    </row>
    <row r="53" spans="1:15" s="26" customFormat="1" x14ac:dyDescent="0.2">
      <c r="A53" s="25"/>
      <c r="B53" s="201"/>
      <c r="C53" s="201"/>
      <c r="D53" s="201"/>
      <c r="E53" s="212" t="s">
        <v>123</v>
      </c>
      <c r="F53" s="211">
        <v>19388</v>
      </c>
      <c r="G53" s="211">
        <v>19117</v>
      </c>
      <c r="H53" s="195">
        <v>18864</v>
      </c>
      <c r="I53" s="211">
        <v>18661</v>
      </c>
      <c r="J53" s="210">
        <v>18548</v>
      </c>
      <c r="K53" s="25"/>
      <c r="L53" s="42"/>
      <c r="M53" s="25"/>
      <c r="N53" s="25"/>
      <c r="O53" s="25"/>
    </row>
    <row r="54" spans="1:15" s="26" customFormat="1" x14ac:dyDescent="0.2">
      <c r="A54" s="25"/>
      <c r="B54" s="201"/>
      <c r="C54" s="201"/>
      <c r="D54" s="201"/>
      <c r="E54" s="212" t="s">
        <v>124</v>
      </c>
      <c r="F54" s="211">
        <v>23084</v>
      </c>
      <c r="G54" s="211">
        <v>23615</v>
      </c>
      <c r="H54" s="195">
        <v>24209</v>
      </c>
      <c r="I54" s="211">
        <v>23520</v>
      </c>
      <c r="J54" s="210">
        <v>24099</v>
      </c>
      <c r="K54" s="25"/>
      <c r="L54" s="42"/>
      <c r="M54" s="25"/>
      <c r="N54" s="25"/>
      <c r="O54" s="25"/>
    </row>
    <row r="55" spans="1:15" s="26" customFormat="1" x14ac:dyDescent="0.2">
      <c r="A55" s="25"/>
      <c r="B55" s="201"/>
      <c r="C55" s="201"/>
      <c r="D55" s="201"/>
      <c r="E55" s="212" t="s">
        <v>125</v>
      </c>
      <c r="F55" s="211">
        <v>12899</v>
      </c>
      <c r="G55" s="211">
        <v>13037</v>
      </c>
      <c r="H55" s="195">
        <v>13015</v>
      </c>
      <c r="I55" s="211">
        <v>13188</v>
      </c>
      <c r="J55" s="210">
        <v>13476</v>
      </c>
      <c r="K55" s="25"/>
      <c r="L55" s="42"/>
      <c r="M55" s="25"/>
      <c r="N55" s="25"/>
      <c r="O55" s="25"/>
    </row>
    <row r="56" spans="1:15" s="26" customFormat="1" x14ac:dyDescent="0.2">
      <c r="A56" s="25"/>
      <c r="B56" s="201"/>
      <c r="C56" s="201"/>
      <c r="D56" s="209" t="s">
        <v>126</v>
      </c>
      <c r="E56" s="207"/>
      <c r="F56" s="211">
        <v>342</v>
      </c>
      <c r="G56" s="211">
        <v>332</v>
      </c>
      <c r="H56" s="195">
        <v>335</v>
      </c>
      <c r="I56" s="211">
        <v>327</v>
      </c>
      <c r="J56" s="210">
        <v>321</v>
      </c>
      <c r="K56" s="25"/>
      <c r="L56" s="67"/>
      <c r="M56" s="25"/>
      <c r="N56" s="25"/>
      <c r="O56" s="25"/>
    </row>
    <row r="57" spans="1:15" s="26" customFormat="1" x14ac:dyDescent="0.2">
      <c r="A57" s="25"/>
      <c r="B57" s="201"/>
      <c r="C57" s="201"/>
      <c r="D57" s="209" t="s">
        <v>127</v>
      </c>
      <c r="E57" s="207"/>
      <c r="F57" s="211">
        <v>2501</v>
      </c>
      <c r="G57" s="211">
        <v>3030</v>
      </c>
      <c r="H57" s="195">
        <v>3132</v>
      </c>
      <c r="I57" s="211">
        <v>3233</v>
      </c>
      <c r="J57" s="210">
        <v>3367</v>
      </c>
      <c r="K57" s="25"/>
      <c r="L57" s="67"/>
      <c r="M57" s="25"/>
      <c r="N57" s="25"/>
      <c r="O57" s="25"/>
    </row>
    <row r="58" spans="1:15" s="26" customFormat="1" x14ac:dyDescent="0.2">
      <c r="A58" s="25"/>
      <c r="B58" s="201"/>
      <c r="C58" s="201"/>
      <c r="D58" s="209" t="s">
        <v>128</v>
      </c>
      <c r="E58" s="208"/>
      <c r="F58" s="211">
        <v>7170</v>
      </c>
      <c r="G58" s="211">
        <v>6912</v>
      </c>
      <c r="H58" s="195">
        <v>6526</v>
      </c>
      <c r="I58" s="211">
        <v>6423</v>
      </c>
      <c r="J58" s="210">
        <v>6478</v>
      </c>
      <c r="K58" s="25"/>
      <c r="L58" s="67"/>
      <c r="M58" s="25"/>
      <c r="N58" s="25"/>
      <c r="O58" s="25"/>
    </row>
    <row r="59" spans="1:15" s="26" customFormat="1" x14ac:dyDescent="0.2">
      <c r="A59" s="25"/>
      <c r="B59" s="201"/>
      <c r="C59" s="201"/>
      <c r="D59" s="209" t="s">
        <v>129</v>
      </c>
      <c r="E59" s="208"/>
      <c r="F59" s="121">
        <v>39</v>
      </c>
      <c r="G59" s="211">
        <v>5426</v>
      </c>
      <c r="H59" s="121" t="s">
        <v>296</v>
      </c>
      <c r="I59" s="121" t="s">
        <v>296</v>
      </c>
      <c r="J59" s="121">
        <v>40</v>
      </c>
      <c r="K59" s="25"/>
      <c r="L59" s="42"/>
      <c r="M59" s="25"/>
      <c r="N59" s="25"/>
      <c r="O59" s="25"/>
    </row>
    <row r="60" spans="1:15" s="26" customFormat="1" x14ac:dyDescent="0.2">
      <c r="A60" s="25"/>
      <c r="B60" s="201"/>
      <c r="C60" s="209" t="s">
        <v>130</v>
      </c>
      <c r="D60" s="201"/>
      <c r="E60" s="208"/>
      <c r="F60" s="121" t="s">
        <v>403</v>
      </c>
      <c r="G60" s="121" t="s">
        <v>403</v>
      </c>
      <c r="H60" s="121" t="s">
        <v>403</v>
      </c>
      <c r="I60" s="121" t="s">
        <v>403</v>
      </c>
      <c r="J60" s="121" t="s">
        <v>403</v>
      </c>
      <c r="K60" s="25"/>
      <c r="L60" s="25"/>
      <c r="M60" s="25"/>
      <c r="N60" s="25"/>
      <c r="O60" s="25"/>
    </row>
    <row r="61" spans="1:15" s="26" customFormat="1" x14ac:dyDescent="0.2">
      <c r="A61" s="25"/>
      <c r="B61" s="201"/>
      <c r="C61" s="209"/>
      <c r="D61" s="201"/>
      <c r="E61" s="208"/>
      <c r="F61" s="213"/>
      <c r="G61" s="213"/>
      <c r="H61" s="179"/>
      <c r="I61" s="213"/>
      <c r="J61" s="213"/>
      <c r="K61" s="25"/>
      <c r="L61" s="25"/>
      <c r="M61" s="25"/>
      <c r="N61" s="25"/>
      <c r="O61" s="25"/>
    </row>
    <row r="62" spans="1:15" s="26" customFormat="1" x14ac:dyDescent="0.2">
      <c r="A62" s="25"/>
      <c r="B62" s="201"/>
      <c r="C62" s="209" t="s">
        <v>60</v>
      </c>
      <c r="D62" s="201"/>
      <c r="E62" s="208"/>
      <c r="F62" s="210">
        <v>8778</v>
      </c>
      <c r="G62" s="210">
        <v>8805</v>
      </c>
      <c r="H62" s="193">
        <v>8876</v>
      </c>
      <c r="I62" s="210">
        <v>8828</v>
      </c>
      <c r="J62" s="210">
        <v>8899</v>
      </c>
      <c r="K62" s="25"/>
      <c r="L62" s="25"/>
      <c r="M62" s="25"/>
      <c r="N62" s="25"/>
      <c r="O62" s="25"/>
    </row>
    <row r="63" spans="1:15" s="26" customFormat="1" x14ac:dyDescent="0.2">
      <c r="A63" s="25"/>
      <c r="B63" s="201"/>
      <c r="C63" s="201"/>
      <c r="D63" s="209" t="s">
        <v>131</v>
      </c>
      <c r="E63" s="208"/>
      <c r="F63" s="211">
        <v>456</v>
      </c>
      <c r="G63" s="211">
        <v>425</v>
      </c>
      <c r="H63" s="195">
        <v>429</v>
      </c>
      <c r="I63" s="211">
        <v>428</v>
      </c>
      <c r="J63" s="211">
        <v>416</v>
      </c>
      <c r="K63" s="25"/>
      <c r="L63" s="25"/>
      <c r="M63" s="25"/>
      <c r="N63" s="25"/>
      <c r="O63" s="25"/>
    </row>
    <row r="64" spans="1:15" s="26" customFormat="1" x14ac:dyDescent="0.2">
      <c r="A64" s="25"/>
      <c r="B64" s="201"/>
      <c r="C64" s="201"/>
      <c r="D64" s="209" t="s">
        <v>132</v>
      </c>
      <c r="E64" s="208"/>
      <c r="F64" s="211">
        <v>2164</v>
      </c>
      <c r="G64" s="211">
        <v>2180</v>
      </c>
      <c r="H64" s="195">
        <v>2203</v>
      </c>
      <c r="I64" s="211">
        <v>2259</v>
      </c>
      <c r="J64" s="211">
        <v>2266</v>
      </c>
      <c r="K64" s="25"/>
      <c r="L64" s="25"/>
      <c r="M64" s="25"/>
      <c r="N64" s="25"/>
      <c r="O64" s="25"/>
    </row>
    <row r="65" spans="1:15" s="26" customFormat="1" x14ac:dyDescent="0.2">
      <c r="A65" s="25"/>
      <c r="B65" s="201"/>
      <c r="C65" s="201"/>
      <c r="D65" s="209" t="s">
        <v>133</v>
      </c>
      <c r="E65" s="208"/>
      <c r="F65" s="211">
        <v>6158</v>
      </c>
      <c r="G65" s="211">
        <v>6200</v>
      </c>
      <c r="H65" s="195">
        <v>6244</v>
      </c>
      <c r="I65" s="211">
        <v>6141</v>
      </c>
      <c r="J65" s="211">
        <v>6217</v>
      </c>
      <c r="K65" s="25"/>
      <c r="L65" s="25"/>
      <c r="M65" s="25"/>
      <c r="N65" s="25"/>
      <c r="O65" s="25"/>
    </row>
    <row r="66" spans="1:15" s="26" customFormat="1" x14ac:dyDescent="0.2">
      <c r="A66" s="25"/>
      <c r="B66" s="201"/>
      <c r="C66" s="201"/>
      <c r="D66" s="209"/>
      <c r="E66" s="208"/>
      <c r="F66" s="211"/>
      <c r="G66" s="211"/>
      <c r="H66" s="195"/>
      <c r="I66" s="211"/>
      <c r="J66" s="211"/>
      <c r="K66" s="25"/>
      <c r="L66" s="25"/>
      <c r="M66" s="25"/>
      <c r="N66" s="25"/>
      <c r="O66" s="25"/>
    </row>
    <row r="67" spans="1:15" s="26" customFormat="1" x14ac:dyDescent="0.2">
      <c r="A67" s="25"/>
      <c r="B67" s="201"/>
      <c r="C67" s="209" t="s">
        <v>134</v>
      </c>
      <c r="D67" s="205"/>
      <c r="E67" s="208"/>
      <c r="F67" s="214" t="s">
        <v>403</v>
      </c>
      <c r="G67" s="121" t="s">
        <v>403</v>
      </c>
      <c r="H67" s="121" t="s">
        <v>403</v>
      </c>
      <c r="I67" s="121" t="s">
        <v>403</v>
      </c>
      <c r="J67" s="121" t="s">
        <v>403</v>
      </c>
      <c r="K67" s="25"/>
      <c r="L67" s="25"/>
      <c r="M67" s="25"/>
      <c r="N67" s="20"/>
      <c r="O67" s="25"/>
    </row>
    <row r="68" spans="1:15" s="26" customFormat="1" ht="18" thickBot="1" x14ac:dyDescent="0.2">
      <c r="A68" s="25"/>
      <c r="B68" s="199"/>
      <c r="C68" s="215"/>
      <c r="D68" s="215"/>
      <c r="E68" s="216"/>
      <c r="F68" s="215"/>
      <c r="G68" s="215"/>
      <c r="H68" s="215"/>
      <c r="I68" s="215"/>
      <c r="J68" s="215"/>
      <c r="K68" s="25"/>
      <c r="L68" s="25"/>
      <c r="M68" s="25"/>
      <c r="N68" s="20"/>
      <c r="O68" s="25"/>
    </row>
    <row r="69" spans="1:15" s="26" customFormat="1" x14ac:dyDescent="0.2">
      <c r="A69" s="25"/>
      <c r="B69" s="201"/>
      <c r="C69" s="205"/>
      <c r="D69" s="205"/>
      <c r="E69" s="201"/>
      <c r="F69" s="209" t="s">
        <v>96</v>
      </c>
      <c r="G69" s="205"/>
      <c r="H69" s="205"/>
      <c r="I69" s="205"/>
      <c r="J69" s="201"/>
      <c r="K69" s="25"/>
      <c r="L69" s="25"/>
      <c r="M69" s="25"/>
      <c r="N69" s="20"/>
      <c r="O69" s="25"/>
    </row>
  </sheetData>
  <mergeCells count="2">
    <mergeCell ref="B6:J6"/>
    <mergeCell ref="B38:J38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60"/>
  <sheetViews>
    <sheetView view="pageBreakPreview" zoomScale="75" zoomScaleNormal="75" zoomScaleSheetLayoutView="115" workbookViewId="0">
      <selection activeCell="M19" sqref="M19"/>
    </sheetView>
  </sheetViews>
  <sheetFormatPr defaultColWidth="14.625" defaultRowHeight="17.25" x14ac:dyDescent="0.15"/>
  <cols>
    <col min="1" max="1" width="13.375" style="33" customWidth="1"/>
    <col min="2" max="2" width="19" style="33" customWidth="1"/>
    <col min="3" max="4" width="13.75" style="33" customWidth="1"/>
    <col min="5" max="5" width="14.125" style="33" customWidth="1"/>
    <col min="6" max="6" width="13.75" style="33" customWidth="1"/>
    <col min="7" max="9" width="15.125" style="33" customWidth="1"/>
    <col min="10" max="10" width="15" style="33" customWidth="1"/>
    <col min="11" max="15" width="14.625" style="33"/>
    <col min="16" max="16384" width="14.625" style="31"/>
  </cols>
  <sheetData>
    <row r="1" spans="1:15" x14ac:dyDescent="0.2">
      <c r="A1" s="34"/>
    </row>
    <row r="6" spans="1:15" x14ac:dyDescent="0.2">
      <c r="B6" s="417" t="s">
        <v>476</v>
      </c>
      <c r="C6" s="417"/>
      <c r="D6" s="417"/>
      <c r="E6" s="417"/>
      <c r="F6" s="417"/>
      <c r="G6" s="417"/>
      <c r="H6" s="417"/>
      <c r="I6" s="417"/>
      <c r="J6" s="417"/>
    </row>
    <row r="7" spans="1:15" ht="18" thickBot="1" x14ac:dyDescent="0.25">
      <c r="B7" s="217"/>
      <c r="C7" s="218"/>
      <c r="D7" s="219"/>
      <c r="E7" s="218"/>
      <c r="F7" s="219"/>
      <c r="G7" s="218"/>
      <c r="H7" s="218"/>
      <c r="I7" s="218"/>
      <c r="J7" s="218"/>
    </row>
    <row r="8" spans="1:15" x14ac:dyDescent="0.2">
      <c r="B8" s="220"/>
      <c r="C8" s="418" t="s">
        <v>402</v>
      </c>
      <c r="D8" s="419"/>
      <c r="E8" s="419"/>
      <c r="F8" s="419"/>
      <c r="G8" s="420" t="s">
        <v>135</v>
      </c>
      <c r="H8" s="421"/>
      <c r="I8" s="421"/>
      <c r="J8" s="421"/>
    </row>
    <row r="9" spans="1:15" x14ac:dyDescent="0.2">
      <c r="B9" s="220"/>
      <c r="C9" s="221" t="s">
        <v>335</v>
      </c>
      <c r="D9" s="221" t="s">
        <v>378</v>
      </c>
      <c r="E9" s="221" t="s">
        <v>474</v>
      </c>
      <c r="F9" s="221" t="s">
        <v>614</v>
      </c>
      <c r="G9" s="222" t="s">
        <v>335</v>
      </c>
      <c r="H9" s="222" t="s">
        <v>378</v>
      </c>
      <c r="I9" s="222" t="s">
        <v>474</v>
      </c>
      <c r="J9" s="221" t="s">
        <v>614</v>
      </c>
    </row>
    <row r="10" spans="1:15" x14ac:dyDescent="0.2">
      <c r="B10" s="223"/>
      <c r="C10" s="224" t="s">
        <v>379</v>
      </c>
      <c r="D10" s="224" t="s">
        <v>477</v>
      </c>
      <c r="E10" s="224" t="s">
        <v>531</v>
      </c>
      <c r="F10" s="224" t="s">
        <v>618</v>
      </c>
      <c r="G10" s="225">
        <v>2016</v>
      </c>
      <c r="H10" s="225">
        <v>2017</v>
      </c>
      <c r="I10" s="225">
        <v>2018</v>
      </c>
      <c r="J10" s="224" t="s">
        <v>618</v>
      </c>
    </row>
    <row r="11" spans="1:15" x14ac:dyDescent="0.2">
      <c r="B11" s="226"/>
      <c r="C11" s="227"/>
      <c r="D11" s="227"/>
      <c r="E11" s="227"/>
      <c r="F11" s="227"/>
      <c r="G11" s="227" t="s">
        <v>136</v>
      </c>
      <c r="H11" s="227" t="s">
        <v>136</v>
      </c>
      <c r="I11" s="227" t="s">
        <v>136</v>
      </c>
      <c r="J11" s="227" t="s">
        <v>478</v>
      </c>
    </row>
    <row r="12" spans="1:15" s="32" customFormat="1" x14ac:dyDescent="0.2">
      <c r="A12" s="87"/>
      <c r="B12" s="399" t="s">
        <v>532</v>
      </c>
      <c r="C12" s="228">
        <v>0.35</v>
      </c>
      <c r="D12" s="228">
        <v>0.35366666666666663</v>
      </c>
      <c r="E12" s="228">
        <v>0.36</v>
      </c>
      <c r="F12" s="228">
        <v>0.36</v>
      </c>
      <c r="G12" s="229">
        <v>549853.82400000002</v>
      </c>
      <c r="H12" s="172">
        <v>543119.01100000006</v>
      </c>
      <c r="I12" s="172">
        <v>535411</v>
      </c>
      <c r="J12" s="172">
        <v>536758</v>
      </c>
      <c r="K12" s="17"/>
      <c r="L12" s="87"/>
      <c r="M12" s="87"/>
      <c r="N12" s="87"/>
      <c r="O12" s="87"/>
    </row>
    <row r="13" spans="1:15" x14ac:dyDescent="0.15">
      <c r="B13" s="400"/>
      <c r="C13" s="230"/>
      <c r="D13" s="231"/>
      <c r="E13" s="231"/>
      <c r="F13" s="231"/>
      <c r="G13" s="232"/>
      <c r="H13" s="172"/>
      <c r="I13" s="172"/>
      <c r="J13" s="172"/>
    </row>
    <row r="14" spans="1:15" x14ac:dyDescent="0.2">
      <c r="B14" s="401" t="s">
        <v>533</v>
      </c>
      <c r="C14" s="234">
        <v>0.81</v>
      </c>
      <c r="D14" s="234">
        <v>0.82</v>
      </c>
      <c r="E14" s="235">
        <v>0.82</v>
      </c>
      <c r="F14" s="235">
        <v>0.82</v>
      </c>
      <c r="G14" s="236">
        <v>173616.527</v>
      </c>
      <c r="H14" s="237">
        <v>174593.46799999999</v>
      </c>
      <c r="I14" s="237">
        <v>177188</v>
      </c>
      <c r="J14" s="237">
        <v>182558</v>
      </c>
      <c r="K14" s="20"/>
    </row>
    <row r="15" spans="1:15" x14ac:dyDescent="0.2">
      <c r="B15" s="401" t="s">
        <v>380</v>
      </c>
      <c r="C15" s="234">
        <v>0.56999999999999995</v>
      </c>
      <c r="D15" s="234">
        <v>0.56000000000000005</v>
      </c>
      <c r="E15" s="235">
        <v>0.56000000000000005</v>
      </c>
      <c r="F15" s="235">
        <v>0.56000000000000005</v>
      </c>
      <c r="G15" s="236">
        <v>32886.688000000002</v>
      </c>
      <c r="H15" s="237">
        <v>33560.082000000002</v>
      </c>
      <c r="I15" s="237">
        <v>32725</v>
      </c>
      <c r="J15" s="237">
        <v>33830</v>
      </c>
    </row>
    <row r="16" spans="1:15" x14ac:dyDescent="0.2">
      <c r="B16" s="401" t="s">
        <v>479</v>
      </c>
      <c r="C16" s="234">
        <v>0.47</v>
      </c>
      <c r="D16" s="234">
        <v>0.47</v>
      </c>
      <c r="E16" s="235">
        <v>0.46</v>
      </c>
      <c r="F16" s="235">
        <v>0.46</v>
      </c>
      <c r="G16" s="236">
        <v>35212.303999999996</v>
      </c>
      <c r="H16" s="237">
        <v>34431.85</v>
      </c>
      <c r="I16" s="237">
        <v>32788</v>
      </c>
      <c r="J16" s="237">
        <v>31255</v>
      </c>
    </row>
    <row r="17" spans="2:10" x14ac:dyDescent="0.2">
      <c r="B17" s="401" t="s">
        <v>480</v>
      </c>
      <c r="C17" s="234">
        <v>0.5</v>
      </c>
      <c r="D17" s="234">
        <v>0.5</v>
      </c>
      <c r="E17" s="235">
        <v>0.52</v>
      </c>
      <c r="F17" s="235">
        <v>0.53</v>
      </c>
      <c r="G17" s="236">
        <v>10298.571</v>
      </c>
      <c r="H17" s="237">
        <v>10524.642</v>
      </c>
      <c r="I17" s="237">
        <v>9904</v>
      </c>
      <c r="J17" s="237">
        <v>10136</v>
      </c>
    </row>
    <row r="18" spans="2:10" x14ac:dyDescent="0.2">
      <c r="B18" s="401" t="s">
        <v>534</v>
      </c>
      <c r="C18" s="234">
        <v>0.52</v>
      </c>
      <c r="D18" s="234">
        <v>0.52</v>
      </c>
      <c r="E18" s="235">
        <v>0.53</v>
      </c>
      <c r="F18" s="235">
        <v>0.53</v>
      </c>
      <c r="G18" s="236">
        <v>14563.321</v>
      </c>
      <c r="H18" s="237">
        <v>14288.989</v>
      </c>
      <c r="I18" s="237">
        <v>14076</v>
      </c>
      <c r="J18" s="237">
        <v>13694</v>
      </c>
    </row>
    <row r="19" spans="2:10" x14ac:dyDescent="0.2">
      <c r="B19" s="401" t="s">
        <v>535</v>
      </c>
      <c r="C19" s="234">
        <v>0.38</v>
      </c>
      <c r="D19" s="234">
        <v>0.38</v>
      </c>
      <c r="E19" s="235">
        <v>0.38</v>
      </c>
      <c r="F19" s="235">
        <v>0.38</v>
      </c>
      <c r="G19" s="236">
        <v>51767.252</v>
      </c>
      <c r="H19" s="237">
        <v>49696.482000000004</v>
      </c>
      <c r="I19" s="237">
        <v>49032</v>
      </c>
      <c r="J19" s="237">
        <v>48462</v>
      </c>
    </row>
    <row r="20" spans="2:10" x14ac:dyDescent="0.2">
      <c r="B20" s="401" t="s">
        <v>536</v>
      </c>
      <c r="C20" s="234">
        <v>0.37</v>
      </c>
      <c r="D20" s="234">
        <v>0.37</v>
      </c>
      <c r="E20" s="235">
        <v>0.36</v>
      </c>
      <c r="F20" s="235">
        <v>0.36</v>
      </c>
      <c r="G20" s="236">
        <v>26432.996999999999</v>
      </c>
      <c r="H20" s="237">
        <v>25481.848000000002</v>
      </c>
      <c r="I20" s="237">
        <v>24091</v>
      </c>
      <c r="J20" s="237">
        <v>23462</v>
      </c>
    </row>
    <row r="21" spans="2:10" x14ac:dyDescent="0.2">
      <c r="B21" s="400" t="s">
        <v>381</v>
      </c>
      <c r="C21" s="234">
        <v>0.41</v>
      </c>
      <c r="D21" s="234">
        <v>0.4</v>
      </c>
      <c r="E21" s="235">
        <v>0.4</v>
      </c>
      <c r="F21" s="235">
        <v>0.39</v>
      </c>
      <c r="G21" s="236">
        <v>32510.670999999998</v>
      </c>
      <c r="H21" s="237">
        <v>29425.063999999998</v>
      </c>
      <c r="I21" s="237">
        <v>28340</v>
      </c>
      <c r="J21" s="237">
        <v>27564</v>
      </c>
    </row>
    <row r="22" spans="2:10" x14ac:dyDescent="0.2">
      <c r="B22" s="401" t="s">
        <v>234</v>
      </c>
      <c r="C22" s="234">
        <v>0.64</v>
      </c>
      <c r="D22" s="234">
        <v>0.64</v>
      </c>
      <c r="E22" s="235">
        <v>0.64</v>
      </c>
      <c r="F22" s="235">
        <v>0.64</v>
      </c>
      <c r="G22" s="236">
        <v>7400.0029999999997</v>
      </c>
      <c r="H22" s="237">
        <v>6879.2309999999998</v>
      </c>
      <c r="I22" s="237">
        <v>6493</v>
      </c>
      <c r="J22" s="237">
        <v>6294</v>
      </c>
    </row>
    <row r="23" spans="2:10" x14ac:dyDescent="0.2">
      <c r="B23" s="401"/>
      <c r="C23" s="239"/>
      <c r="D23" s="239"/>
      <c r="E23" s="220"/>
      <c r="F23" s="220"/>
      <c r="G23" s="240"/>
      <c r="H23" s="237"/>
      <c r="I23" s="220"/>
      <c r="J23" s="220"/>
    </row>
    <row r="24" spans="2:10" x14ac:dyDescent="0.2">
      <c r="B24" s="401" t="s">
        <v>537</v>
      </c>
      <c r="C24" s="234">
        <v>0.21</v>
      </c>
      <c r="D24" s="234">
        <v>0.21</v>
      </c>
      <c r="E24" s="241">
        <v>0.22</v>
      </c>
      <c r="F24" s="241">
        <v>0.22</v>
      </c>
      <c r="G24" s="242">
        <v>9399.9809999999998</v>
      </c>
      <c r="H24" s="243">
        <v>9185.6470000000008</v>
      </c>
      <c r="I24" s="237">
        <v>8705</v>
      </c>
      <c r="J24" s="237">
        <v>8429</v>
      </c>
    </row>
    <row r="25" spans="2:10" x14ac:dyDescent="0.2">
      <c r="B25" s="401"/>
      <c r="C25" s="244"/>
      <c r="D25" s="244"/>
      <c r="E25" s="220"/>
      <c r="F25" s="220"/>
      <c r="G25" s="245"/>
      <c r="H25" s="237"/>
      <c r="I25" s="220"/>
      <c r="J25" s="220"/>
    </row>
    <row r="26" spans="2:10" x14ac:dyDescent="0.2">
      <c r="B26" s="401" t="s">
        <v>382</v>
      </c>
      <c r="C26" s="234">
        <v>0.37</v>
      </c>
      <c r="D26" s="234">
        <v>0.37</v>
      </c>
      <c r="E26" s="241">
        <v>0.37</v>
      </c>
      <c r="F26" s="241">
        <v>0.37</v>
      </c>
      <c r="G26" s="236">
        <v>16168.995999999999</v>
      </c>
      <c r="H26" s="237">
        <v>15911.478999999999</v>
      </c>
      <c r="I26" s="243">
        <v>15486</v>
      </c>
      <c r="J26" s="243">
        <v>14446</v>
      </c>
    </row>
    <row r="27" spans="2:10" x14ac:dyDescent="0.2">
      <c r="B27" s="401" t="s">
        <v>538</v>
      </c>
      <c r="C27" s="234">
        <v>0.21</v>
      </c>
      <c r="D27" s="234">
        <v>0.21</v>
      </c>
      <c r="E27" s="246">
        <v>0.21</v>
      </c>
      <c r="F27" s="246">
        <v>0.21</v>
      </c>
      <c r="G27" s="236">
        <v>4569.0219999999999</v>
      </c>
      <c r="H27" s="237">
        <v>4366.3919999999998</v>
      </c>
      <c r="I27" s="237">
        <v>4201</v>
      </c>
      <c r="J27" s="237">
        <v>4077</v>
      </c>
    </row>
    <row r="28" spans="2:10" x14ac:dyDescent="0.2">
      <c r="B28" s="401" t="s">
        <v>481</v>
      </c>
      <c r="C28" s="234">
        <v>0.2</v>
      </c>
      <c r="D28" s="234">
        <v>0.2</v>
      </c>
      <c r="E28" s="241">
        <v>0.21</v>
      </c>
      <c r="F28" s="241">
        <v>0.21</v>
      </c>
      <c r="G28" s="236">
        <v>3318.2939999999999</v>
      </c>
      <c r="H28" s="237">
        <v>3433.5250000000001</v>
      </c>
      <c r="I28" s="237">
        <v>3442</v>
      </c>
      <c r="J28" s="237">
        <v>3398</v>
      </c>
    </row>
    <row r="29" spans="2:10" x14ac:dyDescent="0.2">
      <c r="B29" s="401"/>
      <c r="C29" s="234"/>
      <c r="D29" s="234"/>
      <c r="E29" s="220"/>
      <c r="F29" s="220"/>
      <c r="G29" s="236"/>
      <c r="H29" s="237"/>
      <c r="I29" s="220"/>
      <c r="J29" s="220"/>
    </row>
    <row r="30" spans="2:10" x14ac:dyDescent="0.2">
      <c r="B30" s="401" t="s">
        <v>539</v>
      </c>
      <c r="C30" s="234">
        <v>0.34</v>
      </c>
      <c r="D30" s="234">
        <v>0.34</v>
      </c>
      <c r="E30" s="241">
        <v>0.35</v>
      </c>
      <c r="F30" s="241">
        <v>0.35</v>
      </c>
      <c r="G30" s="236">
        <v>8399.0669999999991</v>
      </c>
      <c r="H30" s="237">
        <v>8445.69</v>
      </c>
      <c r="I30" s="237">
        <v>8639</v>
      </c>
      <c r="J30" s="237">
        <v>9110</v>
      </c>
    </row>
    <row r="31" spans="2:10" x14ac:dyDescent="0.2">
      <c r="B31" s="401" t="s">
        <v>482</v>
      </c>
      <c r="C31" s="234">
        <v>0.3</v>
      </c>
      <c r="D31" s="234">
        <v>0.3</v>
      </c>
      <c r="E31" s="241">
        <v>0.3</v>
      </c>
      <c r="F31" s="241">
        <v>0.3</v>
      </c>
      <c r="G31" s="236">
        <v>3828.4250000000002</v>
      </c>
      <c r="H31" s="237">
        <v>3783.7570000000001</v>
      </c>
      <c r="I31" s="237">
        <v>3656</v>
      </c>
      <c r="J31" s="237">
        <v>3884</v>
      </c>
    </row>
    <row r="32" spans="2:10" x14ac:dyDescent="0.2">
      <c r="B32" s="401" t="s">
        <v>483</v>
      </c>
      <c r="C32" s="234">
        <v>0.35</v>
      </c>
      <c r="D32" s="234">
        <v>0.34</v>
      </c>
      <c r="E32" s="241">
        <v>0.34</v>
      </c>
      <c r="F32" s="241">
        <v>0.34</v>
      </c>
      <c r="G32" s="236">
        <v>22379.45</v>
      </c>
      <c r="H32" s="237">
        <v>21081.498</v>
      </c>
      <c r="I32" s="237">
        <v>19137</v>
      </c>
      <c r="J32" s="237">
        <v>17520</v>
      </c>
    </row>
    <row r="33" spans="2:10" x14ac:dyDescent="0.2">
      <c r="B33" s="401"/>
      <c r="C33" s="247"/>
      <c r="D33" s="247"/>
      <c r="E33" s="220"/>
      <c r="F33" s="220"/>
      <c r="G33" s="248"/>
      <c r="H33" s="237"/>
      <c r="I33" s="220"/>
      <c r="J33" s="220"/>
    </row>
    <row r="34" spans="2:10" x14ac:dyDescent="0.2">
      <c r="B34" s="401" t="s">
        <v>540</v>
      </c>
      <c r="C34" s="234">
        <v>0.3</v>
      </c>
      <c r="D34" s="234">
        <v>0.3</v>
      </c>
      <c r="E34" s="241">
        <v>0.31</v>
      </c>
      <c r="F34" s="241">
        <v>0.31</v>
      </c>
      <c r="G34" s="236">
        <v>3259.8229999999999</v>
      </c>
      <c r="H34" s="237">
        <v>3313.9160000000002</v>
      </c>
      <c r="I34" s="237">
        <v>3323</v>
      </c>
      <c r="J34" s="237">
        <v>3409</v>
      </c>
    </row>
    <row r="35" spans="2:10" x14ac:dyDescent="0.2">
      <c r="B35" s="401" t="s">
        <v>541</v>
      </c>
      <c r="C35" s="234">
        <v>0.28999999999999998</v>
      </c>
      <c r="D35" s="234">
        <v>0.3</v>
      </c>
      <c r="E35" s="241">
        <v>0.31</v>
      </c>
      <c r="F35" s="241">
        <v>0.31</v>
      </c>
      <c r="G35" s="236">
        <v>3505.4769999999999</v>
      </c>
      <c r="H35" s="237">
        <v>3700.7640000000001</v>
      </c>
      <c r="I35" s="237">
        <v>3653</v>
      </c>
      <c r="J35" s="237">
        <v>3699</v>
      </c>
    </row>
    <row r="36" spans="2:10" x14ac:dyDescent="0.2">
      <c r="B36" s="401" t="s">
        <v>542</v>
      </c>
      <c r="C36" s="234">
        <v>0.34</v>
      </c>
      <c r="D36" s="234">
        <v>0.34</v>
      </c>
      <c r="E36" s="241">
        <v>0.34</v>
      </c>
      <c r="F36" s="241">
        <v>0.33</v>
      </c>
      <c r="G36" s="236">
        <v>4454.8450000000003</v>
      </c>
      <c r="H36" s="237">
        <v>4460.7</v>
      </c>
      <c r="I36" s="237">
        <v>4382</v>
      </c>
      <c r="J36" s="237">
        <v>4638</v>
      </c>
    </row>
    <row r="37" spans="2:10" x14ac:dyDescent="0.2">
      <c r="B37" s="401" t="s">
        <v>543</v>
      </c>
      <c r="C37" s="234">
        <v>0.32</v>
      </c>
      <c r="D37" s="234">
        <v>0.33</v>
      </c>
      <c r="E37" s="241">
        <v>0.33</v>
      </c>
      <c r="F37" s="241">
        <v>0.33</v>
      </c>
      <c r="G37" s="236">
        <v>7089.0349999999999</v>
      </c>
      <c r="H37" s="237">
        <v>7106.6130000000003</v>
      </c>
      <c r="I37" s="237">
        <v>7111</v>
      </c>
      <c r="J37" s="237">
        <v>7217</v>
      </c>
    </row>
    <row r="38" spans="2:10" x14ac:dyDescent="0.2">
      <c r="B38" s="401" t="s">
        <v>484</v>
      </c>
      <c r="C38" s="234">
        <v>0.31</v>
      </c>
      <c r="D38" s="234">
        <v>0.3</v>
      </c>
      <c r="E38" s="241">
        <v>0.3</v>
      </c>
      <c r="F38" s="241">
        <v>0.31</v>
      </c>
      <c r="G38" s="236">
        <v>10347.969999999999</v>
      </c>
      <c r="H38" s="237">
        <v>9925.6389999999992</v>
      </c>
      <c r="I38" s="237">
        <v>9877</v>
      </c>
      <c r="J38" s="237">
        <v>9731</v>
      </c>
    </row>
    <row r="39" spans="2:10" x14ac:dyDescent="0.2">
      <c r="B39" s="401" t="s">
        <v>544</v>
      </c>
      <c r="C39" s="234">
        <v>0.23</v>
      </c>
      <c r="D39" s="234">
        <v>0.23</v>
      </c>
      <c r="E39" s="241">
        <v>0.24</v>
      </c>
      <c r="F39" s="241">
        <v>0.25</v>
      </c>
      <c r="G39" s="236">
        <v>10765.352000000001</v>
      </c>
      <c r="H39" s="237">
        <v>10590.69</v>
      </c>
      <c r="I39" s="237">
        <v>10331</v>
      </c>
      <c r="J39" s="237">
        <v>10128</v>
      </c>
    </row>
    <row r="40" spans="2:10" x14ac:dyDescent="0.2">
      <c r="B40" s="401"/>
      <c r="C40" s="247"/>
      <c r="D40" s="247"/>
      <c r="E40" s="220"/>
      <c r="F40" s="220"/>
      <c r="G40" s="248"/>
      <c r="H40" s="237"/>
      <c r="I40" s="220"/>
      <c r="J40" s="220"/>
    </row>
    <row r="41" spans="2:10" x14ac:dyDescent="0.2">
      <c r="B41" s="401" t="s">
        <v>545</v>
      </c>
      <c r="C41" s="234">
        <v>0.47</v>
      </c>
      <c r="D41" s="234">
        <v>0.46</v>
      </c>
      <c r="E41" s="241">
        <v>0.46</v>
      </c>
      <c r="F41" s="241">
        <v>0.46</v>
      </c>
      <c r="G41" s="236">
        <v>16102.332</v>
      </c>
      <c r="H41" s="237">
        <v>15903.29</v>
      </c>
      <c r="I41" s="237">
        <v>15503</v>
      </c>
      <c r="J41" s="237">
        <v>15495</v>
      </c>
    </row>
    <row r="42" spans="2:10" x14ac:dyDescent="0.2">
      <c r="B42" s="401" t="s">
        <v>485</v>
      </c>
      <c r="C42" s="234">
        <v>0.48</v>
      </c>
      <c r="D42" s="234">
        <v>0.49</v>
      </c>
      <c r="E42" s="241">
        <v>0.5</v>
      </c>
      <c r="F42" s="241">
        <v>0.5</v>
      </c>
      <c r="G42" s="236">
        <v>6362.1040000000003</v>
      </c>
      <c r="H42" s="237">
        <v>6918.4179999999997</v>
      </c>
      <c r="I42" s="237">
        <v>6787</v>
      </c>
      <c r="J42" s="237">
        <v>6761</v>
      </c>
    </row>
    <row r="43" spans="2:10" x14ac:dyDescent="0.2">
      <c r="B43" s="401" t="s">
        <v>486</v>
      </c>
      <c r="C43" s="234">
        <v>0.19</v>
      </c>
      <c r="D43" s="234">
        <v>0.19</v>
      </c>
      <c r="E43" s="241">
        <v>0.19</v>
      </c>
      <c r="F43" s="241">
        <v>0.19</v>
      </c>
      <c r="G43" s="236">
        <v>5018.9960000000001</v>
      </c>
      <c r="H43" s="237">
        <v>5198.2209999999995</v>
      </c>
      <c r="I43" s="237">
        <v>5681</v>
      </c>
      <c r="J43" s="237">
        <v>5658</v>
      </c>
    </row>
    <row r="44" spans="2:10" x14ac:dyDescent="0.2">
      <c r="B44" s="401"/>
      <c r="C44" s="234"/>
      <c r="D44" s="234"/>
      <c r="E44" s="220"/>
      <c r="F44" s="220"/>
      <c r="G44" s="236"/>
      <c r="H44" s="237"/>
      <c r="I44" s="220"/>
      <c r="J44" s="220"/>
    </row>
    <row r="45" spans="2:10" x14ac:dyDescent="0.2">
      <c r="B45" s="401" t="s">
        <v>546</v>
      </c>
      <c r="C45" s="234">
        <v>0.34</v>
      </c>
      <c r="D45" s="234">
        <v>0.34</v>
      </c>
      <c r="E45" s="241">
        <v>0.34</v>
      </c>
      <c r="F45" s="241">
        <v>0.34</v>
      </c>
      <c r="G45" s="236">
        <v>9972.08</v>
      </c>
      <c r="H45" s="237">
        <v>10489.204</v>
      </c>
      <c r="I45" s="237">
        <v>10677</v>
      </c>
      <c r="J45" s="237">
        <v>10606</v>
      </c>
    </row>
    <row r="46" spans="2:10" x14ac:dyDescent="0.2">
      <c r="B46" s="401" t="s">
        <v>547</v>
      </c>
      <c r="C46" s="234">
        <v>0.2</v>
      </c>
      <c r="D46" s="234">
        <v>0.2</v>
      </c>
      <c r="E46" s="241">
        <v>0.19</v>
      </c>
      <c r="F46" s="241">
        <v>0.18</v>
      </c>
      <c r="G46" s="236">
        <v>2535.607</v>
      </c>
      <c r="H46" s="237">
        <v>3128.5259999999998</v>
      </c>
      <c r="I46" s="237">
        <v>3325</v>
      </c>
      <c r="J46" s="237">
        <v>3865</v>
      </c>
    </row>
    <row r="47" spans="2:10" x14ac:dyDescent="0.2">
      <c r="B47" s="401" t="s">
        <v>487</v>
      </c>
      <c r="C47" s="234">
        <v>0.12</v>
      </c>
      <c r="D47" s="234">
        <v>0.12</v>
      </c>
      <c r="E47" s="241">
        <v>0.12</v>
      </c>
      <c r="F47" s="241">
        <v>0.13</v>
      </c>
      <c r="G47" s="236">
        <v>3304.9290000000001</v>
      </c>
      <c r="H47" s="237">
        <v>3145.2220000000002</v>
      </c>
      <c r="I47" s="237">
        <v>2955</v>
      </c>
      <c r="J47" s="237">
        <v>2855</v>
      </c>
    </row>
    <row r="48" spans="2:10" x14ac:dyDescent="0.2">
      <c r="B48" s="401" t="s">
        <v>488</v>
      </c>
      <c r="C48" s="234">
        <v>0.1</v>
      </c>
      <c r="D48" s="234">
        <v>0.11</v>
      </c>
      <c r="E48" s="241">
        <v>0.12</v>
      </c>
      <c r="F48" s="241">
        <v>0.13</v>
      </c>
      <c r="G48" s="236">
        <v>1268.9390000000001</v>
      </c>
      <c r="H48" s="171">
        <v>1335.6479999999999</v>
      </c>
      <c r="I48" s="237">
        <v>1434</v>
      </c>
      <c r="J48" s="237">
        <v>1431</v>
      </c>
    </row>
    <row r="49" spans="1:10" x14ac:dyDescent="0.2">
      <c r="B49" s="401" t="s">
        <v>548</v>
      </c>
      <c r="C49" s="234">
        <v>0.28000000000000003</v>
      </c>
      <c r="D49" s="234">
        <v>0.27</v>
      </c>
      <c r="E49" s="241">
        <v>0.26</v>
      </c>
      <c r="F49" s="241">
        <v>0.26</v>
      </c>
      <c r="G49" s="236">
        <v>13103.342000000001</v>
      </c>
      <c r="H49" s="237">
        <v>12812.516</v>
      </c>
      <c r="I49" s="237">
        <v>12469</v>
      </c>
      <c r="J49" s="237">
        <v>13145</v>
      </c>
    </row>
    <row r="50" spans="1:10" ht="18" thickBot="1" x14ac:dyDescent="0.2">
      <c r="B50" s="402"/>
      <c r="C50" s="218"/>
      <c r="D50" s="218"/>
      <c r="E50" s="218"/>
      <c r="F50" s="218"/>
      <c r="G50" s="162"/>
      <c r="H50" s="162"/>
      <c r="I50" s="162"/>
      <c r="J50" s="162"/>
    </row>
    <row r="51" spans="1:10" x14ac:dyDescent="0.15">
      <c r="B51" s="238"/>
      <c r="C51" s="238" t="s">
        <v>236</v>
      </c>
      <c r="D51" s="238"/>
      <c r="E51" s="238"/>
      <c r="F51" s="238"/>
      <c r="G51" s="177"/>
      <c r="H51" s="177"/>
      <c r="I51" s="177"/>
      <c r="J51" s="171"/>
    </row>
    <row r="52" spans="1:10" x14ac:dyDescent="0.2">
      <c r="B52" s="220"/>
      <c r="C52" s="233" t="s">
        <v>96</v>
      </c>
      <c r="D52" s="220"/>
      <c r="E52" s="220"/>
      <c r="F52" s="220"/>
      <c r="G52" s="165"/>
      <c r="H52" s="165"/>
      <c r="I52" s="165"/>
      <c r="J52" s="165"/>
    </row>
    <row r="53" spans="1:10" x14ac:dyDescent="0.2">
      <c r="A53" s="34"/>
      <c r="G53" s="20"/>
      <c r="H53" s="20"/>
      <c r="I53" s="20"/>
      <c r="J53" s="20"/>
    </row>
    <row r="54" spans="1:10" x14ac:dyDescent="0.15">
      <c r="G54" s="20"/>
      <c r="H54" s="20"/>
      <c r="I54" s="20"/>
      <c r="J54" s="20"/>
    </row>
    <row r="55" spans="1:10" x14ac:dyDescent="0.15">
      <c r="G55" s="20"/>
      <c r="H55" s="20"/>
      <c r="I55" s="20"/>
      <c r="J55" s="20"/>
    </row>
    <row r="56" spans="1:10" x14ac:dyDescent="0.15">
      <c r="G56" s="20"/>
      <c r="H56" s="20"/>
      <c r="I56" s="20"/>
      <c r="J56" s="20"/>
    </row>
    <row r="57" spans="1:10" x14ac:dyDescent="0.15">
      <c r="G57" s="20"/>
      <c r="H57" s="20"/>
      <c r="I57" s="20"/>
      <c r="J57" s="20"/>
    </row>
    <row r="58" spans="1:10" x14ac:dyDescent="0.15">
      <c r="G58" s="20"/>
      <c r="H58" s="20"/>
      <c r="I58" s="20"/>
      <c r="J58" s="20"/>
    </row>
    <row r="59" spans="1:10" x14ac:dyDescent="0.15">
      <c r="G59" s="20"/>
      <c r="H59" s="20"/>
      <c r="I59" s="20"/>
      <c r="J59" s="20"/>
    </row>
    <row r="60" spans="1:10" x14ac:dyDescent="0.15">
      <c r="G60" s="20"/>
      <c r="H60" s="20"/>
      <c r="I60" s="20"/>
      <c r="J60" s="20"/>
    </row>
  </sheetData>
  <mergeCells count="3">
    <mergeCell ref="B6:J6"/>
    <mergeCell ref="C8:F8"/>
    <mergeCell ref="G8:J8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B62"/>
  <sheetViews>
    <sheetView view="pageBreakPreview" zoomScale="75" zoomScaleNormal="75" zoomScaleSheetLayoutView="115" workbookViewId="0">
      <selection activeCell="P8" sqref="P8"/>
    </sheetView>
  </sheetViews>
  <sheetFormatPr defaultColWidth="10.875" defaultRowHeight="20.25" customHeight="1" x14ac:dyDescent="0.15"/>
  <cols>
    <col min="1" max="1" width="13.375" style="25" customWidth="1"/>
    <col min="2" max="2" width="17.625" style="83" customWidth="1"/>
    <col min="3" max="4" width="12.75" style="25" customWidth="1"/>
    <col min="5" max="13" width="11.625" style="25" customWidth="1"/>
    <col min="14" max="14" width="12.75" style="25" customWidth="1"/>
    <col min="15" max="15" width="11.625" style="25" customWidth="1"/>
    <col min="16" max="16" width="11.375" style="26" customWidth="1"/>
    <col min="17" max="19" width="12.625" style="26" bestFit="1" customWidth="1"/>
    <col min="20" max="16384" width="10.875" style="26"/>
  </cols>
  <sheetData>
    <row r="1" spans="1:28" ht="20.25" customHeight="1" x14ac:dyDescent="0.2">
      <c r="A1" s="29"/>
    </row>
    <row r="4" spans="1:28" ht="20.25" customHeight="1" x14ac:dyDescent="0.15">
      <c r="O4" s="42"/>
      <c r="P4" s="30"/>
    </row>
    <row r="5" spans="1:28" ht="20.25" customHeight="1" x14ac:dyDescent="0.15">
      <c r="N5" s="42"/>
      <c r="O5" s="42"/>
      <c r="P5" s="30"/>
    </row>
    <row r="6" spans="1:28" ht="20.25" customHeight="1" x14ac:dyDescent="0.2">
      <c r="B6" s="422" t="s">
        <v>489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</row>
    <row r="7" spans="1:28" ht="20.25" customHeight="1" thickBot="1" x14ac:dyDescent="0.25">
      <c r="B7" s="249"/>
      <c r="C7" s="250" t="s">
        <v>307</v>
      </c>
      <c r="D7" s="251"/>
      <c r="E7" s="199"/>
      <c r="F7" s="199"/>
      <c r="G7" s="199"/>
      <c r="H7" s="199"/>
      <c r="I7" s="199"/>
      <c r="J7" s="199"/>
      <c r="K7" s="199"/>
      <c r="L7" s="199"/>
      <c r="M7" s="199"/>
      <c r="N7" s="200" t="s">
        <v>549</v>
      </c>
      <c r="O7" s="84"/>
      <c r="P7" s="36"/>
    </row>
    <row r="8" spans="1:28" ht="20.25" customHeight="1" x14ac:dyDescent="0.15">
      <c r="B8" s="252"/>
      <c r="C8" s="423" t="s">
        <v>550</v>
      </c>
      <c r="D8" s="423" t="s">
        <v>86</v>
      </c>
      <c r="E8" s="253"/>
      <c r="F8" s="254"/>
      <c r="G8" s="255"/>
      <c r="H8" s="255" t="s">
        <v>160</v>
      </c>
      <c r="I8" s="256" t="s">
        <v>383</v>
      </c>
      <c r="J8" s="256" t="s">
        <v>161</v>
      </c>
      <c r="K8" s="256" t="s">
        <v>490</v>
      </c>
      <c r="L8" s="256" t="s">
        <v>622</v>
      </c>
      <c r="M8" s="256" t="s">
        <v>162</v>
      </c>
      <c r="N8" s="255"/>
      <c r="O8" s="85"/>
      <c r="P8" s="37"/>
      <c r="Q8" s="37"/>
      <c r="R8" s="37"/>
      <c r="S8" s="47"/>
      <c r="T8" s="47"/>
      <c r="U8" s="38"/>
      <c r="V8" s="38"/>
      <c r="W8" s="38"/>
      <c r="X8" s="38"/>
      <c r="Y8" s="38"/>
      <c r="Z8" s="37"/>
    </row>
    <row r="9" spans="1:28" ht="20.25" customHeight="1" x14ac:dyDescent="0.15">
      <c r="B9" s="252"/>
      <c r="C9" s="424"/>
      <c r="D9" s="424"/>
      <c r="E9" s="257" t="s">
        <v>239</v>
      </c>
      <c r="F9" s="258" t="s">
        <v>163</v>
      </c>
      <c r="G9" s="256" t="s">
        <v>164</v>
      </c>
      <c r="H9" s="256" t="s">
        <v>238</v>
      </c>
      <c r="I9" s="256" t="s">
        <v>491</v>
      </c>
      <c r="J9" s="256" t="s">
        <v>551</v>
      </c>
      <c r="K9" s="256" t="s">
        <v>552</v>
      </c>
      <c r="L9" s="256" t="s">
        <v>623</v>
      </c>
      <c r="M9" s="256" t="s">
        <v>165</v>
      </c>
      <c r="N9" s="256" t="s">
        <v>492</v>
      </c>
      <c r="O9" s="86"/>
      <c r="P9" s="38"/>
      <c r="Q9" s="38"/>
      <c r="R9" s="38"/>
      <c r="S9" s="48"/>
      <c r="T9" s="48"/>
      <c r="U9" s="38"/>
      <c r="V9" s="38"/>
      <c r="W9" s="38"/>
      <c r="X9" s="38"/>
      <c r="Y9" s="38"/>
      <c r="Z9" s="38"/>
    </row>
    <row r="10" spans="1:28" ht="20.25" customHeight="1" x14ac:dyDescent="0.15">
      <c r="B10" s="254"/>
      <c r="C10" s="424"/>
      <c r="D10" s="424"/>
      <c r="E10" s="257" t="s">
        <v>553</v>
      </c>
      <c r="F10" s="257" t="s">
        <v>166</v>
      </c>
      <c r="G10" s="257" t="s">
        <v>167</v>
      </c>
      <c r="H10" s="257" t="s">
        <v>237</v>
      </c>
      <c r="I10" s="257" t="s">
        <v>554</v>
      </c>
      <c r="J10" s="257" t="s">
        <v>166</v>
      </c>
      <c r="K10" s="257" t="s">
        <v>384</v>
      </c>
      <c r="L10" s="257" t="s">
        <v>624</v>
      </c>
      <c r="M10" s="257" t="s">
        <v>167</v>
      </c>
      <c r="N10" s="258" t="s">
        <v>555</v>
      </c>
      <c r="O10" s="85"/>
      <c r="P10" s="37"/>
      <c r="Q10" s="38"/>
      <c r="R10" s="38"/>
      <c r="S10" s="48"/>
      <c r="T10" s="48"/>
      <c r="U10" s="38"/>
      <c r="V10" s="38"/>
      <c r="W10" s="38"/>
      <c r="X10" s="38"/>
      <c r="Y10" s="38"/>
      <c r="Z10" s="38"/>
    </row>
    <row r="11" spans="1:28" ht="20.25" customHeight="1" x14ac:dyDescent="0.15">
      <c r="B11" s="259"/>
      <c r="C11" s="425"/>
      <c r="D11" s="425"/>
      <c r="E11" s="260"/>
      <c r="F11" s="260"/>
      <c r="G11" s="260"/>
      <c r="H11" s="260"/>
      <c r="I11" s="260"/>
      <c r="J11" s="260"/>
      <c r="K11" s="260"/>
      <c r="L11" s="260" t="s">
        <v>625</v>
      </c>
      <c r="M11" s="260"/>
      <c r="N11" s="261"/>
      <c r="O11" s="85"/>
      <c r="P11" s="37"/>
      <c r="Q11" s="38"/>
      <c r="R11" s="38"/>
      <c r="S11" s="48"/>
      <c r="T11" s="48"/>
      <c r="U11" s="38"/>
      <c r="V11" s="38"/>
      <c r="W11" s="38"/>
      <c r="X11" s="38"/>
      <c r="Y11" s="38"/>
      <c r="Z11" s="38"/>
    </row>
    <row r="12" spans="1:28" ht="20.25" customHeight="1" x14ac:dyDescent="0.15">
      <c r="B12" s="252"/>
      <c r="C12" s="262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</row>
    <row r="13" spans="1:28" ht="20.25" customHeight="1" x14ac:dyDescent="0.2">
      <c r="B13" s="263" t="s">
        <v>493</v>
      </c>
      <c r="C13" s="264">
        <v>502202</v>
      </c>
      <c r="D13" s="178">
        <v>126149</v>
      </c>
      <c r="E13" s="178">
        <v>3450</v>
      </c>
      <c r="F13" s="178">
        <v>359</v>
      </c>
      <c r="G13" s="178">
        <v>631</v>
      </c>
      <c r="H13" s="178">
        <v>526</v>
      </c>
      <c r="I13" s="178">
        <v>17471</v>
      </c>
      <c r="J13" s="178">
        <v>221</v>
      </c>
      <c r="K13" s="178">
        <v>979</v>
      </c>
      <c r="L13" s="121" t="s">
        <v>403</v>
      </c>
      <c r="M13" s="178">
        <v>650</v>
      </c>
      <c r="N13" s="178">
        <v>124016</v>
      </c>
      <c r="AB13" s="39"/>
    </row>
    <row r="14" spans="1:28" ht="20.25" customHeight="1" x14ac:dyDescent="0.2">
      <c r="B14" s="263" t="s">
        <v>621</v>
      </c>
      <c r="C14" s="264">
        <v>506173</v>
      </c>
      <c r="D14" s="178">
        <v>127634</v>
      </c>
      <c r="E14" s="178">
        <v>3851</v>
      </c>
      <c r="F14" s="178">
        <v>162</v>
      </c>
      <c r="G14" s="178">
        <v>751</v>
      </c>
      <c r="H14" s="178">
        <v>393</v>
      </c>
      <c r="I14" s="178">
        <v>16590</v>
      </c>
      <c r="J14" s="178">
        <v>219</v>
      </c>
      <c r="K14" s="178">
        <v>528</v>
      </c>
      <c r="L14" s="178">
        <v>145</v>
      </c>
      <c r="M14" s="178">
        <v>2304</v>
      </c>
      <c r="N14" s="178">
        <v>125144</v>
      </c>
      <c r="AB14" s="39"/>
    </row>
    <row r="15" spans="1:28" ht="20.25" customHeight="1" x14ac:dyDescent="0.15">
      <c r="B15" s="254"/>
      <c r="C15" s="264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AB15" s="39"/>
    </row>
    <row r="16" spans="1:28" ht="20.25" customHeight="1" x14ac:dyDescent="0.2">
      <c r="B16" s="266" t="s">
        <v>137</v>
      </c>
      <c r="C16" s="264">
        <v>160349</v>
      </c>
      <c r="D16" s="178">
        <v>59460</v>
      </c>
      <c r="E16" s="178">
        <v>851</v>
      </c>
      <c r="F16" s="178">
        <v>71</v>
      </c>
      <c r="G16" s="178">
        <v>329</v>
      </c>
      <c r="H16" s="178">
        <v>172</v>
      </c>
      <c r="I16" s="178">
        <v>6484</v>
      </c>
      <c r="J16" s="178">
        <v>16</v>
      </c>
      <c r="K16" s="178">
        <v>109</v>
      </c>
      <c r="L16" s="178">
        <v>30</v>
      </c>
      <c r="M16" s="178">
        <v>745</v>
      </c>
      <c r="N16" s="178">
        <v>11758</v>
      </c>
      <c r="AB16" s="39"/>
    </row>
    <row r="17" spans="2:28" ht="20.25" customHeight="1" x14ac:dyDescent="0.2">
      <c r="B17" s="266" t="s">
        <v>138</v>
      </c>
      <c r="C17" s="264">
        <v>26041</v>
      </c>
      <c r="D17" s="178">
        <v>6995</v>
      </c>
      <c r="E17" s="178">
        <v>211</v>
      </c>
      <c r="F17" s="178">
        <v>9</v>
      </c>
      <c r="G17" s="178">
        <v>40</v>
      </c>
      <c r="H17" s="178">
        <v>21</v>
      </c>
      <c r="I17" s="178">
        <v>900</v>
      </c>
      <c r="J17" s="178">
        <v>3</v>
      </c>
      <c r="K17" s="178">
        <v>23</v>
      </c>
      <c r="L17" s="178">
        <v>6</v>
      </c>
      <c r="M17" s="178">
        <v>137</v>
      </c>
      <c r="N17" s="178">
        <v>6076</v>
      </c>
      <c r="AB17" s="39"/>
    </row>
    <row r="18" spans="2:28" ht="20.25" customHeight="1" x14ac:dyDescent="0.2">
      <c r="B18" s="266" t="s">
        <v>139</v>
      </c>
      <c r="C18" s="264">
        <v>26517</v>
      </c>
      <c r="D18" s="178">
        <v>6902</v>
      </c>
      <c r="E18" s="178">
        <v>242</v>
      </c>
      <c r="F18" s="178">
        <v>11</v>
      </c>
      <c r="G18" s="178">
        <v>51</v>
      </c>
      <c r="H18" s="178">
        <v>26</v>
      </c>
      <c r="I18" s="178">
        <v>1026</v>
      </c>
      <c r="J18" s="178">
        <v>22</v>
      </c>
      <c r="K18" s="178">
        <v>39</v>
      </c>
      <c r="L18" s="178">
        <v>11</v>
      </c>
      <c r="M18" s="178">
        <v>171</v>
      </c>
      <c r="N18" s="178">
        <v>8374</v>
      </c>
      <c r="AB18" s="39"/>
    </row>
    <row r="19" spans="2:28" ht="20.25" customHeight="1" x14ac:dyDescent="0.2">
      <c r="B19" s="266" t="s">
        <v>140</v>
      </c>
      <c r="C19" s="264">
        <v>17640</v>
      </c>
      <c r="D19" s="178">
        <v>3540</v>
      </c>
      <c r="E19" s="178">
        <v>120</v>
      </c>
      <c r="F19" s="178">
        <v>4</v>
      </c>
      <c r="G19" s="178">
        <v>21</v>
      </c>
      <c r="H19" s="178">
        <v>11</v>
      </c>
      <c r="I19" s="178">
        <v>483</v>
      </c>
      <c r="J19" s="178">
        <v>0</v>
      </c>
      <c r="K19" s="178">
        <v>13</v>
      </c>
      <c r="L19" s="178">
        <v>3</v>
      </c>
      <c r="M19" s="178">
        <v>81</v>
      </c>
      <c r="N19" s="178">
        <v>3428</v>
      </c>
      <c r="AB19" s="39"/>
    </row>
    <row r="20" spans="2:28" ht="20.25" customHeight="1" x14ac:dyDescent="0.2">
      <c r="B20" s="266" t="s">
        <v>141</v>
      </c>
      <c r="C20" s="264">
        <v>13664</v>
      </c>
      <c r="D20" s="178">
        <v>3356</v>
      </c>
      <c r="E20" s="178">
        <v>87</v>
      </c>
      <c r="F20" s="178">
        <v>4</v>
      </c>
      <c r="G20" s="178">
        <v>17</v>
      </c>
      <c r="H20" s="178">
        <v>9</v>
      </c>
      <c r="I20" s="178">
        <v>460</v>
      </c>
      <c r="J20" s="178">
        <v>0</v>
      </c>
      <c r="K20" s="178">
        <v>14</v>
      </c>
      <c r="L20" s="178">
        <v>4</v>
      </c>
      <c r="M20" s="178">
        <v>44</v>
      </c>
      <c r="N20" s="178">
        <v>3806</v>
      </c>
      <c r="AB20" s="39"/>
    </row>
    <row r="21" spans="2:28" ht="20.25" customHeight="1" x14ac:dyDescent="0.2">
      <c r="B21" s="266" t="s">
        <v>142</v>
      </c>
      <c r="C21" s="264">
        <v>45384</v>
      </c>
      <c r="D21" s="178">
        <v>8353</v>
      </c>
      <c r="E21" s="178">
        <v>465</v>
      </c>
      <c r="F21" s="178">
        <v>11</v>
      </c>
      <c r="G21" s="178">
        <v>52</v>
      </c>
      <c r="H21" s="178">
        <v>27</v>
      </c>
      <c r="I21" s="178">
        <v>1330</v>
      </c>
      <c r="J21" s="178">
        <v>0</v>
      </c>
      <c r="K21" s="178">
        <v>60</v>
      </c>
      <c r="L21" s="178">
        <v>16</v>
      </c>
      <c r="M21" s="178">
        <v>131</v>
      </c>
      <c r="N21" s="178">
        <v>15120</v>
      </c>
      <c r="AB21" s="39"/>
    </row>
    <row r="22" spans="2:28" ht="20.25" customHeight="1" x14ac:dyDescent="0.2">
      <c r="B22" s="266" t="s">
        <v>143</v>
      </c>
      <c r="C22" s="264">
        <v>17515</v>
      </c>
      <c r="D22" s="178">
        <v>3134</v>
      </c>
      <c r="E22" s="178">
        <v>120</v>
      </c>
      <c r="F22" s="178">
        <v>4</v>
      </c>
      <c r="G22" s="178">
        <v>20</v>
      </c>
      <c r="H22" s="178">
        <v>11</v>
      </c>
      <c r="I22" s="178">
        <v>545</v>
      </c>
      <c r="J22" s="178">
        <v>0</v>
      </c>
      <c r="K22" s="178">
        <v>15</v>
      </c>
      <c r="L22" s="178">
        <v>4</v>
      </c>
      <c r="M22" s="178">
        <v>56</v>
      </c>
      <c r="N22" s="178">
        <v>6318</v>
      </c>
      <c r="AB22" s="39"/>
    </row>
    <row r="23" spans="2:28" ht="20.25" customHeight="1" x14ac:dyDescent="0.15">
      <c r="B23" s="252" t="s">
        <v>213</v>
      </c>
      <c r="C23" s="264">
        <v>31268</v>
      </c>
      <c r="D23" s="178">
        <v>6720</v>
      </c>
      <c r="E23" s="178">
        <v>276</v>
      </c>
      <c r="F23" s="178">
        <v>10</v>
      </c>
      <c r="G23" s="178">
        <v>45</v>
      </c>
      <c r="H23" s="178">
        <v>23</v>
      </c>
      <c r="I23" s="178">
        <v>1008</v>
      </c>
      <c r="J23" s="178">
        <v>26</v>
      </c>
      <c r="K23" s="178">
        <v>45</v>
      </c>
      <c r="L23" s="178">
        <v>12</v>
      </c>
      <c r="M23" s="178">
        <v>158</v>
      </c>
      <c r="N23" s="178">
        <v>10886</v>
      </c>
      <c r="AB23" s="39"/>
    </row>
    <row r="24" spans="2:28" ht="20.25" customHeight="1" x14ac:dyDescent="0.2">
      <c r="B24" s="266" t="s">
        <v>233</v>
      </c>
      <c r="C24" s="264">
        <v>18145</v>
      </c>
      <c r="D24" s="178">
        <v>6039</v>
      </c>
      <c r="E24" s="178">
        <v>122</v>
      </c>
      <c r="F24" s="178">
        <v>9</v>
      </c>
      <c r="G24" s="178">
        <v>43</v>
      </c>
      <c r="H24" s="178">
        <v>23</v>
      </c>
      <c r="I24" s="178">
        <v>825</v>
      </c>
      <c r="J24" s="178">
        <v>5</v>
      </c>
      <c r="K24" s="178">
        <v>20</v>
      </c>
      <c r="L24" s="178">
        <v>6</v>
      </c>
      <c r="M24" s="178">
        <v>171</v>
      </c>
      <c r="N24" s="178">
        <v>3751</v>
      </c>
      <c r="AB24" s="39"/>
    </row>
    <row r="25" spans="2:28" ht="20.25" customHeight="1" x14ac:dyDescent="0.2">
      <c r="B25" s="266"/>
      <c r="C25" s="262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AB25" s="39"/>
    </row>
    <row r="26" spans="2:28" ht="20.25" customHeight="1" x14ac:dyDescent="0.2">
      <c r="B26" s="266" t="s">
        <v>212</v>
      </c>
      <c r="C26" s="264">
        <v>7913</v>
      </c>
      <c r="D26" s="178">
        <v>824</v>
      </c>
      <c r="E26" s="178">
        <v>82</v>
      </c>
      <c r="F26" s="178">
        <v>1</v>
      </c>
      <c r="G26" s="178">
        <v>5</v>
      </c>
      <c r="H26" s="178">
        <v>3</v>
      </c>
      <c r="I26" s="178">
        <v>154</v>
      </c>
      <c r="J26" s="178">
        <v>32</v>
      </c>
      <c r="K26" s="178">
        <v>12</v>
      </c>
      <c r="L26" s="178">
        <v>3</v>
      </c>
      <c r="M26" s="178">
        <v>22</v>
      </c>
      <c r="N26" s="178">
        <v>3745</v>
      </c>
      <c r="AB26" s="39"/>
    </row>
    <row r="27" spans="2:28" ht="20.25" customHeight="1" x14ac:dyDescent="0.2">
      <c r="B27" s="266"/>
      <c r="C27" s="262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AB27" s="39"/>
    </row>
    <row r="28" spans="2:28" ht="20.25" customHeight="1" x14ac:dyDescent="0.2">
      <c r="B28" s="266" t="s">
        <v>389</v>
      </c>
      <c r="C28" s="264">
        <v>10808</v>
      </c>
      <c r="D28" s="178">
        <v>2035</v>
      </c>
      <c r="E28" s="178">
        <v>113</v>
      </c>
      <c r="F28" s="178">
        <v>2</v>
      </c>
      <c r="G28" s="178">
        <v>11</v>
      </c>
      <c r="H28" s="178">
        <v>6</v>
      </c>
      <c r="I28" s="178">
        <v>288</v>
      </c>
      <c r="J28" s="178">
        <v>8</v>
      </c>
      <c r="K28" s="178">
        <v>17</v>
      </c>
      <c r="L28" s="178">
        <v>5</v>
      </c>
      <c r="M28" s="178">
        <v>55</v>
      </c>
      <c r="N28" s="178">
        <v>3744</v>
      </c>
      <c r="AB28" s="39"/>
    </row>
    <row r="29" spans="2:28" ht="20.25" customHeight="1" x14ac:dyDescent="0.2">
      <c r="B29" s="266" t="s">
        <v>144</v>
      </c>
      <c r="C29" s="264">
        <v>3396</v>
      </c>
      <c r="D29" s="178">
        <v>409</v>
      </c>
      <c r="E29" s="178">
        <v>29</v>
      </c>
      <c r="F29" s="178">
        <v>1</v>
      </c>
      <c r="G29" s="178">
        <v>3</v>
      </c>
      <c r="H29" s="178">
        <v>2</v>
      </c>
      <c r="I29" s="178">
        <v>68</v>
      </c>
      <c r="J29" s="178">
        <v>0</v>
      </c>
      <c r="K29" s="178">
        <v>4</v>
      </c>
      <c r="L29" s="178">
        <v>1</v>
      </c>
      <c r="M29" s="178">
        <v>10</v>
      </c>
      <c r="N29" s="178">
        <v>1694</v>
      </c>
      <c r="AB29" s="39"/>
    </row>
    <row r="30" spans="2:28" ht="20.25" customHeight="1" x14ac:dyDescent="0.2">
      <c r="B30" s="266" t="s">
        <v>145</v>
      </c>
      <c r="C30" s="264">
        <v>3714</v>
      </c>
      <c r="D30" s="178">
        <v>348</v>
      </c>
      <c r="E30" s="178">
        <v>48</v>
      </c>
      <c r="F30" s="178">
        <v>1</v>
      </c>
      <c r="G30" s="178">
        <v>3</v>
      </c>
      <c r="H30" s="178">
        <v>1</v>
      </c>
      <c r="I30" s="178">
        <v>71</v>
      </c>
      <c r="J30" s="178">
        <v>3</v>
      </c>
      <c r="K30" s="178">
        <v>5</v>
      </c>
      <c r="L30" s="178">
        <v>1</v>
      </c>
      <c r="M30" s="178">
        <v>10</v>
      </c>
      <c r="N30" s="178">
        <v>1793</v>
      </c>
      <c r="AB30" s="39"/>
    </row>
    <row r="31" spans="2:28" ht="20.25" customHeight="1" x14ac:dyDescent="0.2">
      <c r="B31" s="266"/>
      <c r="C31" s="264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AB31" s="39"/>
    </row>
    <row r="32" spans="2:28" ht="20.25" customHeight="1" x14ac:dyDescent="0.2">
      <c r="B32" s="266" t="s">
        <v>146</v>
      </c>
      <c r="C32" s="264">
        <v>11768</v>
      </c>
      <c r="D32" s="178">
        <v>1123</v>
      </c>
      <c r="E32" s="178">
        <v>42</v>
      </c>
      <c r="F32" s="178">
        <v>2</v>
      </c>
      <c r="G32" s="178">
        <v>8</v>
      </c>
      <c r="H32" s="178">
        <v>4</v>
      </c>
      <c r="I32" s="178">
        <v>215</v>
      </c>
      <c r="J32" s="178">
        <v>0</v>
      </c>
      <c r="K32" s="178">
        <v>7</v>
      </c>
      <c r="L32" s="178">
        <v>2</v>
      </c>
      <c r="M32" s="178">
        <v>25</v>
      </c>
      <c r="N32" s="178">
        <v>2283</v>
      </c>
      <c r="AB32" s="39"/>
    </row>
    <row r="33" spans="2:28" ht="20.25" customHeight="1" x14ac:dyDescent="0.2">
      <c r="B33" s="266" t="s">
        <v>147</v>
      </c>
      <c r="C33" s="264">
        <v>6406</v>
      </c>
      <c r="D33" s="178">
        <v>753</v>
      </c>
      <c r="E33" s="178">
        <v>44</v>
      </c>
      <c r="F33" s="178">
        <v>1</v>
      </c>
      <c r="G33" s="178">
        <v>4</v>
      </c>
      <c r="H33" s="178">
        <v>2</v>
      </c>
      <c r="I33" s="178">
        <v>112</v>
      </c>
      <c r="J33" s="178">
        <v>0</v>
      </c>
      <c r="K33" s="178">
        <v>7</v>
      </c>
      <c r="L33" s="178">
        <v>2</v>
      </c>
      <c r="M33" s="178">
        <v>17</v>
      </c>
      <c r="N33" s="178">
        <v>1873</v>
      </c>
      <c r="AB33" s="39"/>
    </row>
    <row r="34" spans="2:28" ht="20.25" customHeight="1" x14ac:dyDescent="0.2">
      <c r="B34" s="266" t="s">
        <v>214</v>
      </c>
      <c r="C34" s="264">
        <v>16244</v>
      </c>
      <c r="D34" s="178">
        <v>3128</v>
      </c>
      <c r="E34" s="178">
        <v>184</v>
      </c>
      <c r="F34" s="178">
        <v>4</v>
      </c>
      <c r="G34" s="178">
        <v>18</v>
      </c>
      <c r="H34" s="178">
        <v>10</v>
      </c>
      <c r="I34" s="178">
        <v>444</v>
      </c>
      <c r="J34" s="178">
        <v>29</v>
      </c>
      <c r="K34" s="178">
        <v>26</v>
      </c>
      <c r="L34" s="178">
        <v>7</v>
      </c>
      <c r="M34" s="178">
        <v>122</v>
      </c>
      <c r="N34" s="178">
        <v>6422</v>
      </c>
      <c r="AB34" s="39"/>
    </row>
    <row r="35" spans="2:28" ht="20.25" customHeight="1" x14ac:dyDescent="0.2">
      <c r="B35" s="266"/>
      <c r="C35" s="262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AB35" s="39"/>
    </row>
    <row r="36" spans="2:28" ht="20.25" customHeight="1" x14ac:dyDescent="0.2">
      <c r="B36" s="266" t="s">
        <v>148</v>
      </c>
      <c r="C36" s="264">
        <v>4128</v>
      </c>
      <c r="D36" s="178">
        <v>626</v>
      </c>
      <c r="E36" s="178">
        <v>22</v>
      </c>
      <c r="F36" s="178">
        <v>1</v>
      </c>
      <c r="G36" s="178">
        <v>5</v>
      </c>
      <c r="H36" s="178">
        <v>3</v>
      </c>
      <c r="I36" s="178">
        <v>117</v>
      </c>
      <c r="J36" s="178">
        <v>0</v>
      </c>
      <c r="K36" s="178">
        <v>4</v>
      </c>
      <c r="L36" s="178">
        <v>1</v>
      </c>
      <c r="M36" s="178">
        <v>21</v>
      </c>
      <c r="N36" s="178">
        <v>1542</v>
      </c>
      <c r="AB36" s="39"/>
    </row>
    <row r="37" spans="2:28" ht="20.25" customHeight="1" x14ac:dyDescent="0.2">
      <c r="B37" s="266" t="s">
        <v>149</v>
      </c>
      <c r="C37" s="264">
        <v>4532</v>
      </c>
      <c r="D37" s="178">
        <v>735</v>
      </c>
      <c r="E37" s="178">
        <v>41</v>
      </c>
      <c r="F37" s="178">
        <v>1</v>
      </c>
      <c r="G37" s="178">
        <v>5</v>
      </c>
      <c r="H37" s="178">
        <v>3</v>
      </c>
      <c r="I37" s="178">
        <v>114</v>
      </c>
      <c r="J37" s="178">
        <v>0</v>
      </c>
      <c r="K37" s="178">
        <v>7</v>
      </c>
      <c r="L37" s="178">
        <v>2</v>
      </c>
      <c r="M37" s="178">
        <v>36</v>
      </c>
      <c r="N37" s="178">
        <v>1805</v>
      </c>
      <c r="AB37" s="39"/>
    </row>
    <row r="38" spans="2:28" ht="20.25" customHeight="1" x14ac:dyDescent="0.2">
      <c r="B38" s="266" t="s">
        <v>150</v>
      </c>
      <c r="C38" s="264">
        <v>4032</v>
      </c>
      <c r="D38" s="178">
        <v>725</v>
      </c>
      <c r="E38" s="178">
        <v>28</v>
      </c>
      <c r="F38" s="178">
        <v>1</v>
      </c>
      <c r="G38" s="178">
        <v>3</v>
      </c>
      <c r="H38" s="178">
        <v>2</v>
      </c>
      <c r="I38" s="178">
        <v>100</v>
      </c>
      <c r="J38" s="178">
        <v>0</v>
      </c>
      <c r="K38" s="178">
        <v>5</v>
      </c>
      <c r="L38" s="178">
        <v>1</v>
      </c>
      <c r="M38" s="178">
        <v>14</v>
      </c>
      <c r="N38" s="178">
        <v>1690</v>
      </c>
      <c r="AB38" s="39"/>
    </row>
    <row r="39" spans="2:28" ht="20.25" customHeight="1" x14ac:dyDescent="0.2">
      <c r="B39" s="266" t="s">
        <v>159</v>
      </c>
      <c r="C39" s="264">
        <v>5966</v>
      </c>
      <c r="D39" s="178">
        <v>1001</v>
      </c>
      <c r="E39" s="178">
        <v>70</v>
      </c>
      <c r="F39" s="178">
        <v>1</v>
      </c>
      <c r="G39" s="178">
        <v>5</v>
      </c>
      <c r="H39" s="178">
        <v>3</v>
      </c>
      <c r="I39" s="178">
        <v>128</v>
      </c>
      <c r="J39" s="178">
        <v>27</v>
      </c>
      <c r="K39" s="178">
        <v>11</v>
      </c>
      <c r="L39" s="178">
        <v>3</v>
      </c>
      <c r="M39" s="178">
        <v>12</v>
      </c>
      <c r="N39" s="178">
        <v>2157</v>
      </c>
      <c r="AB39" s="39"/>
    </row>
    <row r="40" spans="2:28" ht="20.25" customHeight="1" x14ac:dyDescent="0.2">
      <c r="B40" s="266" t="s">
        <v>151</v>
      </c>
      <c r="C40" s="264">
        <v>9414</v>
      </c>
      <c r="D40" s="178">
        <v>1586</v>
      </c>
      <c r="E40" s="178">
        <v>77</v>
      </c>
      <c r="F40" s="178">
        <v>2</v>
      </c>
      <c r="G40" s="178">
        <v>9</v>
      </c>
      <c r="H40" s="178">
        <v>5</v>
      </c>
      <c r="I40" s="178">
        <v>216</v>
      </c>
      <c r="J40" s="178">
        <v>0</v>
      </c>
      <c r="K40" s="178">
        <v>12</v>
      </c>
      <c r="L40" s="178">
        <v>3</v>
      </c>
      <c r="M40" s="178">
        <v>35</v>
      </c>
      <c r="N40" s="178">
        <v>3552</v>
      </c>
      <c r="AB40" s="39"/>
    </row>
    <row r="41" spans="2:28" ht="20.25" customHeight="1" x14ac:dyDescent="0.2">
      <c r="B41" s="266" t="s">
        <v>215</v>
      </c>
      <c r="C41" s="264">
        <v>9435</v>
      </c>
      <c r="D41" s="178">
        <v>1152</v>
      </c>
      <c r="E41" s="178">
        <v>123</v>
      </c>
      <c r="F41" s="178">
        <v>1</v>
      </c>
      <c r="G41" s="178">
        <v>6</v>
      </c>
      <c r="H41" s="178">
        <v>3</v>
      </c>
      <c r="I41" s="178">
        <v>158</v>
      </c>
      <c r="J41" s="178">
        <v>9</v>
      </c>
      <c r="K41" s="178">
        <v>16</v>
      </c>
      <c r="L41" s="178">
        <v>4</v>
      </c>
      <c r="M41" s="178">
        <v>38</v>
      </c>
      <c r="N41" s="178">
        <v>4258</v>
      </c>
      <c r="AB41" s="39"/>
    </row>
    <row r="42" spans="2:28" ht="20.25" customHeight="1" x14ac:dyDescent="0.2">
      <c r="B42" s="266"/>
      <c r="C42" s="262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AB42" s="39"/>
    </row>
    <row r="43" spans="2:28" ht="20.25" customHeight="1" x14ac:dyDescent="0.2">
      <c r="B43" s="266" t="s">
        <v>152</v>
      </c>
      <c r="C43" s="264">
        <v>12689</v>
      </c>
      <c r="D43" s="178">
        <v>3177</v>
      </c>
      <c r="E43" s="178">
        <v>124</v>
      </c>
      <c r="F43" s="178">
        <v>3</v>
      </c>
      <c r="G43" s="178">
        <v>13</v>
      </c>
      <c r="H43" s="178">
        <v>7</v>
      </c>
      <c r="I43" s="178">
        <v>383</v>
      </c>
      <c r="J43" s="178">
        <v>7</v>
      </c>
      <c r="K43" s="178">
        <v>17</v>
      </c>
      <c r="L43" s="178">
        <v>5</v>
      </c>
      <c r="M43" s="178">
        <v>49</v>
      </c>
      <c r="N43" s="178">
        <v>3768</v>
      </c>
      <c r="AB43" s="39"/>
    </row>
    <row r="44" spans="2:28" ht="20.25" customHeight="1" x14ac:dyDescent="0.2">
      <c r="B44" s="266" t="s">
        <v>153</v>
      </c>
      <c r="C44" s="264">
        <v>6543</v>
      </c>
      <c r="D44" s="178">
        <v>1728</v>
      </c>
      <c r="E44" s="178">
        <v>63</v>
      </c>
      <c r="F44" s="178">
        <v>2</v>
      </c>
      <c r="G44" s="178">
        <v>11</v>
      </c>
      <c r="H44" s="178">
        <v>6</v>
      </c>
      <c r="I44" s="178">
        <v>245</v>
      </c>
      <c r="J44" s="178">
        <v>19</v>
      </c>
      <c r="K44" s="178">
        <v>10</v>
      </c>
      <c r="L44" s="178">
        <v>3</v>
      </c>
      <c r="M44" s="178">
        <v>60</v>
      </c>
      <c r="N44" s="178">
        <v>1867</v>
      </c>
      <c r="AB44" s="39"/>
    </row>
    <row r="45" spans="2:28" ht="20.25" customHeight="1" x14ac:dyDescent="0.2">
      <c r="B45" s="266" t="s">
        <v>154</v>
      </c>
      <c r="C45" s="264">
        <v>3989</v>
      </c>
      <c r="D45" s="178">
        <v>444</v>
      </c>
      <c r="E45" s="178">
        <v>42</v>
      </c>
      <c r="F45" s="178">
        <v>0</v>
      </c>
      <c r="G45" s="178">
        <v>2</v>
      </c>
      <c r="H45" s="178">
        <v>1</v>
      </c>
      <c r="I45" s="178">
        <v>70</v>
      </c>
      <c r="J45" s="178">
        <v>0</v>
      </c>
      <c r="K45" s="178">
        <v>4</v>
      </c>
      <c r="L45" s="178">
        <v>1</v>
      </c>
      <c r="M45" s="178">
        <v>9</v>
      </c>
      <c r="N45" s="178">
        <v>2032</v>
      </c>
      <c r="AB45" s="39"/>
    </row>
    <row r="46" spans="2:28" ht="20.25" customHeight="1" x14ac:dyDescent="0.2">
      <c r="B46" s="266"/>
      <c r="C46" s="262"/>
      <c r="D46" s="201"/>
      <c r="E46" s="201"/>
      <c r="F46" s="201"/>
      <c r="G46" s="201"/>
      <c r="H46" s="201"/>
      <c r="I46" s="201"/>
      <c r="J46" s="201"/>
      <c r="K46" s="201"/>
      <c r="L46" s="201"/>
      <c r="M46" s="201"/>
      <c r="N46" s="201"/>
      <c r="AB46" s="39"/>
    </row>
    <row r="47" spans="2:28" ht="20.25" customHeight="1" x14ac:dyDescent="0.2">
      <c r="B47" s="266" t="s">
        <v>386</v>
      </c>
      <c r="C47" s="264">
        <v>8034</v>
      </c>
      <c r="D47" s="178">
        <v>1449</v>
      </c>
      <c r="E47" s="178">
        <v>71</v>
      </c>
      <c r="F47" s="178">
        <v>2</v>
      </c>
      <c r="G47" s="178">
        <v>9</v>
      </c>
      <c r="H47" s="178">
        <v>5</v>
      </c>
      <c r="I47" s="178">
        <v>271</v>
      </c>
      <c r="J47" s="178">
        <v>14</v>
      </c>
      <c r="K47" s="178">
        <v>9</v>
      </c>
      <c r="L47" s="178">
        <v>2</v>
      </c>
      <c r="M47" s="178">
        <v>32</v>
      </c>
      <c r="N47" s="178">
        <v>3334</v>
      </c>
      <c r="AB47" s="39"/>
    </row>
    <row r="48" spans="2:28" ht="20.25" customHeight="1" x14ac:dyDescent="0.2">
      <c r="B48" s="266" t="s">
        <v>156</v>
      </c>
      <c r="C48" s="264">
        <v>3125</v>
      </c>
      <c r="D48" s="178">
        <v>212</v>
      </c>
      <c r="E48" s="178">
        <v>10</v>
      </c>
      <c r="F48" s="178">
        <v>0</v>
      </c>
      <c r="G48" s="178">
        <v>2</v>
      </c>
      <c r="H48" s="178">
        <v>1</v>
      </c>
      <c r="I48" s="178">
        <v>49</v>
      </c>
      <c r="J48" s="178">
        <v>0</v>
      </c>
      <c r="K48" s="178">
        <v>2</v>
      </c>
      <c r="L48" s="178">
        <v>0</v>
      </c>
      <c r="M48" s="178">
        <v>7</v>
      </c>
      <c r="N48" s="178">
        <v>1161</v>
      </c>
      <c r="AB48" s="39"/>
    </row>
    <row r="49" spans="1:28" ht="20.25" customHeight="1" x14ac:dyDescent="0.2">
      <c r="B49" s="266" t="s">
        <v>157</v>
      </c>
      <c r="C49" s="264">
        <v>3671</v>
      </c>
      <c r="D49" s="178">
        <v>202</v>
      </c>
      <c r="E49" s="178">
        <v>63</v>
      </c>
      <c r="F49" s="178">
        <v>0</v>
      </c>
      <c r="G49" s="178">
        <v>1</v>
      </c>
      <c r="H49" s="178">
        <v>1</v>
      </c>
      <c r="I49" s="178">
        <v>45</v>
      </c>
      <c r="J49" s="178">
        <v>0</v>
      </c>
      <c r="K49" s="178">
        <v>6</v>
      </c>
      <c r="L49" s="178">
        <v>2</v>
      </c>
      <c r="M49" s="178">
        <v>6</v>
      </c>
      <c r="N49" s="178">
        <v>1777</v>
      </c>
      <c r="AB49" s="39"/>
    </row>
    <row r="50" spans="1:28" ht="20.25" customHeight="1" x14ac:dyDescent="0.2">
      <c r="B50" s="266" t="s">
        <v>158</v>
      </c>
      <c r="C50" s="264">
        <v>1684</v>
      </c>
      <c r="D50" s="178">
        <v>74</v>
      </c>
      <c r="E50" s="178">
        <v>11</v>
      </c>
      <c r="F50" s="178">
        <v>0</v>
      </c>
      <c r="G50" s="178">
        <v>0</v>
      </c>
      <c r="H50" s="178">
        <v>0</v>
      </c>
      <c r="I50" s="178">
        <v>8</v>
      </c>
      <c r="J50" s="178">
        <v>0</v>
      </c>
      <c r="K50" s="178">
        <v>1</v>
      </c>
      <c r="L50" s="178">
        <v>0</v>
      </c>
      <c r="M50" s="178">
        <v>1</v>
      </c>
      <c r="N50" s="178">
        <v>523</v>
      </c>
      <c r="AB50" s="39"/>
    </row>
    <row r="51" spans="1:28" ht="20.25" customHeight="1" x14ac:dyDescent="0.2">
      <c r="B51" s="266" t="s">
        <v>155</v>
      </c>
      <c r="C51" s="264">
        <v>12162</v>
      </c>
      <c r="D51" s="178">
        <v>1405</v>
      </c>
      <c r="E51" s="178">
        <v>69</v>
      </c>
      <c r="F51" s="178">
        <v>2</v>
      </c>
      <c r="G51" s="178">
        <v>9</v>
      </c>
      <c r="H51" s="178">
        <v>5</v>
      </c>
      <c r="I51" s="178">
        <v>276</v>
      </c>
      <c r="J51" s="178">
        <v>0</v>
      </c>
      <c r="K51" s="178">
        <v>10</v>
      </c>
      <c r="L51" s="178">
        <v>3</v>
      </c>
      <c r="M51" s="178">
        <v>31</v>
      </c>
      <c r="N51" s="178">
        <v>4607</v>
      </c>
      <c r="AB51" s="39"/>
    </row>
    <row r="52" spans="1:28" ht="20.25" customHeight="1" thickBot="1" x14ac:dyDescent="0.2">
      <c r="B52" s="249"/>
      <c r="C52" s="267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42"/>
      <c r="P52" s="30"/>
    </row>
    <row r="53" spans="1:28" ht="20.25" customHeight="1" x14ac:dyDescent="0.2">
      <c r="B53" s="252"/>
      <c r="C53" s="426" t="s">
        <v>96</v>
      </c>
      <c r="D53" s="426"/>
      <c r="E53" s="201"/>
      <c r="F53" s="201"/>
      <c r="G53" s="201"/>
      <c r="H53" s="201"/>
      <c r="I53" s="201"/>
      <c r="J53" s="201"/>
      <c r="K53" s="201"/>
      <c r="L53" s="201"/>
      <c r="M53" s="201"/>
      <c r="N53" s="201"/>
    </row>
    <row r="54" spans="1:28" ht="20.25" customHeight="1" x14ac:dyDescent="0.2">
      <c r="A54" s="29"/>
      <c r="C54" s="42"/>
    </row>
    <row r="55" spans="1:28" ht="20.25" customHeight="1" x14ac:dyDescent="0.15">
      <c r="C55" s="42"/>
    </row>
    <row r="56" spans="1:28" ht="20.25" customHeight="1" x14ac:dyDescent="0.15">
      <c r="C56" s="42"/>
    </row>
    <row r="57" spans="1:28" ht="20.25" customHeight="1" x14ac:dyDescent="0.15">
      <c r="C57" s="42"/>
    </row>
    <row r="58" spans="1:28" ht="20.25" customHeight="1" x14ac:dyDescent="0.15">
      <c r="Q58" s="30"/>
    </row>
    <row r="59" spans="1:28" ht="20.25" customHeight="1" x14ac:dyDescent="0.15">
      <c r="Q59" s="30"/>
    </row>
    <row r="60" spans="1:28" ht="20.25" customHeight="1" x14ac:dyDescent="0.15">
      <c r="Q60" s="30"/>
    </row>
    <row r="61" spans="1:28" ht="20.25" customHeight="1" x14ac:dyDescent="0.15">
      <c r="Q61" s="30"/>
    </row>
    <row r="62" spans="1:28" ht="20.25" customHeight="1" x14ac:dyDescent="0.15">
      <c r="Q62" s="30"/>
    </row>
  </sheetData>
  <mergeCells count="4">
    <mergeCell ref="B6:N6"/>
    <mergeCell ref="C8:C11"/>
    <mergeCell ref="D8:D11"/>
    <mergeCell ref="C53:D53"/>
  </mergeCells>
  <phoneticPr fontId="2"/>
  <pageMargins left="0.59055118110236227" right="0.59055118110236227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001</vt:lpstr>
      <vt:lpstr>002A</vt:lpstr>
      <vt:lpstr>002BC</vt:lpstr>
      <vt:lpstr>003-004</vt:lpstr>
      <vt:lpstr>005</vt:lpstr>
      <vt:lpstr>006AB</vt:lpstr>
      <vt:lpstr>006C-O07</vt:lpstr>
      <vt:lpstr>008</vt:lpstr>
      <vt:lpstr>009A</vt:lpstr>
      <vt:lpstr>009A続き</vt:lpstr>
      <vt:lpstr>009B</vt:lpstr>
      <vt:lpstr>009B続き</vt:lpstr>
      <vt:lpstr>010AB</vt:lpstr>
      <vt:lpstr>010CD</vt:lpstr>
      <vt:lpstr>011ＡＢ</vt:lpstr>
      <vt:lpstr>'001'!Print_Area</vt:lpstr>
      <vt:lpstr>'002A'!Print_Area</vt:lpstr>
      <vt:lpstr>'002BC'!Print_Area</vt:lpstr>
      <vt:lpstr>'003-004'!Print_Area</vt:lpstr>
      <vt:lpstr>'005'!Print_Area</vt:lpstr>
      <vt:lpstr>'006AB'!Print_Area</vt:lpstr>
      <vt:lpstr>'006C-O07'!Print_Area</vt:lpstr>
      <vt:lpstr>'008'!Print_Area</vt:lpstr>
      <vt:lpstr>'009A'!Print_Area</vt:lpstr>
      <vt:lpstr>'009A続き'!Print_Area</vt:lpstr>
      <vt:lpstr>'009B'!Print_Area</vt:lpstr>
      <vt:lpstr>'009B続き'!Print_Area</vt:lpstr>
      <vt:lpstr>'010AB'!Print_Area</vt:lpstr>
      <vt:lpstr>'010CD'!Print_Area</vt:lpstr>
      <vt:lpstr>'011ＡＢ'!Print_Area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2022-03-07T00:51:19Z</cp:lastPrinted>
  <dcterms:created xsi:type="dcterms:W3CDTF">2006-04-24T05:17:06Z</dcterms:created>
  <dcterms:modified xsi:type="dcterms:W3CDTF">2022-03-24T05:28:07Z</dcterms:modified>
</cp:coreProperties>
</file>