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企画調整班\14統計年鑑\01 統計年鑑\Ｒ3年統計年鑑\★令和3年統計年鑑　原稿\"/>
    </mc:Choice>
  </mc:AlternateContent>
  <bookViews>
    <workbookView xWindow="-1110" yWindow="300" windowWidth="15300" windowHeight="8820" tabRatio="993"/>
  </bookViews>
  <sheets>
    <sheet name="B01" sheetId="54" r:id="rId1"/>
    <sheet name="B01続き" sheetId="55" r:id="rId2"/>
    <sheet name="B02" sheetId="56" r:id="rId3"/>
    <sheet name="B02続き " sheetId="96" r:id="rId4"/>
    <sheet name="B02続き（2）" sheetId="97" r:id="rId5"/>
    <sheet name="B03" sheetId="95" r:id="rId6"/>
    <sheet name="B04" sheetId="60" r:id="rId7"/>
    <sheet name="B05A" sheetId="61" r:id="rId8"/>
    <sheet name="B05B" sheetId="62" r:id="rId9"/>
    <sheet name="B05C" sheetId="63" r:id="rId10"/>
    <sheet name="B05C続き" sheetId="64" r:id="rId11"/>
    <sheet name="B05C続き(2)" sheetId="65" r:id="rId12"/>
    <sheet name="B05C続き(3)" sheetId="66" r:id="rId13"/>
    <sheet name="B06-B07" sheetId="67" r:id="rId14"/>
    <sheet name="B08A" sheetId="90" r:id="rId15"/>
    <sheet name="B08A続き" sheetId="91" r:id="rId16"/>
    <sheet name="B08B" sheetId="92" r:id="rId17"/>
    <sheet name="B08B続き" sheetId="93" r:id="rId18"/>
    <sheet name="B08C-B08D" sheetId="94" r:id="rId19"/>
    <sheet name="B09A" sheetId="78" r:id="rId20"/>
    <sheet name="B09B" sheetId="79" r:id="rId21"/>
    <sheet name="B09C" sheetId="80" r:id="rId22"/>
    <sheet name="B10A-B10B" sheetId="81" r:id="rId23"/>
    <sheet name="B10C" sheetId="82" r:id="rId24"/>
    <sheet name="B10D" sheetId="83" r:id="rId25"/>
    <sheet name="B11A" sheetId="84" r:id="rId26"/>
    <sheet name="B11B" sheetId="85" r:id="rId27"/>
    <sheet name="B11C" sheetId="86" r:id="rId28"/>
    <sheet name="B11D" sheetId="87" r:id="rId29"/>
  </sheets>
  <definedNames>
    <definedName name="_Key1" localSheetId="0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localSheetId="9" hidden="1">#REF!</definedName>
    <definedName name="_Key1" localSheetId="10" hidden="1">#REF!</definedName>
    <definedName name="_Key1" localSheetId="11" hidden="1">#REF!</definedName>
    <definedName name="_Key1" localSheetId="12" hidden="1">#REF!</definedName>
    <definedName name="_Key1" localSheetId="13" hidden="1">#REF!</definedName>
    <definedName name="_Key1" localSheetId="15" hidden="1">#REF!</definedName>
    <definedName name="_Key1" localSheetId="16" hidden="1">#REF!</definedName>
    <definedName name="_Key1" localSheetId="17" hidden="1">#REF!</definedName>
    <definedName name="_Key1" localSheetId="18" hidden="1">#REF!</definedName>
    <definedName name="_Key1" hidden="1">#REF!</definedName>
    <definedName name="_Order1" hidden="1">0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localSheetId="9" hidden="1">#REF!</definedName>
    <definedName name="_Sort" localSheetId="10" hidden="1">#REF!</definedName>
    <definedName name="_Sort" localSheetId="11" hidden="1">#REF!</definedName>
    <definedName name="_Sort" localSheetId="12" hidden="1">#REF!</definedName>
    <definedName name="_Sort" localSheetId="13" hidden="1">#REF!</definedName>
    <definedName name="_Sort" hidden="1">#REF!</definedName>
    <definedName name="B02新" localSheetId="4" hidden="1">#REF!</definedName>
    <definedName name="B02新" hidden="1">#REF!</definedName>
    <definedName name="_xlnm.Print_Area" localSheetId="0">'B01'!$B$6:$K$76</definedName>
    <definedName name="_xlnm.Print_Area" localSheetId="1">B01続き!$B$3:$M$89</definedName>
    <definedName name="_xlnm.Print_Area" localSheetId="2">'B02'!$B$6:$I$77</definedName>
    <definedName name="_xlnm.Print_Area" localSheetId="3">'B02続き '!$B$6:$I$77</definedName>
    <definedName name="_xlnm.Print_Area" localSheetId="4">'B02続き（2）'!$B$6:$J$53</definedName>
    <definedName name="_xlnm.Print_Area" localSheetId="5">'B03'!$B$6:$K$53</definedName>
    <definedName name="_xlnm.Print_Area" localSheetId="6">'B04'!$B$6:$L$51</definedName>
    <definedName name="_xlnm.Print_Area" localSheetId="7">B05A!$B$6:$K$72</definedName>
    <definedName name="_xlnm.Print_Area" localSheetId="8">B05B!$B$6:$K$70</definedName>
    <definedName name="_xlnm.Print_Area" localSheetId="9">B05C!$B$6:$L$50</definedName>
    <definedName name="_xlnm.Print_Area" localSheetId="10">B05C続き!$B$6:$L$50</definedName>
    <definedName name="_xlnm.Print_Area" localSheetId="11">'B05C続き(2)'!$B$6:$L$50</definedName>
    <definedName name="_xlnm.Print_Area" localSheetId="12">'B05C続き(3)'!$B$6:$L$50</definedName>
    <definedName name="_xlnm.Print_Area" localSheetId="13">'B06-B07'!$B$6:$L$76</definedName>
    <definedName name="_xlnm.Print_Area" localSheetId="14">B08A!$B$6:$M$72</definedName>
    <definedName name="_xlnm.Print_Area" localSheetId="15">B08A続き!$B$6:$M$76</definedName>
    <definedName name="_xlnm.Print_Area" localSheetId="16">B08B!$B$6:$K$57</definedName>
    <definedName name="_xlnm.Print_Area" localSheetId="17">B08B続き!$B$6:$K$58</definedName>
    <definedName name="_xlnm.Print_Area" localSheetId="18">'B08C-B08D'!$B$6:$N$63</definedName>
    <definedName name="_xlnm.Print_Area" localSheetId="19">B09A!$B$6:$K$70</definedName>
    <definedName name="_xlnm.Print_Area" localSheetId="20">B09B!$B$6:$K$65</definedName>
    <definedName name="_xlnm.Print_Area" localSheetId="21">B09C!$B$6:$I$51</definedName>
    <definedName name="_xlnm.Print_Area" localSheetId="22">'B10A-B10B'!$B$6:$K$76</definedName>
    <definedName name="_xlnm.Print_Area" localSheetId="23">B10C!$B$6:$L$51</definedName>
    <definedName name="_xlnm.Print_Area" localSheetId="24">B10D!$B$6:$L$51</definedName>
    <definedName name="_xlnm.Print_Area" localSheetId="25">B11A!$B$5:$J$54</definedName>
    <definedName name="_xlnm.Print_Area" localSheetId="26">B11B!$B$6:$J$50</definedName>
    <definedName name="_xlnm.Print_Area" localSheetId="27">B11C!$B$6:$J$52</definedName>
    <definedName name="_xlnm.Print_Area" localSheetId="28">B11D!$B$6:$L$51</definedName>
    <definedName name="_xlnm.Print_Area">#REF!</definedName>
    <definedName name="物件Ｈ１０_５月__List" localSheetId="0">#REF!</definedName>
    <definedName name="物件Ｈ１０_５月__List" localSheetId="1">#REF!</definedName>
    <definedName name="物件Ｈ１０_５月__List" localSheetId="2">#REF!</definedName>
    <definedName name="物件Ｈ１０_５月__List" localSheetId="3">#REF!</definedName>
    <definedName name="物件Ｈ１０_５月__List" localSheetId="4">#REF!</definedName>
    <definedName name="物件Ｈ１０_５月__List" localSheetId="5">#REF!</definedName>
    <definedName name="物件Ｈ１０_５月__List" localSheetId="6">#REF!</definedName>
    <definedName name="物件Ｈ１０_５月__List" localSheetId="7">#REF!</definedName>
    <definedName name="物件Ｈ１０_５月__List" localSheetId="8">#REF!</definedName>
    <definedName name="物件Ｈ１０_５月__List" localSheetId="9">#REF!</definedName>
    <definedName name="物件Ｈ１０_５月__List" localSheetId="10">#REF!</definedName>
    <definedName name="物件Ｈ１０_５月__List" localSheetId="11">#REF!</definedName>
    <definedName name="物件Ｈ１０_５月__List" localSheetId="12">#REF!</definedName>
    <definedName name="物件Ｈ１０_５月__List" localSheetId="13">#REF!</definedName>
    <definedName name="物件Ｈ１０_５月__List" localSheetId="14">#REF!</definedName>
    <definedName name="物件Ｈ１０_５月__List" localSheetId="15">#REF!</definedName>
    <definedName name="物件Ｈ１０_５月__List" localSheetId="16">#REF!</definedName>
    <definedName name="物件Ｈ１０_５月__List" localSheetId="17">#REF!</definedName>
    <definedName name="物件Ｈ１０_５月__List" localSheetId="18">#REF!</definedName>
    <definedName name="物件Ｈ１０_５月__List">#REF!</definedName>
  </definedNames>
  <calcPr calcId="162913"/>
</workbook>
</file>

<file path=xl/calcChain.xml><?xml version="1.0" encoding="utf-8"?>
<calcChain xmlns="http://schemas.openxmlformats.org/spreadsheetml/2006/main">
  <c r="M49" i="60" l="1"/>
  <c r="M47" i="60"/>
  <c r="M46" i="60"/>
  <c r="M45" i="60"/>
  <c r="M43" i="60"/>
  <c r="M42" i="60"/>
  <c r="M39" i="60"/>
  <c r="M38" i="60"/>
  <c r="M37" i="60"/>
  <c r="M36" i="60"/>
  <c r="M35" i="60"/>
  <c r="M34" i="60"/>
  <c r="M31" i="60"/>
  <c r="M30" i="60"/>
  <c r="M28" i="60"/>
  <c r="M27" i="60"/>
  <c r="M26" i="60"/>
  <c r="M24" i="60"/>
  <c r="M17" i="60"/>
  <c r="M13" i="60"/>
  <c r="M14" i="60"/>
  <c r="M15" i="60"/>
  <c r="M16" i="60"/>
  <c r="M18" i="60"/>
  <c r="M19" i="60"/>
  <c r="M20" i="60"/>
  <c r="M21" i="60"/>
  <c r="M22" i="60"/>
  <c r="M23" i="60"/>
  <c r="M25" i="60"/>
  <c r="M29" i="60"/>
  <c r="M32" i="60"/>
  <c r="M33" i="60"/>
  <c r="M40" i="60"/>
  <c r="M41" i="60"/>
  <c r="M44" i="60"/>
  <c r="M12" i="60"/>
  <c r="G30" i="93" l="1"/>
  <c r="H13" i="79" l="1"/>
  <c r="E13" i="79"/>
  <c r="K63" i="79" l="1"/>
  <c r="K62" i="79"/>
  <c r="K60" i="79"/>
  <c r="K59" i="79"/>
  <c r="K58" i="79"/>
  <c r="K57" i="79"/>
  <c r="K56" i="79"/>
  <c r="K55" i="79"/>
  <c r="K54" i="79"/>
  <c r="K53" i="79"/>
  <c r="K52" i="79"/>
  <c r="K51" i="79"/>
  <c r="K50" i="79"/>
  <c r="K49" i="79"/>
  <c r="K48" i="79"/>
  <c r="K47" i="79"/>
  <c r="K46" i="79"/>
  <c r="K45" i="79"/>
  <c r="K44" i="79"/>
  <c r="K43" i="79"/>
  <c r="K42" i="79"/>
  <c r="K41" i="79"/>
  <c r="K40" i="79"/>
  <c r="K39" i="79"/>
  <c r="K38" i="79"/>
  <c r="K37" i="79"/>
  <c r="K36" i="79"/>
  <c r="K35" i="79"/>
  <c r="K34" i="79"/>
  <c r="K33" i="79"/>
  <c r="K32" i="79"/>
  <c r="K31" i="79"/>
  <c r="K30" i="79"/>
  <c r="K29" i="79"/>
  <c r="K28" i="79"/>
  <c r="K27" i="79"/>
  <c r="K26" i="79"/>
  <c r="K25" i="79"/>
  <c r="K24" i="79"/>
  <c r="K23" i="79"/>
  <c r="K22" i="79"/>
  <c r="K21" i="79"/>
  <c r="K20" i="79"/>
  <c r="K19" i="79"/>
  <c r="K18" i="79"/>
  <c r="K17" i="79"/>
  <c r="K16" i="79"/>
  <c r="K15" i="79"/>
  <c r="K13" i="79"/>
  <c r="F49" i="80" l="1"/>
  <c r="C49" i="80"/>
  <c r="F48" i="80"/>
  <c r="C48" i="80"/>
  <c r="F47" i="80"/>
  <c r="C47" i="80"/>
  <c r="F46" i="80"/>
  <c r="C46" i="80"/>
  <c r="F45" i="80"/>
  <c r="C45" i="80"/>
  <c r="F43" i="80"/>
  <c r="C43" i="80"/>
  <c r="F42" i="80"/>
  <c r="C42" i="80"/>
  <c r="F41" i="80"/>
  <c r="C41" i="80"/>
  <c r="F39" i="80"/>
  <c r="C39" i="80"/>
  <c r="F38" i="80"/>
  <c r="C38" i="80"/>
  <c r="F37" i="80"/>
  <c r="C37" i="80"/>
  <c r="F36" i="80"/>
  <c r="C36" i="80"/>
  <c r="F35" i="80"/>
  <c r="C35" i="80"/>
  <c r="F34" i="80"/>
  <c r="C34" i="80"/>
  <c r="F32" i="80"/>
  <c r="C32" i="80"/>
  <c r="F31" i="80"/>
  <c r="C31" i="80"/>
  <c r="F30" i="80"/>
  <c r="C30" i="80"/>
  <c r="F28" i="80"/>
  <c r="C28" i="80"/>
  <c r="F27" i="80"/>
  <c r="C27" i="80"/>
  <c r="F26" i="80"/>
  <c r="C26" i="80"/>
  <c r="F24" i="80"/>
  <c r="C24" i="80"/>
  <c r="F22" i="80"/>
  <c r="C22" i="80"/>
  <c r="F21" i="80"/>
  <c r="C21" i="80"/>
  <c r="F20" i="80"/>
  <c r="C20" i="80"/>
  <c r="F19" i="80"/>
  <c r="C19" i="80"/>
  <c r="F18" i="80"/>
  <c r="C18" i="80"/>
  <c r="F17" i="80"/>
  <c r="C17" i="80"/>
  <c r="F16" i="80"/>
  <c r="C16" i="80"/>
  <c r="F15" i="80"/>
  <c r="C15" i="80"/>
  <c r="F14" i="80"/>
  <c r="C14" i="80"/>
  <c r="I12" i="80"/>
  <c r="F12" i="80"/>
  <c r="D21" i="94" l="1"/>
  <c r="K16" i="93"/>
  <c r="I44" i="91" l="1"/>
  <c r="I43" i="91"/>
  <c r="I41" i="91"/>
  <c r="F35" i="91"/>
  <c r="C35" i="91"/>
  <c r="I35" i="91" s="1"/>
  <c r="I34" i="91"/>
  <c r="F33" i="91"/>
  <c r="C33" i="91"/>
  <c r="I33" i="91" s="1"/>
  <c r="F32" i="91"/>
  <c r="C32" i="91"/>
  <c r="I32" i="91" s="1"/>
  <c r="F31" i="91"/>
  <c r="C31" i="91"/>
  <c r="I31" i="91" s="1"/>
  <c r="F29" i="91"/>
  <c r="C29" i="91"/>
  <c r="I29" i="91" s="1"/>
  <c r="F28" i="91"/>
  <c r="C28" i="91"/>
  <c r="F27" i="91"/>
  <c r="C27" i="91"/>
  <c r="I27" i="91" s="1"/>
  <c r="F26" i="91"/>
  <c r="C26" i="91"/>
  <c r="F25" i="91"/>
  <c r="C25" i="91"/>
  <c r="F23" i="91"/>
  <c r="C23" i="91"/>
  <c r="I23" i="91" s="1"/>
  <c r="F22" i="91"/>
  <c r="C22" i="91"/>
  <c r="I22" i="91" s="1"/>
  <c r="F21" i="91"/>
  <c r="C21" i="91"/>
  <c r="I21" i="91" s="1"/>
  <c r="F20" i="91"/>
  <c r="C20" i="91"/>
  <c r="I20" i="91" s="1"/>
  <c r="F19" i="91"/>
  <c r="C19" i="91"/>
  <c r="F17" i="91"/>
  <c r="C17" i="91"/>
  <c r="I17" i="91" s="1"/>
  <c r="F16" i="91"/>
  <c r="C16" i="91"/>
  <c r="I16" i="91" s="1"/>
  <c r="F15" i="91"/>
  <c r="C15" i="91"/>
  <c r="I15" i="91" s="1"/>
  <c r="F14" i="91"/>
  <c r="C14" i="91"/>
  <c r="I14" i="91" s="1"/>
  <c r="F13" i="91"/>
  <c r="C13" i="91"/>
  <c r="I13" i="91" s="1"/>
  <c r="F62" i="90"/>
  <c r="C62" i="90"/>
  <c r="F61" i="90"/>
  <c r="C61" i="90"/>
  <c r="F60" i="90"/>
  <c r="C60" i="90"/>
  <c r="F59" i="90"/>
  <c r="C59" i="90"/>
  <c r="F58" i="90"/>
  <c r="C58" i="90"/>
  <c r="F56" i="90"/>
  <c r="C56" i="90"/>
  <c r="F55" i="90"/>
  <c r="C55" i="90"/>
  <c r="I55" i="90" s="1"/>
  <c r="F54" i="90"/>
  <c r="C54" i="90"/>
  <c r="F53" i="90"/>
  <c r="C53" i="90"/>
  <c r="I53" i="90" s="1"/>
  <c r="F52" i="90"/>
  <c r="C52" i="90"/>
  <c r="I52" i="90" s="1"/>
  <c r="F50" i="90"/>
  <c r="C50" i="90"/>
  <c r="I50" i="90" s="1"/>
  <c r="F49" i="90"/>
  <c r="C49" i="90"/>
  <c r="F48" i="90"/>
  <c r="C48" i="90"/>
  <c r="I48" i="90" s="1"/>
  <c r="F47" i="90"/>
  <c r="C47" i="90"/>
  <c r="I47" i="90" s="1"/>
  <c r="F46" i="90"/>
  <c r="C46" i="90"/>
  <c r="F44" i="90"/>
  <c r="C44" i="90"/>
  <c r="F43" i="90"/>
  <c r="C43" i="90"/>
  <c r="F42" i="90"/>
  <c r="C42" i="90"/>
  <c r="I42" i="90" s="1"/>
  <c r="F41" i="90"/>
  <c r="C41" i="90"/>
  <c r="I41" i="90" s="1"/>
  <c r="F40" i="90"/>
  <c r="C40" i="90"/>
  <c r="I40" i="90" s="1"/>
  <c r="F38" i="90"/>
  <c r="C38" i="90"/>
  <c r="I38" i="90" s="1"/>
  <c r="F37" i="90"/>
  <c r="C37" i="90"/>
  <c r="F36" i="90"/>
  <c r="C36" i="90"/>
  <c r="F35" i="90"/>
  <c r="C35" i="90"/>
  <c r="F34" i="90"/>
  <c r="C34" i="90"/>
  <c r="I34" i="90" s="1"/>
  <c r="F32" i="90"/>
  <c r="C32" i="90"/>
  <c r="I31" i="90"/>
  <c r="I30" i="90"/>
  <c r="I29" i="90"/>
  <c r="I28" i="90"/>
  <c r="I26" i="90"/>
  <c r="I25" i="90"/>
  <c r="I24" i="90"/>
  <c r="I23" i="90"/>
  <c r="I22" i="90"/>
  <c r="I20" i="90"/>
  <c r="I19" i="90"/>
  <c r="I18" i="90"/>
  <c r="I17" i="90"/>
  <c r="I15" i="90"/>
  <c r="I14" i="90"/>
  <c r="I13" i="90"/>
  <c r="I12" i="90"/>
  <c r="I54" i="90" l="1"/>
  <c r="I26" i="91"/>
  <c r="I36" i="90"/>
  <c r="I62" i="90"/>
  <c r="I25" i="91"/>
  <c r="I19" i="91"/>
  <c r="I28" i="91"/>
  <c r="I35" i="90"/>
  <c r="I44" i="90"/>
  <c r="I46" i="90"/>
  <c r="I61" i="90"/>
  <c r="I58" i="90"/>
  <c r="I49" i="90"/>
  <c r="I59" i="90"/>
  <c r="I37" i="90"/>
  <c r="I60" i="90"/>
  <c r="I43" i="90"/>
  <c r="I32" i="90"/>
  <c r="I56" i="90"/>
  <c r="J13" i="79" l="1"/>
  <c r="J16" i="79"/>
  <c r="J17" i="79"/>
  <c r="J18" i="79"/>
  <c r="J19" i="79"/>
  <c r="J20" i="79"/>
  <c r="J21" i="79"/>
  <c r="J22" i="79"/>
  <c r="J23" i="79"/>
  <c r="J24" i="79"/>
  <c r="J25" i="79"/>
  <c r="J26" i="79"/>
  <c r="J27" i="79"/>
  <c r="J28" i="79"/>
  <c r="J29" i="79"/>
  <c r="J30" i="79"/>
  <c r="J31" i="79"/>
  <c r="J32" i="79"/>
  <c r="J33" i="79"/>
  <c r="J34" i="79"/>
  <c r="J35" i="79"/>
  <c r="J36" i="79"/>
  <c r="J37" i="79"/>
  <c r="J38" i="79"/>
  <c r="J39" i="79"/>
  <c r="J40" i="79"/>
  <c r="J41" i="79"/>
  <c r="J42" i="79"/>
  <c r="J43" i="79"/>
  <c r="J44" i="79"/>
  <c r="J45" i="79"/>
  <c r="J46" i="79"/>
  <c r="J47" i="79"/>
  <c r="J48" i="79"/>
  <c r="J49" i="79"/>
  <c r="J50" i="79"/>
  <c r="J51" i="79"/>
  <c r="J52" i="79"/>
  <c r="J53" i="79"/>
  <c r="J54" i="79"/>
  <c r="J55" i="79"/>
  <c r="J56" i="79"/>
  <c r="J57" i="79"/>
  <c r="J58" i="79"/>
  <c r="J59" i="79"/>
  <c r="J60" i="79"/>
  <c r="J62" i="79"/>
  <c r="J63" i="79"/>
  <c r="J15" i="79"/>
  <c r="F49" i="87" l="1"/>
  <c r="F48" i="87"/>
  <c r="F47" i="87"/>
  <c r="F46" i="87"/>
  <c r="F45" i="87"/>
  <c r="F43" i="87"/>
  <c r="F42" i="87"/>
  <c r="F41" i="87"/>
  <c r="F39" i="87"/>
  <c r="F38" i="87"/>
  <c r="F37" i="87"/>
  <c r="F36" i="87"/>
  <c r="F35" i="87"/>
  <c r="F34" i="87"/>
  <c r="F32" i="87"/>
  <c r="F31" i="87"/>
  <c r="F30" i="87"/>
  <c r="F28" i="87"/>
  <c r="F27" i="87"/>
  <c r="F26" i="87"/>
  <c r="F24" i="87"/>
  <c r="F22" i="87"/>
  <c r="F21" i="87"/>
  <c r="F20" i="87"/>
  <c r="F19" i="87"/>
  <c r="F18" i="87"/>
  <c r="F17" i="87"/>
  <c r="F16" i="87"/>
  <c r="F15" i="87"/>
  <c r="F14" i="87"/>
  <c r="F12" i="87"/>
  <c r="I63" i="79" l="1"/>
  <c r="I62" i="79"/>
  <c r="I60" i="79"/>
  <c r="I59" i="79"/>
  <c r="I58" i="79"/>
  <c r="I57" i="79"/>
  <c r="I56" i="79"/>
  <c r="I55" i="79"/>
  <c r="I54" i="79"/>
  <c r="I53" i="79"/>
  <c r="I52" i="79"/>
  <c r="I51" i="79"/>
  <c r="I50" i="79"/>
  <c r="I49" i="79"/>
  <c r="I48" i="79"/>
  <c r="I47" i="79"/>
  <c r="I46" i="79"/>
  <c r="I45" i="79"/>
  <c r="I44" i="79"/>
  <c r="I43" i="79"/>
  <c r="I42" i="79"/>
  <c r="I41" i="79"/>
  <c r="I40" i="79"/>
  <c r="I39" i="79"/>
  <c r="I38" i="79"/>
  <c r="I37" i="79"/>
  <c r="I36" i="79"/>
  <c r="I35" i="79"/>
  <c r="I34" i="79"/>
  <c r="I33" i="79"/>
  <c r="I32" i="79"/>
  <c r="I31" i="79"/>
  <c r="I30" i="79"/>
  <c r="I29" i="79"/>
  <c r="I28" i="79"/>
  <c r="I27" i="79"/>
  <c r="I26" i="79"/>
  <c r="I25" i="79"/>
  <c r="I24" i="79"/>
  <c r="I23" i="79"/>
  <c r="I22" i="79"/>
  <c r="I21" i="79"/>
  <c r="I20" i="79"/>
  <c r="I19" i="79"/>
  <c r="I18" i="79"/>
  <c r="I17" i="79"/>
  <c r="I16" i="79"/>
  <c r="I15" i="79"/>
  <c r="I13" i="79"/>
  <c r="I62" i="55" l="1"/>
  <c r="I60" i="55"/>
  <c r="I59" i="55"/>
  <c r="I57" i="55"/>
  <c r="F57" i="55"/>
  <c r="I56" i="55"/>
  <c r="I55" i="55"/>
  <c r="I54" i="55"/>
  <c r="I53" i="55"/>
  <c r="I51" i="55"/>
  <c r="F51" i="55"/>
  <c r="I50" i="55"/>
  <c r="I49" i="55"/>
  <c r="I48" i="55"/>
  <c r="I47" i="55"/>
  <c r="I45" i="55"/>
  <c r="F45" i="55"/>
  <c r="I44" i="55"/>
  <c r="I43" i="55"/>
  <c r="I42" i="55"/>
  <c r="I41" i="55"/>
  <c r="I39" i="55"/>
  <c r="F39" i="55"/>
  <c r="I38" i="55"/>
  <c r="I37" i="55"/>
  <c r="I36" i="55"/>
  <c r="I35" i="55"/>
  <c r="I33" i="55"/>
  <c r="F33" i="55"/>
  <c r="I32" i="55"/>
  <c r="I31" i="55"/>
  <c r="I30" i="55"/>
  <c r="I29" i="55"/>
  <c r="I27" i="55"/>
  <c r="F27" i="55"/>
  <c r="I26" i="55"/>
  <c r="I25" i="55"/>
  <c r="I24" i="55"/>
  <c r="I23" i="55"/>
  <c r="I21" i="55"/>
  <c r="F21" i="55"/>
  <c r="I20" i="55"/>
  <c r="I19" i="55"/>
  <c r="I18" i="55"/>
  <c r="I17" i="55"/>
  <c r="I15" i="55"/>
  <c r="F15" i="55"/>
  <c r="I14" i="55"/>
  <c r="F14" i="55"/>
  <c r="I13" i="55"/>
  <c r="F13" i="55"/>
  <c r="I12" i="55"/>
  <c r="F12" i="55"/>
  <c r="I11" i="55"/>
  <c r="F11" i="55"/>
  <c r="H72" i="54"/>
  <c r="E72" i="54"/>
  <c r="H71" i="54"/>
  <c r="E71" i="54"/>
  <c r="H70" i="54"/>
  <c r="H69" i="54"/>
  <c r="E69" i="54"/>
  <c r="H68" i="54"/>
  <c r="H66" i="54"/>
  <c r="E66" i="54"/>
  <c r="H65" i="54"/>
  <c r="E65" i="54"/>
  <c r="H64" i="54"/>
  <c r="E64" i="54"/>
  <c r="E63" i="54"/>
  <c r="E62" i="54"/>
  <c r="E60" i="54"/>
  <c r="E59" i="54"/>
  <c r="E58" i="54"/>
  <c r="E57" i="54"/>
  <c r="E56" i="54"/>
  <c r="E54" i="54"/>
  <c r="E53" i="54"/>
  <c r="E52" i="54"/>
  <c r="E51" i="54"/>
  <c r="E47" i="54"/>
  <c r="E45" i="54"/>
  <c r="E44" i="54"/>
  <c r="E42" i="54"/>
  <c r="E41" i="54"/>
  <c r="E40" i="54"/>
  <c r="E39" i="54"/>
  <c r="E38" i="54"/>
  <c r="E36" i="54"/>
  <c r="E35" i="54"/>
  <c r="E34" i="54"/>
  <c r="E33" i="54"/>
  <c r="E32" i="54"/>
  <c r="E30" i="54"/>
  <c r="E28" i="54"/>
  <c r="E27" i="54"/>
  <c r="E26" i="54"/>
  <c r="E24" i="54"/>
  <c r="E23" i="54"/>
  <c r="E22" i="54"/>
  <c r="E21" i="54"/>
  <c r="E20" i="54"/>
  <c r="E19" i="54"/>
</calcChain>
</file>

<file path=xl/sharedStrings.xml><?xml version="1.0" encoding="utf-8"?>
<sst xmlns="http://schemas.openxmlformats.org/spreadsheetml/2006/main" count="2520" uniqueCount="1105">
  <si>
    <t>Ｂ-01 県人口の推移</t>
  </si>
  <si>
    <t xml:space="preserve">  国勢調査及び推計人口(10月 1日現在)</t>
  </si>
  <si>
    <t xml:space="preserve"> 人口総数</t>
  </si>
  <si>
    <t>男</t>
  </si>
  <si>
    <t>女</t>
  </si>
  <si>
    <t xml:space="preserve"> 世帯数</t>
  </si>
  <si>
    <t>人</t>
  </si>
  <si>
    <t>世帯</t>
  </si>
  <si>
    <t>＊</t>
  </si>
  <si>
    <t>Ｂ-01 県人口の推移－続き－</t>
  </si>
  <si>
    <t>1955</t>
  </si>
  <si>
    <t>1960</t>
  </si>
  <si>
    <t>1965</t>
  </si>
  <si>
    <t>1970</t>
  </si>
  <si>
    <t>1975</t>
  </si>
  <si>
    <t>1980</t>
  </si>
  <si>
    <t>昭和30年</t>
  </si>
  <si>
    <t>昭和35年</t>
  </si>
  <si>
    <t>昭和40年</t>
  </si>
  <si>
    <t>昭和45年</t>
  </si>
  <si>
    <t>昭和50年</t>
  </si>
  <si>
    <t>昭和55年</t>
  </si>
  <si>
    <t>国勢調査</t>
  </si>
  <si>
    <t xml:space="preserve">   総 数</t>
  </si>
  <si>
    <t>1985</t>
  </si>
  <si>
    <t>1990</t>
  </si>
  <si>
    <t>1995</t>
  </si>
  <si>
    <t>2000</t>
  </si>
  <si>
    <t>平成 2年</t>
  </si>
  <si>
    <t>平成 7年</t>
  </si>
  <si>
    <t>平成12年</t>
  </si>
  <si>
    <t>単位：人</t>
  </si>
  <si>
    <t xml:space="preserve">  総 数</t>
  </si>
  <si>
    <t xml:space="preserve"> 人口</t>
  </si>
  <si>
    <t>総数</t>
  </si>
  <si>
    <t>Ｂ-05 年齢，男女別人口</t>
  </si>
  <si>
    <t xml:space="preserve"> 昭和60年</t>
  </si>
  <si>
    <t xml:space="preserve">  0～ 4歳</t>
  </si>
  <si>
    <t xml:space="preserve">  5～ 9</t>
  </si>
  <si>
    <t xml:space="preserve"> 10～14</t>
  </si>
  <si>
    <t xml:space="preserve"> 15～19</t>
  </si>
  <si>
    <t xml:space="preserve"> 20～24</t>
  </si>
  <si>
    <t xml:space="preserve"> 25～29</t>
  </si>
  <si>
    <t xml:space="preserve"> 30～34</t>
  </si>
  <si>
    <t xml:space="preserve"> 35～39</t>
  </si>
  <si>
    <t xml:space="preserve"> 40～44</t>
  </si>
  <si>
    <t xml:space="preserve"> 45～49</t>
  </si>
  <si>
    <t xml:space="preserve"> 50～54</t>
  </si>
  <si>
    <t xml:space="preserve"> 55～59</t>
  </si>
  <si>
    <t xml:space="preserve"> 60～64</t>
  </si>
  <si>
    <t xml:space="preserve"> 65～69</t>
  </si>
  <si>
    <t xml:space="preserve"> 70～74</t>
  </si>
  <si>
    <t xml:space="preserve"> 75～79</t>
  </si>
  <si>
    <t xml:space="preserve"> 80～84</t>
  </si>
  <si>
    <t xml:space="preserve"> 85～89</t>
  </si>
  <si>
    <t xml:space="preserve"> 90～94</t>
  </si>
  <si>
    <t xml:space="preserve"> 95～99</t>
  </si>
  <si>
    <t xml:space="preserve"> 100歳以上</t>
  </si>
  <si>
    <t xml:space="preserve"> 年齢不詳</t>
  </si>
  <si>
    <t xml:space="preserve">    年齢(各歳)</t>
  </si>
  <si>
    <t>歳</t>
  </si>
  <si>
    <t xml:space="preserve">     100歳以上</t>
  </si>
  <si>
    <t xml:space="preserve">     年齢不詳</t>
  </si>
  <si>
    <t xml:space="preserve">       単位：人</t>
  </si>
  <si>
    <t xml:space="preserve">   男</t>
  </si>
  <si>
    <t xml:space="preserve">   女</t>
  </si>
  <si>
    <t>注)総数</t>
  </si>
  <si>
    <t>未婚</t>
  </si>
  <si>
    <t>有配偶</t>
  </si>
  <si>
    <t>死別</t>
  </si>
  <si>
    <t>離別</t>
  </si>
  <si>
    <t xml:space="preserve"> 15～19歳</t>
  </si>
  <si>
    <t>注）配偶関係｢不詳｣を含む。</t>
  </si>
  <si>
    <t xml:space="preserve">  注）</t>
  </si>
  <si>
    <t>総 数</t>
  </si>
  <si>
    <t>卒業者</t>
  </si>
  <si>
    <t>小学校･</t>
  </si>
  <si>
    <t xml:space="preserve"> 高校･</t>
  </si>
  <si>
    <t xml:space="preserve"> 短大･</t>
  </si>
  <si>
    <t>大学･</t>
  </si>
  <si>
    <t>在学者</t>
  </si>
  <si>
    <t xml:space="preserve"> 未就学者</t>
  </si>
  <si>
    <t>中学校</t>
  </si>
  <si>
    <t>旧中</t>
  </si>
  <si>
    <t>高専</t>
  </si>
  <si>
    <t>大学院</t>
  </si>
  <si>
    <t>注）最終卒業学校の種類｢不詳｣を含む。</t>
  </si>
  <si>
    <t>Ｂ-08 人口動態</t>
  </si>
  <si>
    <t>Ａ．出生，死亡，死産，婚姻及び離婚数</t>
  </si>
  <si>
    <t>出生数</t>
  </si>
  <si>
    <t>死亡数</t>
  </si>
  <si>
    <t>自然</t>
  </si>
  <si>
    <t>乳児</t>
  </si>
  <si>
    <t>死産数</t>
  </si>
  <si>
    <t>婚姻</t>
  </si>
  <si>
    <t>離婚</t>
  </si>
  <si>
    <t xml:space="preserve"> 死亡数</t>
  </si>
  <si>
    <t>件数</t>
  </si>
  <si>
    <t>件</t>
  </si>
  <si>
    <t>Ａ．出生，死亡，死産，婚姻及び離婚数－続き－</t>
  </si>
  <si>
    <t>婚姻件数</t>
  </si>
  <si>
    <t>離婚件数</t>
  </si>
  <si>
    <t>周産期死亡</t>
  </si>
  <si>
    <t xml:space="preserve"> 注）</t>
  </si>
  <si>
    <t>乳児死亡</t>
  </si>
  <si>
    <t xml:space="preserve"> 新生児死亡</t>
  </si>
  <si>
    <t xml:space="preserve"> 死産総数</t>
  </si>
  <si>
    <t>人工</t>
  </si>
  <si>
    <t xml:space="preserve"> 後期死産)</t>
  </si>
  <si>
    <t xml:space="preserve">    母の年齢階級別</t>
  </si>
  <si>
    <t xml:space="preserve">  15歳</t>
  </si>
  <si>
    <t xml:space="preserve">     歳</t>
  </si>
  <si>
    <t xml:space="preserve">  50歳</t>
  </si>
  <si>
    <t xml:space="preserve"> 年齢</t>
  </si>
  <si>
    <t xml:space="preserve">  未満</t>
  </si>
  <si>
    <t xml:space="preserve">  以上</t>
  </si>
  <si>
    <t xml:space="preserve"> 不詳</t>
  </si>
  <si>
    <t xml:space="preserve">    第５児～</t>
  </si>
  <si>
    <t>Ｂ-09 人口移動</t>
  </si>
  <si>
    <t xml:space="preserve"> 注1）</t>
  </si>
  <si>
    <t xml:space="preserve">  注2）</t>
  </si>
  <si>
    <t>自然動態</t>
  </si>
  <si>
    <t>転入者数</t>
  </si>
  <si>
    <t>転出者数</t>
  </si>
  <si>
    <t xml:space="preserve"> (B)</t>
  </si>
  <si>
    <t xml:space="preserve"> (C)</t>
  </si>
  <si>
    <t xml:space="preserve"> (H)</t>
  </si>
  <si>
    <t>Ｂ．都道府県別転入転出者数</t>
  </si>
  <si>
    <t xml:space="preserve">  転入者</t>
  </si>
  <si>
    <t xml:space="preserve">  転出者</t>
  </si>
  <si>
    <t xml:space="preserve"> 全   国　</t>
  </si>
  <si>
    <t>　北 海 道</t>
  </si>
  <si>
    <t xml:space="preserve">  青 森 県</t>
  </si>
  <si>
    <t xml:space="preserve">  岩 手 県</t>
  </si>
  <si>
    <t xml:space="preserve">  宮 城 県</t>
  </si>
  <si>
    <t xml:space="preserve">  秋 田 県</t>
  </si>
  <si>
    <t xml:space="preserve">  山 形 県</t>
  </si>
  <si>
    <t xml:space="preserve">  福 島 県</t>
  </si>
  <si>
    <t xml:space="preserve">  茨 城 県</t>
  </si>
  <si>
    <t xml:space="preserve">  栃 木 県</t>
  </si>
  <si>
    <t xml:space="preserve">  群 馬 県</t>
  </si>
  <si>
    <t xml:space="preserve">  埼 玉 県</t>
  </si>
  <si>
    <t xml:space="preserve">  千 葉 県</t>
  </si>
  <si>
    <t xml:space="preserve">  東 京 都</t>
  </si>
  <si>
    <t xml:space="preserve">  神奈川県</t>
  </si>
  <si>
    <t xml:space="preserve">  新 潟 県</t>
  </si>
  <si>
    <t xml:space="preserve">  富 山 県</t>
  </si>
  <si>
    <t xml:space="preserve">  石 川 県</t>
  </si>
  <si>
    <t xml:space="preserve">  福 井 県</t>
  </si>
  <si>
    <t xml:space="preserve">  山 梨 県</t>
  </si>
  <si>
    <t xml:space="preserve">  長 野 県</t>
  </si>
  <si>
    <t xml:space="preserve">  岐 阜 県</t>
  </si>
  <si>
    <t xml:space="preserve">  静 岡 県</t>
  </si>
  <si>
    <t xml:space="preserve">  愛 知 県</t>
  </si>
  <si>
    <t xml:space="preserve">  三 重 県</t>
  </si>
  <si>
    <t xml:space="preserve">  滋 賀 県</t>
  </si>
  <si>
    <t xml:space="preserve">  京 都 府</t>
  </si>
  <si>
    <t xml:space="preserve">  大 阪 府</t>
  </si>
  <si>
    <t xml:space="preserve">  兵 庫 県</t>
  </si>
  <si>
    <t xml:space="preserve">  奈 良 県</t>
  </si>
  <si>
    <t xml:space="preserve">  鳥 取 県</t>
  </si>
  <si>
    <t xml:space="preserve">  島 根 県</t>
  </si>
  <si>
    <t xml:space="preserve">  岡 山 県</t>
  </si>
  <si>
    <t xml:space="preserve">  広 島 県</t>
  </si>
  <si>
    <t xml:space="preserve">  山 口 県</t>
  </si>
  <si>
    <t xml:space="preserve">  徳 島 県</t>
  </si>
  <si>
    <t xml:space="preserve">  香 川 県</t>
  </si>
  <si>
    <t xml:space="preserve">  愛 媛 県</t>
  </si>
  <si>
    <t xml:space="preserve">  高 知 県</t>
  </si>
  <si>
    <t xml:space="preserve">  福 岡 県</t>
  </si>
  <si>
    <t xml:space="preserve">  佐 賀 県</t>
  </si>
  <si>
    <t xml:space="preserve">  長 崎 県</t>
  </si>
  <si>
    <t xml:space="preserve">  熊 本 県</t>
  </si>
  <si>
    <t xml:space="preserve">  大 分 県</t>
  </si>
  <si>
    <t xml:space="preserve">  宮 崎 県</t>
  </si>
  <si>
    <t xml:space="preserve">  鹿児島県</t>
  </si>
  <si>
    <t xml:space="preserve">  沖 縄 県</t>
  </si>
  <si>
    <t xml:space="preserve">  国    外</t>
  </si>
  <si>
    <t xml:space="preserve">  不    明</t>
  </si>
  <si>
    <t>転入者</t>
  </si>
  <si>
    <t>転出者</t>
  </si>
  <si>
    <t>総  数</t>
  </si>
  <si>
    <t>国外へ</t>
  </si>
  <si>
    <t xml:space="preserve">総  数 </t>
  </si>
  <si>
    <t>Ｂ-10 流出・流入人口</t>
  </si>
  <si>
    <t xml:space="preserve"> 流出超過</t>
  </si>
  <si>
    <t xml:space="preserve"> 流出人口</t>
  </si>
  <si>
    <t xml:space="preserve"> 流入人口</t>
  </si>
  <si>
    <t xml:space="preserve">  (A)=B-C</t>
  </si>
  <si>
    <t xml:space="preserve"> 総数(B)</t>
  </si>
  <si>
    <t xml:space="preserve"> 通勤者</t>
  </si>
  <si>
    <t xml:space="preserve"> 通学者</t>
  </si>
  <si>
    <t xml:space="preserve"> 総数(C)</t>
  </si>
  <si>
    <t>東京都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</si>
  <si>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</si>
  <si>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</si>
  <si>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</si>
  <si>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</si>
  <si>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</si>
  <si>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</si>
  <si>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</si>
  <si>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その他の県</t>
  </si>
  <si>
    <t xml:space="preserve">   (流出)</t>
  </si>
  <si>
    <t xml:space="preserve">  (流入)</t>
  </si>
  <si>
    <t xml:space="preserve"> 農  業</t>
  </si>
  <si>
    <t xml:space="preserve"> 林  業</t>
  </si>
  <si>
    <t xml:space="preserve"> 漁  業</t>
  </si>
  <si>
    <t xml:space="preserve"> 建設業</t>
  </si>
  <si>
    <t xml:space="preserve"> 製造業</t>
  </si>
  <si>
    <t xml:space="preserve"> 電･ガ･水道</t>
  </si>
  <si>
    <t xml:space="preserve"> 金融･保険</t>
  </si>
  <si>
    <t xml:space="preserve"> サ－ビス業</t>
  </si>
  <si>
    <t xml:space="preserve"> 公  務</t>
  </si>
  <si>
    <t xml:space="preserve">   ＝就業地別＝</t>
  </si>
  <si>
    <t>＝通学地別＝</t>
  </si>
  <si>
    <t>夜間(常住)</t>
  </si>
  <si>
    <t xml:space="preserve"> 15歳以上</t>
  </si>
  <si>
    <t xml:space="preserve"> 県内</t>
  </si>
  <si>
    <t xml:space="preserve">   人口</t>
  </si>
  <si>
    <t>常住就業者</t>
  </si>
  <si>
    <t>自宅</t>
  </si>
  <si>
    <t>自宅外</t>
  </si>
  <si>
    <t>他市町村</t>
  </si>
  <si>
    <t xml:space="preserve">  県 外</t>
  </si>
  <si>
    <t>常住通学者</t>
  </si>
  <si>
    <t>自市町村</t>
  </si>
  <si>
    <t>15歳以上</t>
  </si>
  <si>
    <t>(常住地)</t>
  </si>
  <si>
    <t>当地通学</t>
  </si>
  <si>
    <t>昼間人口</t>
  </si>
  <si>
    <t>就業者総数</t>
    <rPh sb="0" eb="1">
      <t>シュウ</t>
    </rPh>
    <phoneticPr fontId="6"/>
  </si>
  <si>
    <t>者総数</t>
  </si>
  <si>
    <t>Ｂ-11 世帯</t>
  </si>
  <si>
    <t>（再掲）</t>
    <rPh sb="1" eb="2">
      <t>サイ</t>
    </rPh>
    <rPh sb="2" eb="3">
      <t>カカ</t>
    </rPh>
    <phoneticPr fontId="6"/>
  </si>
  <si>
    <t>一般世帯</t>
    <rPh sb="0" eb="2">
      <t>イッパン</t>
    </rPh>
    <rPh sb="2" eb="4">
      <t>セタイ</t>
    </rPh>
    <phoneticPr fontId="6"/>
  </si>
  <si>
    <t>施設等の世帯</t>
    <rPh sb="0" eb="2">
      <t>シセツ</t>
    </rPh>
    <rPh sb="2" eb="3">
      <t>トウ</t>
    </rPh>
    <rPh sb="4" eb="6">
      <t>セタイ</t>
    </rPh>
    <phoneticPr fontId="6"/>
  </si>
  <si>
    <t>間借,下宿</t>
  </si>
  <si>
    <t>世帯数</t>
    <rPh sb="0" eb="3">
      <t>セタイスウ</t>
    </rPh>
    <phoneticPr fontId="6"/>
  </si>
  <si>
    <t>世帯人員</t>
  </si>
  <si>
    <t>世帯,人</t>
  </si>
  <si>
    <t xml:space="preserve">       単位：世帯</t>
  </si>
  <si>
    <t xml:space="preserve"> 一般世帯</t>
  </si>
  <si>
    <t>［世帯人員別一般世帯数］</t>
  </si>
  <si>
    <t xml:space="preserve"> 総 数</t>
  </si>
  <si>
    <t>１人</t>
  </si>
  <si>
    <t>２人</t>
  </si>
  <si>
    <t>３人</t>
  </si>
  <si>
    <t>４人</t>
  </si>
  <si>
    <t>５人</t>
  </si>
  <si>
    <t>６人</t>
  </si>
  <si>
    <t>単位：世帯</t>
  </si>
  <si>
    <t xml:space="preserve">       核家族世帯</t>
  </si>
  <si>
    <t>親族世帯</t>
  </si>
  <si>
    <t>65歳以上の</t>
  </si>
  <si>
    <t>（年齢階級別）</t>
  </si>
  <si>
    <t>高齢単身者</t>
  </si>
  <si>
    <t>世帯数</t>
  </si>
  <si>
    <t>65～69歳</t>
  </si>
  <si>
    <t>70～74歳</t>
  </si>
  <si>
    <t>75～79歳</t>
  </si>
  <si>
    <t>80～84歳</t>
  </si>
  <si>
    <t>85歳以上</t>
  </si>
  <si>
    <t>　</t>
  </si>
  <si>
    <t>明治31年(1898年)</t>
    <rPh sb="0" eb="2">
      <t>メイジ</t>
    </rPh>
    <rPh sb="4" eb="5">
      <t>ネン</t>
    </rPh>
    <rPh sb="10" eb="11">
      <t>ネン</t>
    </rPh>
    <phoneticPr fontId="2"/>
  </si>
  <si>
    <t>明治36年(1903年)</t>
    <rPh sb="0" eb="2">
      <t>メイジ</t>
    </rPh>
    <rPh sb="4" eb="5">
      <t>ネン</t>
    </rPh>
    <rPh sb="10" eb="11">
      <t>ネン</t>
    </rPh>
    <phoneticPr fontId="2"/>
  </si>
  <si>
    <t>明治41年(1908年)</t>
    <rPh sb="0" eb="2">
      <t>メイジ</t>
    </rPh>
    <rPh sb="4" eb="5">
      <t>ネン</t>
    </rPh>
    <rPh sb="10" eb="11">
      <t>ネン</t>
    </rPh>
    <phoneticPr fontId="2"/>
  </si>
  <si>
    <t>大正 2年(1913年)</t>
    <rPh sb="4" eb="5">
      <t>ネン</t>
    </rPh>
    <rPh sb="10" eb="11">
      <t>ネン</t>
    </rPh>
    <phoneticPr fontId="2"/>
  </si>
  <si>
    <t>大正 7年(1918年)</t>
    <rPh sb="4" eb="5">
      <t>ネン</t>
    </rPh>
    <rPh sb="10" eb="11">
      <t>ネン</t>
    </rPh>
    <phoneticPr fontId="2"/>
  </si>
  <si>
    <t>大正 9年(1920年)</t>
    <rPh sb="4" eb="5">
      <t>ネン</t>
    </rPh>
    <rPh sb="10" eb="11">
      <t>ネン</t>
    </rPh>
    <phoneticPr fontId="2"/>
  </si>
  <si>
    <t>大正10年(1921年)</t>
    <rPh sb="4" eb="5">
      <t>ネン</t>
    </rPh>
    <rPh sb="10" eb="11">
      <t>ネン</t>
    </rPh>
    <phoneticPr fontId="2"/>
  </si>
  <si>
    <t>大正11年(1922年)</t>
    <rPh sb="4" eb="5">
      <t>ネン</t>
    </rPh>
    <rPh sb="10" eb="11">
      <t>ネン</t>
    </rPh>
    <phoneticPr fontId="2"/>
  </si>
  <si>
    <t>大正12年(1923年)</t>
    <rPh sb="4" eb="5">
      <t>ネン</t>
    </rPh>
    <rPh sb="10" eb="11">
      <t>ネン</t>
    </rPh>
    <phoneticPr fontId="2"/>
  </si>
  <si>
    <t>大正13年(1924年)</t>
    <rPh sb="4" eb="5">
      <t>ネン</t>
    </rPh>
    <rPh sb="10" eb="11">
      <t>ネン</t>
    </rPh>
    <phoneticPr fontId="2"/>
  </si>
  <si>
    <t>大正14年(1925年)</t>
    <rPh sb="4" eb="5">
      <t>ネン</t>
    </rPh>
    <rPh sb="10" eb="11">
      <t>ネン</t>
    </rPh>
    <phoneticPr fontId="2"/>
  </si>
  <si>
    <t>大正15年(1926年)</t>
    <rPh sb="4" eb="5">
      <t>ネン</t>
    </rPh>
    <rPh sb="10" eb="11">
      <t>ネン</t>
    </rPh>
    <phoneticPr fontId="2"/>
  </si>
  <si>
    <t>昭和 2年(1927年)</t>
    <rPh sb="4" eb="5">
      <t>ネン</t>
    </rPh>
    <rPh sb="10" eb="11">
      <t>ネン</t>
    </rPh>
    <phoneticPr fontId="2"/>
  </si>
  <si>
    <t>昭和 3年(1928年)</t>
    <rPh sb="4" eb="5">
      <t>ネン</t>
    </rPh>
    <rPh sb="10" eb="11">
      <t>ネン</t>
    </rPh>
    <phoneticPr fontId="2"/>
  </si>
  <si>
    <t>昭和 4年(1929年)</t>
    <rPh sb="4" eb="5">
      <t>ネン</t>
    </rPh>
    <rPh sb="10" eb="11">
      <t>ネン</t>
    </rPh>
    <phoneticPr fontId="2"/>
  </si>
  <si>
    <t>昭和 5年(1930年)</t>
    <rPh sb="4" eb="5">
      <t>ネン</t>
    </rPh>
    <rPh sb="10" eb="11">
      <t>ネン</t>
    </rPh>
    <phoneticPr fontId="2"/>
  </si>
  <si>
    <t>昭和 6年(1931年)</t>
    <rPh sb="4" eb="5">
      <t>ネン</t>
    </rPh>
    <rPh sb="10" eb="11">
      <t>ネン</t>
    </rPh>
    <phoneticPr fontId="2"/>
  </si>
  <si>
    <t>昭和 7年(1932年)</t>
    <rPh sb="4" eb="5">
      <t>ネン</t>
    </rPh>
    <rPh sb="10" eb="11">
      <t>ネン</t>
    </rPh>
    <phoneticPr fontId="2"/>
  </si>
  <si>
    <t>昭和 8年(1933年)</t>
    <rPh sb="4" eb="5">
      <t>ネン</t>
    </rPh>
    <rPh sb="10" eb="11">
      <t>ネン</t>
    </rPh>
    <phoneticPr fontId="2"/>
  </si>
  <si>
    <t>昭和 9年(1934年)</t>
    <rPh sb="4" eb="5">
      <t>ネン</t>
    </rPh>
    <rPh sb="10" eb="11">
      <t>ネン</t>
    </rPh>
    <phoneticPr fontId="2"/>
  </si>
  <si>
    <t>昭和10年(1935年)</t>
    <rPh sb="4" eb="5">
      <t>ネン</t>
    </rPh>
    <rPh sb="10" eb="11">
      <t>ネン</t>
    </rPh>
    <phoneticPr fontId="2"/>
  </si>
  <si>
    <t>昭和11年(1936年)</t>
    <rPh sb="4" eb="5">
      <t>ネン</t>
    </rPh>
    <rPh sb="10" eb="11">
      <t>ネン</t>
    </rPh>
    <phoneticPr fontId="2"/>
  </si>
  <si>
    <t>昭和12年(1937年)</t>
    <rPh sb="4" eb="5">
      <t>ネン</t>
    </rPh>
    <rPh sb="10" eb="11">
      <t>ネン</t>
    </rPh>
    <phoneticPr fontId="2"/>
  </si>
  <si>
    <t>昭和13年(1938年)</t>
    <rPh sb="4" eb="5">
      <t>ネン</t>
    </rPh>
    <rPh sb="10" eb="11">
      <t>ネン</t>
    </rPh>
    <phoneticPr fontId="2"/>
  </si>
  <si>
    <t>昭和14年(1939年)</t>
    <rPh sb="4" eb="5">
      <t>ネン</t>
    </rPh>
    <rPh sb="10" eb="11">
      <t>ネン</t>
    </rPh>
    <phoneticPr fontId="2"/>
  </si>
  <si>
    <t>昭和15年(1940年)</t>
    <rPh sb="4" eb="5">
      <t>ネン</t>
    </rPh>
    <rPh sb="10" eb="11">
      <t>ネン</t>
    </rPh>
    <phoneticPr fontId="2"/>
  </si>
  <si>
    <t>昭和16年(1941年)</t>
    <rPh sb="4" eb="5">
      <t>ネン</t>
    </rPh>
    <rPh sb="10" eb="11">
      <t>ネン</t>
    </rPh>
    <phoneticPr fontId="2"/>
  </si>
  <si>
    <t>昭和17年(1942年)</t>
    <rPh sb="4" eb="5">
      <t>ネン</t>
    </rPh>
    <rPh sb="10" eb="11">
      <t>ネン</t>
    </rPh>
    <phoneticPr fontId="2"/>
  </si>
  <si>
    <t>昭和18年(1943年)</t>
    <rPh sb="4" eb="5">
      <t>ネン</t>
    </rPh>
    <rPh sb="10" eb="11">
      <t>ネン</t>
    </rPh>
    <phoneticPr fontId="2"/>
  </si>
  <si>
    <t>昭和19年(1944年)</t>
    <rPh sb="4" eb="5">
      <t>ネン</t>
    </rPh>
    <rPh sb="10" eb="11">
      <t>ネン</t>
    </rPh>
    <phoneticPr fontId="2"/>
  </si>
  <si>
    <t>昭和20年(1945年)</t>
    <rPh sb="4" eb="5">
      <t>ネン</t>
    </rPh>
    <rPh sb="10" eb="11">
      <t>ネン</t>
    </rPh>
    <phoneticPr fontId="2"/>
  </si>
  <si>
    <t>昭和21年(1946年)</t>
    <rPh sb="4" eb="5">
      <t>ネン</t>
    </rPh>
    <rPh sb="10" eb="11">
      <t>ネン</t>
    </rPh>
    <phoneticPr fontId="2"/>
  </si>
  <si>
    <t>昭和22年(1947年)</t>
    <rPh sb="4" eb="5">
      <t>ネン</t>
    </rPh>
    <rPh sb="10" eb="11">
      <t>ネン</t>
    </rPh>
    <phoneticPr fontId="2"/>
  </si>
  <si>
    <t>昭和23年(1948年)</t>
    <rPh sb="4" eb="5">
      <t>ネン</t>
    </rPh>
    <rPh sb="10" eb="11">
      <t>ネン</t>
    </rPh>
    <phoneticPr fontId="2"/>
  </si>
  <si>
    <t>昭和24年(1949年)</t>
    <rPh sb="4" eb="5">
      <t>ネン</t>
    </rPh>
    <rPh sb="10" eb="11">
      <t>ネン</t>
    </rPh>
    <phoneticPr fontId="2"/>
  </si>
  <si>
    <t>昭和25年(1950年)</t>
    <rPh sb="4" eb="5">
      <t>ネン</t>
    </rPh>
    <rPh sb="10" eb="11">
      <t>ネン</t>
    </rPh>
    <phoneticPr fontId="2"/>
  </si>
  <si>
    <t>昭和26年(1951年)</t>
    <rPh sb="4" eb="5">
      <t>ネン</t>
    </rPh>
    <rPh sb="10" eb="11">
      <t>ネン</t>
    </rPh>
    <phoneticPr fontId="2"/>
  </si>
  <si>
    <t>昭和27年(1952年)</t>
    <rPh sb="4" eb="5">
      <t>ネン</t>
    </rPh>
    <rPh sb="10" eb="11">
      <t>ネン</t>
    </rPh>
    <phoneticPr fontId="2"/>
  </si>
  <si>
    <t>昭和28年(1953年)</t>
    <rPh sb="4" eb="5">
      <t>ネン</t>
    </rPh>
    <rPh sb="10" eb="11">
      <t>ネン</t>
    </rPh>
    <phoneticPr fontId="2"/>
  </si>
  <si>
    <t>昭和29年(1954年)</t>
    <rPh sb="4" eb="5">
      <t>ネン</t>
    </rPh>
    <rPh sb="10" eb="11">
      <t>ネン</t>
    </rPh>
    <phoneticPr fontId="2"/>
  </si>
  <si>
    <t>昭和30年(1955年)</t>
    <rPh sb="4" eb="5">
      <t>ネン</t>
    </rPh>
    <rPh sb="10" eb="11">
      <t>ネン</t>
    </rPh>
    <phoneticPr fontId="2"/>
  </si>
  <si>
    <t>(1976年)</t>
    <rPh sb="5" eb="6">
      <t>ネン</t>
    </rPh>
    <phoneticPr fontId="2"/>
  </si>
  <si>
    <t>(1977年)</t>
    <rPh sb="5" eb="6">
      <t>ネン</t>
    </rPh>
    <phoneticPr fontId="2"/>
  </si>
  <si>
    <t>(1978年)</t>
    <rPh sb="5" eb="6">
      <t>ネン</t>
    </rPh>
    <phoneticPr fontId="2"/>
  </si>
  <si>
    <t>(1979年)</t>
    <rPh sb="5" eb="6">
      <t>ネン</t>
    </rPh>
    <phoneticPr fontId="2"/>
  </si>
  <si>
    <t>(1980年)</t>
    <rPh sb="5" eb="6">
      <t>ネン</t>
    </rPh>
    <phoneticPr fontId="2"/>
  </si>
  <si>
    <t>(1981年)</t>
    <rPh sb="5" eb="6">
      <t>ネン</t>
    </rPh>
    <phoneticPr fontId="2"/>
  </si>
  <si>
    <t>(1982年)</t>
    <rPh sb="5" eb="6">
      <t>ネン</t>
    </rPh>
    <phoneticPr fontId="2"/>
  </si>
  <si>
    <t>(1983年)</t>
    <rPh sb="5" eb="6">
      <t>ネン</t>
    </rPh>
    <phoneticPr fontId="2"/>
  </si>
  <si>
    <t>(1984年)</t>
    <rPh sb="5" eb="6">
      <t>ネン</t>
    </rPh>
    <phoneticPr fontId="2"/>
  </si>
  <si>
    <t>(1985年)</t>
    <rPh sb="5" eb="6">
      <t>ネン</t>
    </rPh>
    <phoneticPr fontId="2"/>
  </si>
  <si>
    <t>(1986年)</t>
    <rPh sb="5" eb="6">
      <t>ネン</t>
    </rPh>
    <phoneticPr fontId="2"/>
  </si>
  <si>
    <t>(1987年)</t>
    <rPh sb="5" eb="6">
      <t>ネン</t>
    </rPh>
    <phoneticPr fontId="2"/>
  </si>
  <si>
    <t>(1988年)</t>
    <rPh sb="5" eb="6">
      <t>ネン</t>
    </rPh>
    <phoneticPr fontId="2"/>
  </si>
  <si>
    <t>(1989年)</t>
    <rPh sb="5" eb="6">
      <t>ネン</t>
    </rPh>
    <phoneticPr fontId="2"/>
  </si>
  <si>
    <t>(1990年)</t>
    <rPh sb="5" eb="6">
      <t>ネン</t>
    </rPh>
    <phoneticPr fontId="2"/>
  </si>
  <si>
    <t>(1991年)</t>
    <rPh sb="5" eb="6">
      <t>ネン</t>
    </rPh>
    <phoneticPr fontId="2"/>
  </si>
  <si>
    <t>(1992年)</t>
    <rPh sb="5" eb="6">
      <t>ネン</t>
    </rPh>
    <phoneticPr fontId="2"/>
  </si>
  <si>
    <t>(1993年)</t>
    <rPh sb="5" eb="6">
      <t>ネン</t>
    </rPh>
    <phoneticPr fontId="2"/>
  </si>
  <si>
    <t>(1994年)</t>
    <rPh sb="5" eb="6">
      <t>ネン</t>
    </rPh>
    <phoneticPr fontId="2"/>
  </si>
  <si>
    <t>(1995年)</t>
    <rPh sb="5" eb="6">
      <t>ネン</t>
    </rPh>
    <phoneticPr fontId="2"/>
  </si>
  <si>
    <t>(1996年)</t>
    <rPh sb="5" eb="6">
      <t>ネン</t>
    </rPh>
    <phoneticPr fontId="2"/>
  </si>
  <si>
    <t>(1997年)</t>
    <rPh sb="5" eb="6">
      <t>ネン</t>
    </rPh>
    <phoneticPr fontId="2"/>
  </si>
  <si>
    <t>(1998年)</t>
    <rPh sb="5" eb="6">
      <t>ネン</t>
    </rPh>
    <phoneticPr fontId="2"/>
  </si>
  <si>
    <t>(1999年)</t>
    <rPh sb="5" eb="6">
      <t>ネン</t>
    </rPh>
    <phoneticPr fontId="2"/>
  </si>
  <si>
    <t>(2000年)</t>
    <rPh sb="5" eb="6">
      <t>ネン</t>
    </rPh>
    <phoneticPr fontId="2"/>
  </si>
  <si>
    <t>(2001年)</t>
    <rPh sb="5" eb="6">
      <t>ネン</t>
    </rPh>
    <phoneticPr fontId="2"/>
  </si>
  <si>
    <t>(2002年)</t>
    <rPh sb="5" eb="6">
      <t>ネン</t>
    </rPh>
    <phoneticPr fontId="2"/>
  </si>
  <si>
    <t>(2003年)</t>
    <rPh sb="5" eb="6">
      <t>ネン</t>
    </rPh>
    <phoneticPr fontId="2"/>
  </si>
  <si>
    <t>(2004年)</t>
    <rPh sb="5" eb="6">
      <t>ネン</t>
    </rPh>
    <phoneticPr fontId="2"/>
  </si>
  <si>
    <t>(2005年)</t>
    <rPh sb="5" eb="6">
      <t>ネン</t>
    </rPh>
    <phoneticPr fontId="2"/>
  </si>
  <si>
    <t>明治38年(1905年)</t>
    <rPh sb="0" eb="2">
      <t>メイジ</t>
    </rPh>
    <rPh sb="4" eb="5">
      <t>ネン</t>
    </rPh>
    <rPh sb="10" eb="11">
      <t>ネン</t>
    </rPh>
    <phoneticPr fontId="2"/>
  </si>
  <si>
    <t>明治43年(1910年)</t>
    <rPh sb="0" eb="2">
      <t>メイジ</t>
    </rPh>
    <rPh sb="4" eb="5">
      <t>ネン</t>
    </rPh>
    <rPh sb="10" eb="11">
      <t>ネン</t>
    </rPh>
    <phoneticPr fontId="2"/>
  </si>
  <si>
    <t>大正 4年(1915年)</t>
    <rPh sb="4" eb="5">
      <t>ネン</t>
    </rPh>
    <rPh sb="10" eb="11">
      <t>ネン</t>
    </rPh>
    <phoneticPr fontId="2"/>
  </si>
  <si>
    <t>大正 9年(1920年)</t>
    <rPh sb="0" eb="2">
      <t>タイショウ</t>
    </rPh>
    <rPh sb="4" eb="5">
      <t>ネン</t>
    </rPh>
    <rPh sb="10" eb="11">
      <t>ネン</t>
    </rPh>
    <phoneticPr fontId="2"/>
  </si>
  <si>
    <t>大正14年(1925年)</t>
    <rPh sb="0" eb="2">
      <t>タイショウ</t>
    </rPh>
    <rPh sb="4" eb="5">
      <t>ネン</t>
    </rPh>
    <rPh sb="10" eb="11">
      <t>ネン</t>
    </rPh>
    <phoneticPr fontId="2"/>
  </si>
  <si>
    <t>昭和10年(1935年)</t>
    <rPh sb="0" eb="2">
      <t>ショウワ</t>
    </rPh>
    <rPh sb="4" eb="5">
      <t>ネン</t>
    </rPh>
    <rPh sb="10" eb="11">
      <t>ネン</t>
    </rPh>
    <phoneticPr fontId="2"/>
  </si>
  <si>
    <t>昭和15年(1940年)</t>
    <rPh sb="0" eb="2">
      <t>ショウワ</t>
    </rPh>
    <rPh sb="4" eb="5">
      <t>ネン</t>
    </rPh>
    <rPh sb="10" eb="11">
      <t>ネン</t>
    </rPh>
    <phoneticPr fontId="2"/>
  </si>
  <si>
    <t>昭和16年(1941年)</t>
    <rPh sb="0" eb="2">
      <t>ショウワ</t>
    </rPh>
    <rPh sb="4" eb="5">
      <t>ネン</t>
    </rPh>
    <rPh sb="10" eb="11">
      <t>ネン</t>
    </rPh>
    <phoneticPr fontId="2"/>
  </si>
  <si>
    <t>昭和17年(1942年)</t>
    <rPh sb="0" eb="2">
      <t>ショウワ</t>
    </rPh>
    <rPh sb="4" eb="5">
      <t>ネン</t>
    </rPh>
    <rPh sb="10" eb="11">
      <t>ネン</t>
    </rPh>
    <phoneticPr fontId="2"/>
  </si>
  <si>
    <t>昭和18年(1943年)</t>
    <rPh sb="0" eb="2">
      <t>ショウワ</t>
    </rPh>
    <rPh sb="4" eb="5">
      <t>ネン</t>
    </rPh>
    <rPh sb="10" eb="11">
      <t>ネン</t>
    </rPh>
    <phoneticPr fontId="2"/>
  </si>
  <si>
    <t>昭和19年(1944年)</t>
    <rPh sb="0" eb="2">
      <t>ショウワ</t>
    </rPh>
    <rPh sb="4" eb="5">
      <t>ネン</t>
    </rPh>
    <rPh sb="10" eb="11">
      <t>ネン</t>
    </rPh>
    <phoneticPr fontId="2"/>
  </si>
  <si>
    <t>昭和20年(1945年)</t>
    <rPh sb="0" eb="2">
      <t>ショウワ</t>
    </rPh>
    <rPh sb="4" eb="5">
      <t>ネン</t>
    </rPh>
    <rPh sb="10" eb="11">
      <t>ネン</t>
    </rPh>
    <phoneticPr fontId="2"/>
  </si>
  <si>
    <t>昭和21年(1946年)</t>
    <rPh sb="0" eb="2">
      <t>ショウワ</t>
    </rPh>
    <rPh sb="4" eb="5">
      <t>ネン</t>
    </rPh>
    <rPh sb="10" eb="11">
      <t>ネン</t>
    </rPh>
    <phoneticPr fontId="2"/>
  </si>
  <si>
    <t>昭和22年(1947年)</t>
    <rPh sb="0" eb="2">
      <t>ショウワ</t>
    </rPh>
    <rPh sb="4" eb="5">
      <t>ネン</t>
    </rPh>
    <rPh sb="10" eb="11">
      <t>ネン</t>
    </rPh>
    <phoneticPr fontId="2"/>
  </si>
  <si>
    <t>昭和23年(1948年)</t>
    <rPh sb="0" eb="2">
      <t>ショウワ</t>
    </rPh>
    <rPh sb="4" eb="5">
      <t>ネン</t>
    </rPh>
    <rPh sb="10" eb="11">
      <t>ネン</t>
    </rPh>
    <phoneticPr fontId="2"/>
  </si>
  <si>
    <t>昭和24年(1949年)</t>
    <rPh sb="0" eb="2">
      <t>ショウワ</t>
    </rPh>
    <rPh sb="4" eb="5">
      <t>ネン</t>
    </rPh>
    <rPh sb="10" eb="11">
      <t>ネン</t>
    </rPh>
    <phoneticPr fontId="2"/>
  </si>
  <si>
    <t>昭和25年(1950年)</t>
    <rPh sb="0" eb="2">
      <t>ショウワ</t>
    </rPh>
    <rPh sb="4" eb="5">
      <t>ネン</t>
    </rPh>
    <rPh sb="10" eb="11">
      <t>ネン</t>
    </rPh>
    <phoneticPr fontId="2"/>
  </si>
  <si>
    <t>昭和26年(1951年)</t>
    <rPh sb="0" eb="2">
      <t>ショウワ</t>
    </rPh>
    <rPh sb="4" eb="5">
      <t>ネン</t>
    </rPh>
    <rPh sb="10" eb="11">
      <t>ネン</t>
    </rPh>
    <phoneticPr fontId="2"/>
  </si>
  <si>
    <t>昭和27年(1952年)</t>
    <rPh sb="0" eb="2">
      <t>ショウワ</t>
    </rPh>
    <rPh sb="4" eb="5">
      <t>ネン</t>
    </rPh>
    <rPh sb="10" eb="11">
      <t>ネン</t>
    </rPh>
    <phoneticPr fontId="2"/>
  </si>
  <si>
    <t>昭和28年(1953年)</t>
    <rPh sb="0" eb="2">
      <t>ショウワ</t>
    </rPh>
    <rPh sb="4" eb="5">
      <t>ネン</t>
    </rPh>
    <rPh sb="10" eb="11">
      <t>ネン</t>
    </rPh>
    <phoneticPr fontId="2"/>
  </si>
  <si>
    <t>昭和29年(1954年)</t>
    <rPh sb="0" eb="2">
      <t>ショウワ</t>
    </rPh>
    <rPh sb="4" eb="5">
      <t>ネン</t>
    </rPh>
    <rPh sb="10" eb="11">
      <t>ネン</t>
    </rPh>
    <phoneticPr fontId="2"/>
  </si>
  <si>
    <t>昭和30年(1955年)</t>
    <rPh sb="0" eb="2">
      <t>ショウワ</t>
    </rPh>
    <rPh sb="4" eb="5">
      <t>ネン</t>
    </rPh>
    <rPh sb="10" eb="11">
      <t>ネン</t>
    </rPh>
    <phoneticPr fontId="2"/>
  </si>
  <si>
    <t>昭和31年(1956年)</t>
    <rPh sb="0" eb="2">
      <t>ショウワ</t>
    </rPh>
    <rPh sb="4" eb="5">
      <t>ネン</t>
    </rPh>
    <rPh sb="10" eb="11">
      <t>ネン</t>
    </rPh>
    <phoneticPr fontId="2"/>
  </si>
  <si>
    <t>昭和32年(1957年)</t>
    <rPh sb="0" eb="2">
      <t>ショウワ</t>
    </rPh>
    <rPh sb="4" eb="5">
      <t>ネン</t>
    </rPh>
    <rPh sb="10" eb="11">
      <t>ネン</t>
    </rPh>
    <phoneticPr fontId="2"/>
  </si>
  <si>
    <t>昭和33年(1958年)</t>
    <rPh sb="0" eb="2">
      <t>ショウワ</t>
    </rPh>
    <rPh sb="4" eb="5">
      <t>ネン</t>
    </rPh>
    <rPh sb="10" eb="11">
      <t>ネン</t>
    </rPh>
    <phoneticPr fontId="2"/>
  </si>
  <si>
    <t>昭和34年(1959年)</t>
    <rPh sb="0" eb="2">
      <t>ショウワ</t>
    </rPh>
    <rPh sb="4" eb="5">
      <t>ネン</t>
    </rPh>
    <rPh sb="10" eb="11">
      <t>ネン</t>
    </rPh>
    <phoneticPr fontId="2"/>
  </si>
  <si>
    <t>昭和35年(1960年)</t>
    <rPh sb="0" eb="2">
      <t>ショウワ</t>
    </rPh>
    <rPh sb="4" eb="5">
      <t>ネン</t>
    </rPh>
    <rPh sb="10" eb="11">
      <t>ネン</t>
    </rPh>
    <phoneticPr fontId="2"/>
  </si>
  <si>
    <t>昭和36年(1961年)</t>
    <rPh sb="0" eb="2">
      <t>ショウワ</t>
    </rPh>
    <rPh sb="4" eb="5">
      <t>ネン</t>
    </rPh>
    <rPh sb="10" eb="11">
      <t>ネン</t>
    </rPh>
    <phoneticPr fontId="2"/>
  </si>
  <si>
    <t>昭和37年(1962年)</t>
    <rPh sb="0" eb="2">
      <t>ショウワ</t>
    </rPh>
    <rPh sb="4" eb="5">
      <t>ネン</t>
    </rPh>
    <rPh sb="10" eb="11">
      <t>ネン</t>
    </rPh>
    <phoneticPr fontId="2"/>
  </si>
  <si>
    <t>昭和38年(1963年)</t>
    <rPh sb="0" eb="2">
      <t>ショウワ</t>
    </rPh>
    <rPh sb="4" eb="5">
      <t>ネン</t>
    </rPh>
    <rPh sb="10" eb="11">
      <t>ネン</t>
    </rPh>
    <phoneticPr fontId="2"/>
  </si>
  <si>
    <t>昭和39年(1964年)</t>
    <rPh sb="0" eb="2">
      <t>ショウワ</t>
    </rPh>
    <rPh sb="4" eb="5">
      <t>ネン</t>
    </rPh>
    <rPh sb="10" eb="11">
      <t>ネン</t>
    </rPh>
    <phoneticPr fontId="2"/>
  </si>
  <si>
    <t>昭和40年(1965年)</t>
    <rPh sb="0" eb="2">
      <t>ショウワ</t>
    </rPh>
    <rPh sb="4" eb="5">
      <t>ネン</t>
    </rPh>
    <rPh sb="10" eb="11">
      <t>ネン</t>
    </rPh>
    <phoneticPr fontId="2"/>
  </si>
  <si>
    <t>昭和41年(1966年)</t>
    <rPh sb="0" eb="2">
      <t>ショウワ</t>
    </rPh>
    <rPh sb="4" eb="5">
      <t>ネン</t>
    </rPh>
    <rPh sb="10" eb="11">
      <t>ネン</t>
    </rPh>
    <phoneticPr fontId="2"/>
  </si>
  <si>
    <t>昭和42年(1967年)</t>
    <rPh sb="0" eb="2">
      <t>ショウワ</t>
    </rPh>
    <rPh sb="4" eb="5">
      <t>ネン</t>
    </rPh>
    <rPh sb="10" eb="11">
      <t>ネン</t>
    </rPh>
    <phoneticPr fontId="2"/>
  </si>
  <si>
    <t>昭和43年(1968年)</t>
    <rPh sb="0" eb="2">
      <t>ショウワ</t>
    </rPh>
    <rPh sb="4" eb="5">
      <t>ネン</t>
    </rPh>
    <rPh sb="10" eb="11">
      <t>ネン</t>
    </rPh>
    <phoneticPr fontId="2"/>
  </si>
  <si>
    <t>昭和44年(1969年)</t>
    <rPh sb="0" eb="2">
      <t>ショウワ</t>
    </rPh>
    <rPh sb="4" eb="5">
      <t>ネン</t>
    </rPh>
    <rPh sb="10" eb="11">
      <t>ネン</t>
    </rPh>
    <phoneticPr fontId="2"/>
  </si>
  <si>
    <t>昭和45年(1970年)</t>
    <rPh sb="0" eb="2">
      <t>ショウワ</t>
    </rPh>
    <rPh sb="4" eb="5">
      <t>ネン</t>
    </rPh>
    <rPh sb="10" eb="11">
      <t>ネン</t>
    </rPh>
    <phoneticPr fontId="2"/>
  </si>
  <si>
    <t>昭和46年(1971年)</t>
    <rPh sb="0" eb="2">
      <t>ショウワ</t>
    </rPh>
    <rPh sb="4" eb="5">
      <t>ネン</t>
    </rPh>
    <rPh sb="10" eb="11">
      <t>ネン</t>
    </rPh>
    <phoneticPr fontId="2"/>
  </si>
  <si>
    <t>昭和47年(1972年)</t>
    <rPh sb="0" eb="2">
      <t>ショウワ</t>
    </rPh>
    <rPh sb="4" eb="5">
      <t>ネン</t>
    </rPh>
    <rPh sb="10" eb="11">
      <t>ネン</t>
    </rPh>
    <phoneticPr fontId="2"/>
  </si>
  <si>
    <t>昭和48年(1973年)</t>
    <rPh sb="0" eb="2">
      <t>ショウワ</t>
    </rPh>
    <rPh sb="4" eb="5">
      <t>ネン</t>
    </rPh>
    <rPh sb="10" eb="11">
      <t>ネン</t>
    </rPh>
    <phoneticPr fontId="2"/>
  </si>
  <si>
    <t>昭和49年(1974年)</t>
    <rPh sb="10" eb="11">
      <t>ネン</t>
    </rPh>
    <phoneticPr fontId="6"/>
  </si>
  <si>
    <t>昭和50年(1975年)</t>
    <rPh sb="10" eb="11">
      <t>ネン</t>
    </rPh>
    <phoneticPr fontId="6"/>
  </si>
  <si>
    <t>昭和51年(1976年)</t>
    <rPh sb="10" eb="11">
      <t>ネン</t>
    </rPh>
    <phoneticPr fontId="6"/>
  </si>
  <si>
    <t>昭和52年(1977年)</t>
    <rPh sb="10" eb="11">
      <t>ネン</t>
    </rPh>
    <phoneticPr fontId="6"/>
  </si>
  <si>
    <t>昭和53年(1978年)</t>
    <rPh sb="10" eb="11">
      <t>ネン</t>
    </rPh>
    <phoneticPr fontId="6"/>
  </si>
  <si>
    <t>昭和54年(1979年)</t>
    <rPh sb="10" eb="11">
      <t>ネン</t>
    </rPh>
    <phoneticPr fontId="6"/>
  </si>
  <si>
    <t>昭和55年(1980年)</t>
    <rPh sb="10" eb="11">
      <t>ネン</t>
    </rPh>
    <phoneticPr fontId="6"/>
  </si>
  <si>
    <t>昭和56年(1981年)</t>
    <rPh sb="10" eb="11">
      <t>ネン</t>
    </rPh>
    <phoneticPr fontId="6"/>
  </si>
  <si>
    <t>昭和57年(1982年)</t>
    <rPh sb="10" eb="11">
      <t>ネン</t>
    </rPh>
    <phoneticPr fontId="6"/>
  </si>
  <si>
    <t>昭和58年(1983年)</t>
    <rPh sb="10" eb="11">
      <t>ネン</t>
    </rPh>
    <phoneticPr fontId="6"/>
  </si>
  <si>
    <t>昭和59年(1984年)</t>
    <rPh sb="10" eb="11">
      <t>ネン</t>
    </rPh>
    <phoneticPr fontId="6"/>
  </si>
  <si>
    <t>昭和60年(1985年)</t>
    <rPh sb="10" eb="11">
      <t>ネン</t>
    </rPh>
    <phoneticPr fontId="6"/>
  </si>
  <si>
    <t>昭和61年(1986年)</t>
    <rPh sb="10" eb="11">
      <t>ネン</t>
    </rPh>
    <phoneticPr fontId="6"/>
  </si>
  <si>
    <t>昭和62年(1987年)</t>
    <rPh sb="10" eb="11">
      <t>ネン</t>
    </rPh>
    <phoneticPr fontId="6"/>
  </si>
  <si>
    <t>昭和63年(1988年)</t>
    <rPh sb="10" eb="11">
      <t>ネン</t>
    </rPh>
    <phoneticPr fontId="6"/>
  </si>
  <si>
    <t>平成元年(1989年)</t>
    <rPh sb="0" eb="2">
      <t>ヘイセイ</t>
    </rPh>
    <rPh sb="2" eb="3">
      <t>ガン</t>
    </rPh>
    <rPh sb="3" eb="4">
      <t>ネン</t>
    </rPh>
    <rPh sb="9" eb="10">
      <t>ネン</t>
    </rPh>
    <phoneticPr fontId="6"/>
  </si>
  <si>
    <t>平成 2年(1990年)</t>
    <rPh sb="0" eb="2">
      <t>ヘイセイ</t>
    </rPh>
    <rPh sb="4" eb="5">
      <t>ネン</t>
    </rPh>
    <rPh sb="10" eb="11">
      <t>ネン</t>
    </rPh>
    <phoneticPr fontId="2"/>
  </si>
  <si>
    <t>平成 3年(1991年)</t>
    <rPh sb="0" eb="2">
      <t>ヘイセイ</t>
    </rPh>
    <rPh sb="4" eb="5">
      <t>ネン</t>
    </rPh>
    <rPh sb="10" eb="11">
      <t>ネン</t>
    </rPh>
    <phoneticPr fontId="2"/>
  </si>
  <si>
    <t>平成 4年(1992年)</t>
    <rPh sb="0" eb="2">
      <t>ヘイセイ</t>
    </rPh>
    <rPh sb="4" eb="5">
      <t>ネン</t>
    </rPh>
    <rPh sb="10" eb="11">
      <t>ネン</t>
    </rPh>
    <phoneticPr fontId="2"/>
  </si>
  <si>
    <t>平成 5年(1993年)</t>
    <rPh sb="0" eb="2">
      <t>ヘイセイ</t>
    </rPh>
    <rPh sb="4" eb="5">
      <t>ネン</t>
    </rPh>
    <rPh sb="10" eb="11">
      <t>ネン</t>
    </rPh>
    <phoneticPr fontId="2"/>
  </si>
  <si>
    <t>平成 6年(1994年)</t>
    <rPh sb="0" eb="2">
      <t>ヘイセイ</t>
    </rPh>
    <rPh sb="4" eb="5">
      <t>ネン</t>
    </rPh>
    <rPh sb="10" eb="11">
      <t>ネン</t>
    </rPh>
    <phoneticPr fontId="2"/>
  </si>
  <si>
    <t>平成 7年(1995年)</t>
    <rPh sb="0" eb="2">
      <t>ヘイセイ</t>
    </rPh>
    <rPh sb="4" eb="5">
      <t>ネン</t>
    </rPh>
    <rPh sb="10" eb="11">
      <t>ネン</t>
    </rPh>
    <phoneticPr fontId="2"/>
  </si>
  <si>
    <t>平成 8年(1996年)</t>
    <rPh sb="0" eb="2">
      <t>ヘイセイ</t>
    </rPh>
    <rPh sb="4" eb="5">
      <t>ネン</t>
    </rPh>
    <rPh sb="10" eb="11">
      <t>ネン</t>
    </rPh>
    <phoneticPr fontId="2"/>
  </si>
  <si>
    <t>平成 9年(1997年)</t>
    <rPh sb="0" eb="2">
      <t>ヘイセイ</t>
    </rPh>
    <rPh sb="4" eb="5">
      <t>ネン</t>
    </rPh>
    <rPh sb="10" eb="11">
      <t>ネン</t>
    </rPh>
    <phoneticPr fontId="2"/>
  </si>
  <si>
    <t>平成10年(1998年)</t>
    <rPh sb="0" eb="2">
      <t>ヘイセイ</t>
    </rPh>
    <rPh sb="4" eb="5">
      <t>ネン</t>
    </rPh>
    <rPh sb="10" eb="11">
      <t>ネン</t>
    </rPh>
    <phoneticPr fontId="2"/>
  </si>
  <si>
    <t>平成11年(1999年)</t>
    <rPh sb="0" eb="2">
      <t>ヘイセイ</t>
    </rPh>
    <rPh sb="4" eb="5">
      <t>ネン</t>
    </rPh>
    <rPh sb="10" eb="11">
      <t>ネン</t>
    </rPh>
    <phoneticPr fontId="2"/>
  </si>
  <si>
    <t>平成12年(2000年)</t>
    <rPh sb="0" eb="2">
      <t>ヘイセイ</t>
    </rPh>
    <rPh sb="4" eb="5">
      <t>ネン</t>
    </rPh>
    <rPh sb="10" eb="11">
      <t>ネン</t>
    </rPh>
    <phoneticPr fontId="2"/>
  </si>
  <si>
    <t>平成13年(2001年)</t>
    <rPh sb="0" eb="2">
      <t>ヘイセイ</t>
    </rPh>
    <rPh sb="4" eb="5">
      <t>ネン</t>
    </rPh>
    <rPh sb="10" eb="11">
      <t>ネン</t>
    </rPh>
    <phoneticPr fontId="2"/>
  </si>
  <si>
    <t>平成14年(2002年)</t>
    <rPh sb="0" eb="2">
      <t>ヘイセイ</t>
    </rPh>
    <rPh sb="4" eb="5">
      <t>ネン</t>
    </rPh>
    <rPh sb="10" eb="11">
      <t>ネン</t>
    </rPh>
    <phoneticPr fontId="2"/>
  </si>
  <si>
    <t>平成15年(2003年)</t>
    <rPh sb="0" eb="2">
      <t>ヘイセイ</t>
    </rPh>
    <rPh sb="4" eb="5">
      <t>ネン</t>
    </rPh>
    <rPh sb="10" eb="11">
      <t>ネン</t>
    </rPh>
    <phoneticPr fontId="2"/>
  </si>
  <si>
    <t>平成16年(2004年)</t>
    <rPh sb="0" eb="2">
      <t>ヘイセイ</t>
    </rPh>
    <rPh sb="4" eb="5">
      <t>ネン</t>
    </rPh>
    <rPh sb="10" eb="11">
      <t>ネン</t>
    </rPh>
    <phoneticPr fontId="2"/>
  </si>
  <si>
    <t xml:space="preserve"> 昭和60年(1985年)</t>
    <rPh sb="1" eb="3">
      <t>ショウワ</t>
    </rPh>
    <rPh sb="5" eb="6">
      <t>ネン</t>
    </rPh>
    <rPh sb="11" eb="12">
      <t>ネン</t>
    </rPh>
    <phoneticPr fontId="2"/>
  </si>
  <si>
    <t xml:space="preserve"> 平成 2年(1990年)</t>
    <rPh sb="5" eb="6">
      <t>ネン</t>
    </rPh>
    <rPh sb="11" eb="12">
      <t>ネン</t>
    </rPh>
    <phoneticPr fontId="2"/>
  </si>
  <si>
    <t xml:space="preserve"> 平成 7年(1995年)</t>
    <rPh sb="1" eb="3">
      <t>ヘイセイ</t>
    </rPh>
    <rPh sb="5" eb="6">
      <t>ネン</t>
    </rPh>
    <rPh sb="11" eb="12">
      <t>ネン</t>
    </rPh>
    <phoneticPr fontId="2"/>
  </si>
  <si>
    <t xml:space="preserve"> 平成10年(1998年)</t>
    <rPh sb="1" eb="3">
      <t>ヘイセイ</t>
    </rPh>
    <rPh sb="5" eb="6">
      <t>ネン</t>
    </rPh>
    <rPh sb="11" eb="12">
      <t>ネン</t>
    </rPh>
    <phoneticPr fontId="2"/>
  </si>
  <si>
    <t xml:space="preserve"> 平成11年(1999年)</t>
    <rPh sb="1" eb="3">
      <t>ヘイセイ</t>
    </rPh>
    <rPh sb="5" eb="6">
      <t>ネン</t>
    </rPh>
    <rPh sb="11" eb="12">
      <t>ネン</t>
    </rPh>
    <phoneticPr fontId="2"/>
  </si>
  <si>
    <t xml:space="preserve"> 平成12年(2000年)</t>
    <rPh sb="1" eb="3">
      <t>ヘイセイ</t>
    </rPh>
    <rPh sb="5" eb="6">
      <t>ネン</t>
    </rPh>
    <rPh sb="11" eb="12">
      <t>ネン</t>
    </rPh>
    <phoneticPr fontId="2"/>
  </si>
  <si>
    <t xml:space="preserve"> 平成13年(2001年)</t>
    <rPh sb="1" eb="3">
      <t>ヘイセイ</t>
    </rPh>
    <rPh sb="5" eb="6">
      <t>ネン</t>
    </rPh>
    <rPh sb="11" eb="12">
      <t>ネン</t>
    </rPh>
    <phoneticPr fontId="2"/>
  </si>
  <si>
    <t xml:space="preserve"> 平成14年(2002年)</t>
    <rPh sb="1" eb="3">
      <t>ヘイセイ</t>
    </rPh>
    <rPh sb="5" eb="6">
      <t>ネン</t>
    </rPh>
    <rPh sb="11" eb="12">
      <t>ネン</t>
    </rPh>
    <phoneticPr fontId="2"/>
  </si>
  <si>
    <t xml:space="preserve"> 平成15年(2003年)</t>
    <rPh sb="1" eb="3">
      <t>ヘイセイ</t>
    </rPh>
    <rPh sb="5" eb="6">
      <t>ネン</t>
    </rPh>
    <rPh sb="11" eb="12">
      <t>ネン</t>
    </rPh>
    <phoneticPr fontId="2"/>
  </si>
  <si>
    <t>平成元年</t>
    <rPh sb="0" eb="2">
      <t>ヘイセイ</t>
    </rPh>
    <rPh sb="2" eb="4">
      <t>ガンネン</t>
    </rPh>
    <phoneticPr fontId="2"/>
  </si>
  <si>
    <t>平成 2年</t>
    <rPh sb="0" eb="2">
      <t>ヘイセイ</t>
    </rPh>
    <rPh sb="4" eb="5">
      <t>ネン</t>
    </rPh>
    <phoneticPr fontId="2"/>
  </si>
  <si>
    <t>昭和51年</t>
    <rPh sb="0" eb="2">
      <t>ショウワ</t>
    </rPh>
    <rPh sb="4" eb="5">
      <t>ネン</t>
    </rPh>
    <phoneticPr fontId="6"/>
  </si>
  <si>
    <t>昭和52年</t>
    <rPh sb="0" eb="2">
      <t>ショウワ</t>
    </rPh>
    <rPh sb="4" eb="5">
      <t>ネン</t>
    </rPh>
    <phoneticPr fontId="6"/>
  </si>
  <si>
    <t>昭和53年</t>
    <rPh sb="0" eb="2">
      <t>ショウワ</t>
    </rPh>
    <rPh sb="4" eb="5">
      <t>ネン</t>
    </rPh>
    <phoneticPr fontId="6"/>
  </si>
  <si>
    <t>昭和54年</t>
    <rPh sb="0" eb="2">
      <t>ショウワ</t>
    </rPh>
    <rPh sb="4" eb="5">
      <t>ネン</t>
    </rPh>
    <phoneticPr fontId="6"/>
  </si>
  <si>
    <t>昭和55年</t>
    <rPh sb="0" eb="2">
      <t>ショウワ</t>
    </rPh>
    <rPh sb="4" eb="5">
      <t>ネン</t>
    </rPh>
    <phoneticPr fontId="6"/>
  </si>
  <si>
    <t>昭和56年</t>
    <rPh sb="0" eb="2">
      <t>ショウワ</t>
    </rPh>
    <rPh sb="4" eb="5">
      <t>ネン</t>
    </rPh>
    <phoneticPr fontId="6"/>
  </si>
  <si>
    <t>昭和57年</t>
    <rPh sb="0" eb="2">
      <t>ショウワ</t>
    </rPh>
    <rPh sb="4" eb="5">
      <t>ネン</t>
    </rPh>
    <phoneticPr fontId="6"/>
  </si>
  <si>
    <t>昭和58年</t>
    <rPh sb="0" eb="2">
      <t>ショウワ</t>
    </rPh>
    <rPh sb="4" eb="5">
      <t>ネン</t>
    </rPh>
    <phoneticPr fontId="6"/>
  </si>
  <si>
    <t>昭和59年</t>
    <rPh sb="0" eb="2">
      <t>ショウワ</t>
    </rPh>
    <rPh sb="4" eb="5">
      <t>ネン</t>
    </rPh>
    <phoneticPr fontId="6"/>
  </si>
  <si>
    <t>昭和60年</t>
    <rPh sb="0" eb="2">
      <t>ショウワ</t>
    </rPh>
    <rPh sb="4" eb="5">
      <t>ネン</t>
    </rPh>
    <phoneticPr fontId="6"/>
  </si>
  <si>
    <t>昭和61年</t>
    <rPh sb="0" eb="2">
      <t>ショウワ</t>
    </rPh>
    <rPh sb="4" eb="5">
      <t>ネン</t>
    </rPh>
    <phoneticPr fontId="6"/>
  </si>
  <si>
    <t>昭和62年</t>
    <rPh sb="0" eb="2">
      <t>ショウワ</t>
    </rPh>
    <rPh sb="4" eb="5">
      <t>ネン</t>
    </rPh>
    <phoneticPr fontId="6"/>
  </si>
  <si>
    <t>昭和63年</t>
    <rPh sb="0" eb="2">
      <t>ショウワ</t>
    </rPh>
    <rPh sb="4" eb="5">
      <t>ネン</t>
    </rPh>
    <phoneticPr fontId="6"/>
  </si>
  <si>
    <t>平成 3年</t>
    <rPh sb="0" eb="2">
      <t>ヘイセイ</t>
    </rPh>
    <rPh sb="4" eb="5">
      <t>ネン</t>
    </rPh>
    <phoneticPr fontId="2"/>
  </si>
  <si>
    <t>平成 4年</t>
    <rPh sb="0" eb="2">
      <t>ヘイセイ</t>
    </rPh>
    <rPh sb="4" eb="5">
      <t>ネン</t>
    </rPh>
    <phoneticPr fontId="2"/>
  </si>
  <si>
    <t>平成 5年</t>
    <rPh sb="0" eb="2">
      <t>ヘイセイ</t>
    </rPh>
    <rPh sb="4" eb="5">
      <t>ネン</t>
    </rPh>
    <phoneticPr fontId="2"/>
  </si>
  <si>
    <t>平成 6年</t>
    <rPh sb="0" eb="2">
      <t>ヘイセイ</t>
    </rPh>
    <rPh sb="4" eb="5">
      <t>ネン</t>
    </rPh>
    <phoneticPr fontId="2"/>
  </si>
  <si>
    <t>平成 7年</t>
    <rPh sb="0" eb="2">
      <t>ヘイセイ</t>
    </rPh>
    <rPh sb="4" eb="5">
      <t>ネン</t>
    </rPh>
    <phoneticPr fontId="2"/>
  </si>
  <si>
    <t>平成 8年</t>
    <rPh sb="0" eb="2">
      <t>ヘイセイ</t>
    </rPh>
    <rPh sb="4" eb="5">
      <t>ネン</t>
    </rPh>
    <phoneticPr fontId="2"/>
  </si>
  <si>
    <t>平成 9年</t>
    <rPh sb="0" eb="2">
      <t>ヘイセイ</t>
    </rPh>
    <rPh sb="4" eb="5">
      <t>ネン</t>
    </rPh>
    <phoneticPr fontId="2"/>
  </si>
  <si>
    <t>平成10年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</si>
  <si>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</si>
  <si>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</si>
  <si>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</si>
  <si>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</si>
  <si>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</si>
  <si>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</si>
  <si>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</si>
  <si>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</si>
  <si>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(2006年)</t>
    <rPh sb="5" eb="6">
      <t>ネン</t>
    </rPh>
    <phoneticPr fontId="2"/>
  </si>
  <si>
    <t>　</t>
    <phoneticPr fontId="2"/>
  </si>
  <si>
    <t xml:space="preserve"> 平成16年(2004年)</t>
    <rPh sb="1" eb="3">
      <t>ヘイセイ</t>
    </rPh>
    <rPh sb="5" eb="6">
      <t>ネン</t>
    </rPh>
    <rPh sb="11" eb="12">
      <t>ネン</t>
    </rPh>
    <phoneticPr fontId="2"/>
  </si>
  <si>
    <t>-</t>
  </si>
  <si>
    <t>総 数</t>
    <phoneticPr fontId="2"/>
  </si>
  <si>
    <t xml:space="preserve"> かつらぎ町</t>
    <rPh sb="5" eb="6">
      <t>チョウ</t>
    </rPh>
    <phoneticPr fontId="2"/>
  </si>
  <si>
    <t xml:space="preserve"> 那智勝浦町</t>
    <rPh sb="1" eb="6">
      <t>ナチカツウラチョウ</t>
    </rPh>
    <phoneticPr fontId="2"/>
  </si>
  <si>
    <t xml:space="preserve"> 太 地 町</t>
    <rPh sb="1" eb="2">
      <t>フトシ</t>
    </rPh>
    <rPh sb="3" eb="4">
      <t>チ</t>
    </rPh>
    <rPh sb="5" eb="6">
      <t>マチ</t>
    </rPh>
    <phoneticPr fontId="2"/>
  </si>
  <si>
    <t xml:space="preserve"> 和歌山市</t>
    <phoneticPr fontId="2"/>
  </si>
  <si>
    <t xml:space="preserve"> 海 南 市</t>
    <phoneticPr fontId="2"/>
  </si>
  <si>
    <t xml:space="preserve"> 橋 本 市</t>
    <phoneticPr fontId="2"/>
  </si>
  <si>
    <t xml:space="preserve"> 有 田 市</t>
    <phoneticPr fontId="2"/>
  </si>
  <si>
    <t xml:space="preserve"> 御 坊 市</t>
    <phoneticPr fontId="2"/>
  </si>
  <si>
    <t xml:space="preserve"> 田 辺 市</t>
    <phoneticPr fontId="2"/>
  </si>
  <si>
    <t xml:space="preserve"> 新 宮 市</t>
    <phoneticPr fontId="2"/>
  </si>
  <si>
    <t xml:space="preserve"> 紀の川市</t>
    <rPh sb="1" eb="2">
      <t>キ</t>
    </rPh>
    <rPh sb="3" eb="5">
      <t>カワシ</t>
    </rPh>
    <phoneticPr fontId="2"/>
  </si>
  <si>
    <t xml:space="preserve"> 岩 出 市</t>
    <rPh sb="1" eb="2">
      <t>イワ</t>
    </rPh>
    <rPh sb="3" eb="4">
      <t>デ</t>
    </rPh>
    <rPh sb="5" eb="6">
      <t>シ</t>
    </rPh>
    <phoneticPr fontId="2"/>
  </si>
  <si>
    <t xml:space="preserve"> 紀美野町</t>
    <rPh sb="1" eb="3">
      <t>ノリミ</t>
    </rPh>
    <rPh sb="3" eb="5">
      <t>ノマチ</t>
    </rPh>
    <phoneticPr fontId="2"/>
  </si>
  <si>
    <t xml:space="preserve"> 広 川 町</t>
    <rPh sb="1" eb="2">
      <t>ヒロ</t>
    </rPh>
    <rPh sb="3" eb="4">
      <t>カワ</t>
    </rPh>
    <rPh sb="5" eb="6">
      <t>マチ</t>
    </rPh>
    <phoneticPr fontId="2"/>
  </si>
  <si>
    <t xml:space="preserve"> 美 浜 町</t>
    <phoneticPr fontId="2"/>
  </si>
  <si>
    <t xml:space="preserve"> 由 良 町</t>
    <phoneticPr fontId="2"/>
  </si>
  <si>
    <t xml:space="preserve"> 日 高 町</t>
    <phoneticPr fontId="2"/>
  </si>
  <si>
    <t xml:space="preserve"> 北 山 村</t>
    <rPh sb="1" eb="2">
      <t>キタ</t>
    </rPh>
    <phoneticPr fontId="2"/>
  </si>
  <si>
    <t xml:space="preserve"> 九度山町</t>
    <rPh sb="1" eb="5">
      <t>クドヤマチョウ</t>
    </rPh>
    <phoneticPr fontId="2"/>
  </si>
  <si>
    <t xml:space="preserve"> 高 野 町</t>
    <rPh sb="1" eb="2">
      <t>タカ</t>
    </rPh>
    <rPh sb="3" eb="4">
      <t>ノ</t>
    </rPh>
    <rPh sb="5" eb="6">
      <t>マチ</t>
    </rPh>
    <phoneticPr fontId="2"/>
  </si>
  <si>
    <t xml:space="preserve"> 湯 浅 町</t>
    <rPh sb="1" eb="2">
      <t>ユ</t>
    </rPh>
    <rPh sb="3" eb="4">
      <t>アサ</t>
    </rPh>
    <rPh sb="5" eb="6">
      <t>マチ</t>
    </rPh>
    <phoneticPr fontId="2"/>
  </si>
  <si>
    <t xml:space="preserve"> 有田川町</t>
    <rPh sb="1" eb="3">
      <t>アリダ</t>
    </rPh>
    <rPh sb="3" eb="4">
      <t>カワ</t>
    </rPh>
    <rPh sb="4" eb="5">
      <t>チョウ</t>
    </rPh>
    <phoneticPr fontId="2"/>
  </si>
  <si>
    <t xml:space="preserve"> 印 南 町</t>
    <rPh sb="1" eb="2">
      <t>イン</t>
    </rPh>
    <rPh sb="3" eb="4">
      <t>ミナミ</t>
    </rPh>
    <rPh sb="5" eb="6">
      <t>マチ</t>
    </rPh>
    <phoneticPr fontId="2"/>
  </si>
  <si>
    <t xml:space="preserve"> みなべ町</t>
    <rPh sb="4" eb="5">
      <t>マチ</t>
    </rPh>
    <phoneticPr fontId="2"/>
  </si>
  <si>
    <t xml:space="preserve"> 日高川町</t>
    <rPh sb="1" eb="3">
      <t>ヒダカ</t>
    </rPh>
    <rPh sb="3" eb="4">
      <t>ガワ</t>
    </rPh>
    <rPh sb="4" eb="5">
      <t>チョウ</t>
    </rPh>
    <phoneticPr fontId="2"/>
  </si>
  <si>
    <t xml:space="preserve"> 白 浜 町</t>
    <rPh sb="1" eb="2">
      <t>シロ</t>
    </rPh>
    <rPh sb="3" eb="4">
      <t>ハマ</t>
    </rPh>
    <rPh sb="5" eb="6">
      <t>マチ</t>
    </rPh>
    <phoneticPr fontId="2"/>
  </si>
  <si>
    <t xml:space="preserve"> 上富田町</t>
    <rPh sb="1" eb="5">
      <t>カミトンダチョウ</t>
    </rPh>
    <phoneticPr fontId="2"/>
  </si>
  <si>
    <t xml:space="preserve"> すさみ町</t>
    <rPh sb="4" eb="5">
      <t>チョウ</t>
    </rPh>
    <phoneticPr fontId="2"/>
  </si>
  <si>
    <t xml:space="preserve"> 古座川町</t>
    <rPh sb="1" eb="5">
      <t>コザガワチョウ</t>
    </rPh>
    <phoneticPr fontId="2"/>
  </si>
  <si>
    <t xml:space="preserve"> 北 山 村</t>
    <rPh sb="1" eb="2">
      <t>キタ</t>
    </rPh>
    <rPh sb="3" eb="4">
      <t>ヤマ</t>
    </rPh>
    <rPh sb="5" eb="6">
      <t>ムラ</t>
    </rPh>
    <phoneticPr fontId="2"/>
  </si>
  <si>
    <t xml:space="preserve"> 串 本 町</t>
    <rPh sb="1" eb="2">
      <t>クシ</t>
    </rPh>
    <rPh sb="3" eb="4">
      <t>ホン</t>
    </rPh>
    <rPh sb="5" eb="6">
      <t>マチ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</si>
  <si>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</si>
  <si>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</si>
  <si>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世帯</t>
    <rPh sb="0" eb="2">
      <t>セタイ</t>
    </rPh>
    <phoneticPr fontId="2"/>
  </si>
  <si>
    <t>平成19年</t>
    <rPh sb="0" eb="2">
      <t>ヘイセイ</t>
    </rPh>
    <rPh sb="4" eb="5">
      <t>ネン</t>
    </rPh>
    <phoneticPr fontId="2"/>
  </si>
  <si>
    <t>(2007年)</t>
    <rPh sb="5" eb="6">
      <t>ネン</t>
    </rPh>
    <phoneticPr fontId="2"/>
  </si>
  <si>
    <t>平成17年(2005年)</t>
    <rPh sb="0" eb="2">
      <t>ヘイセイ</t>
    </rPh>
    <rPh sb="4" eb="5">
      <t>ネン</t>
    </rPh>
    <rPh sb="10" eb="11">
      <t>ネン</t>
    </rPh>
    <phoneticPr fontId="2"/>
  </si>
  <si>
    <t xml:space="preserve"> 平成17年(2005年)</t>
    <rPh sb="1" eb="3">
      <t>ヘイセイ</t>
    </rPh>
    <rPh sb="5" eb="6">
      <t>ネン</t>
    </rPh>
    <rPh sb="11" eb="12">
      <t>ネン</t>
    </rPh>
    <phoneticPr fontId="2"/>
  </si>
  <si>
    <t>平均余命</t>
    <rPh sb="0" eb="2">
      <t>ヘイキン</t>
    </rPh>
    <rPh sb="2" eb="4">
      <t>ヨミョウ</t>
    </rPh>
    <phoneticPr fontId="2"/>
  </si>
  <si>
    <t>２０歳</t>
    <rPh sb="2" eb="3">
      <t>サイ</t>
    </rPh>
    <phoneticPr fontId="2"/>
  </si>
  <si>
    <t>４０歳</t>
    <rPh sb="2" eb="3">
      <t>サイ</t>
    </rPh>
    <phoneticPr fontId="2"/>
  </si>
  <si>
    <t>６５歳</t>
    <rPh sb="2" eb="3">
      <t>サイ</t>
    </rPh>
    <phoneticPr fontId="2"/>
  </si>
  <si>
    <t>７５歳</t>
    <rPh sb="2" eb="3">
      <t>サイ</t>
    </rPh>
    <phoneticPr fontId="2"/>
  </si>
  <si>
    <t>年</t>
    <rPh sb="0" eb="1">
      <t>ネン</t>
    </rPh>
    <phoneticPr fontId="2"/>
  </si>
  <si>
    <t>　和歌山市</t>
    <rPh sb="1" eb="5">
      <t>ワカヤマシ</t>
    </rPh>
    <phoneticPr fontId="2"/>
  </si>
  <si>
    <t>　海 南 市</t>
    <rPh sb="1" eb="2">
      <t>ウミ</t>
    </rPh>
    <rPh sb="3" eb="4">
      <t>ミナミ</t>
    </rPh>
    <rPh sb="5" eb="6">
      <t>シ</t>
    </rPh>
    <phoneticPr fontId="2"/>
  </si>
  <si>
    <t>　橋 本 市</t>
    <rPh sb="1" eb="2">
      <t>ハシ</t>
    </rPh>
    <rPh sb="3" eb="4">
      <t>ホン</t>
    </rPh>
    <rPh sb="5" eb="6">
      <t>シ</t>
    </rPh>
    <phoneticPr fontId="2"/>
  </si>
  <si>
    <t>　有 田 市</t>
    <rPh sb="1" eb="2">
      <t>ユウ</t>
    </rPh>
    <rPh sb="3" eb="4">
      <t>タ</t>
    </rPh>
    <rPh sb="5" eb="6">
      <t>シ</t>
    </rPh>
    <phoneticPr fontId="2"/>
  </si>
  <si>
    <t>　御 坊 市</t>
    <rPh sb="1" eb="2">
      <t>オ</t>
    </rPh>
    <rPh sb="3" eb="4">
      <t>ボウ</t>
    </rPh>
    <rPh sb="5" eb="6">
      <t>シ</t>
    </rPh>
    <phoneticPr fontId="2"/>
  </si>
  <si>
    <t>　田 辺 市</t>
    <rPh sb="1" eb="2">
      <t>タ</t>
    </rPh>
    <rPh sb="3" eb="4">
      <t>ヘン</t>
    </rPh>
    <rPh sb="5" eb="6">
      <t>シ</t>
    </rPh>
    <phoneticPr fontId="2"/>
  </si>
  <si>
    <t>　新 宮 市</t>
    <rPh sb="1" eb="2">
      <t>シン</t>
    </rPh>
    <rPh sb="3" eb="4">
      <t>ミヤ</t>
    </rPh>
    <rPh sb="5" eb="6">
      <t>シ</t>
    </rPh>
    <phoneticPr fontId="2"/>
  </si>
  <si>
    <t>　紀の川市</t>
    <rPh sb="1" eb="2">
      <t>キ</t>
    </rPh>
    <rPh sb="3" eb="5">
      <t>カワシ</t>
    </rPh>
    <phoneticPr fontId="2"/>
  </si>
  <si>
    <t>　かつらぎ町</t>
    <rPh sb="5" eb="6">
      <t>チョウ</t>
    </rPh>
    <phoneticPr fontId="2"/>
  </si>
  <si>
    <t>　九度山町</t>
    <rPh sb="1" eb="5">
      <t>クドヤマチョウ</t>
    </rPh>
    <phoneticPr fontId="2"/>
  </si>
  <si>
    <t>　高 野 町</t>
    <rPh sb="1" eb="2">
      <t>タカ</t>
    </rPh>
    <rPh sb="3" eb="4">
      <t>ノ</t>
    </rPh>
    <rPh sb="5" eb="6">
      <t>マチ</t>
    </rPh>
    <phoneticPr fontId="2"/>
  </si>
  <si>
    <t>　湯 浅 町</t>
    <rPh sb="1" eb="2">
      <t>ユ</t>
    </rPh>
    <rPh sb="3" eb="4">
      <t>アサ</t>
    </rPh>
    <rPh sb="5" eb="6">
      <t>マチ</t>
    </rPh>
    <phoneticPr fontId="2"/>
  </si>
  <si>
    <t>　広 川 町</t>
    <rPh sb="1" eb="2">
      <t>ヒロ</t>
    </rPh>
    <rPh sb="3" eb="4">
      <t>カワ</t>
    </rPh>
    <rPh sb="5" eb="6">
      <t>マチ</t>
    </rPh>
    <phoneticPr fontId="2"/>
  </si>
  <si>
    <t>　美 浜 町</t>
    <rPh sb="1" eb="2">
      <t>ビ</t>
    </rPh>
    <rPh sb="3" eb="4">
      <t>ハマ</t>
    </rPh>
    <rPh sb="5" eb="6">
      <t>マチ</t>
    </rPh>
    <phoneticPr fontId="2"/>
  </si>
  <si>
    <t>　日 高 町</t>
    <rPh sb="1" eb="2">
      <t>ヒ</t>
    </rPh>
    <rPh sb="3" eb="4">
      <t>タカ</t>
    </rPh>
    <rPh sb="5" eb="6">
      <t>マチ</t>
    </rPh>
    <phoneticPr fontId="2"/>
  </si>
  <si>
    <t>　由 良 町</t>
    <rPh sb="1" eb="2">
      <t>ヨシ</t>
    </rPh>
    <rPh sb="3" eb="4">
      <t>リョウ</t>
    </rPh>
    <rPh sb="5" eb="6">
      <t>マチ</t>
    </rPh>
    <phoneticPr fontId="2"/>
  </si>
  <si>
    <t>　印 南 町</t>
    <rPh sb="1" eb="2">
      <t>イン</t>
    </rPh>
    <rPh sb="3" eb="4">
      <t>ミナミ</t>
    </rPh>
    <rPh sb="5" eb="6">
      <t>マチ</t>
    </rPh>
    <phoneticPr fontId="2"/>
  </si>
  <si>
    <t>　日高川町</t>
    <rPh sb="1" eb="5">
      <t>ヒダカガワチョウ</t>
    </rPh>
    <phoneticPr fontId="2"/>
  </si>
  <si>
    <t>　みなべ町</t>
    <rPh sb="4" eb="5">
      <t>チョウ</t>
    </rPh>
    <phoneticPr fontId="2"/>
  </si>
  <si>
    <t>　白 浜 町</t>
    <rPh sb="1" eb="2">
      <t>シロ</t>
    </rPh>
    <rPh sb="3" eb="4">
      <t>ハマ</t>
    </rPh>
    <rPh sb="5" eb="6">
      <t>マチ</t>
    </rPh>
    <phoneticPr fontId="2"/>
  </si>
  <si>
    <t>　上富田町</t>
    <rPh sb="1" eb="5">
      <t>カミトンダチョウ</t>
    </rPh>
    <phoneticPr fontId="2"/>
  </si>
  <si>
    <t>　すさみ町</t>
    <rPh sb="4" eb="5">
      <t>チョウ</t>
    </rPh>
    <phoneticPr fontId="2"/>
  </si>
  <si>
    <t>　那智勝浦町</t>
    <rPh sb="1" eb="6">
      <t>ナチカツウラチョウ</t>
    </rPh>
    <phoneticPr fontId="2"/>
  </si>
  <si>
    <t>　太 地 町</t>
    <rPh sb="1" eb="2">
      <t>フトシ</t>
    </rPh>
    <rPh sb="3" eb="4">
      <t>チ</t>
    </rPh>
    <rPh sb="5" eb="6">
      <t>マチ</t>
    </rPh>
    <phoneticPr fontId="2"/>
  </si>
  <si>
    <t>　古座川町</t>
    <rPh sb="1" eb="5">
      <t>コザガワチョウ</t>
    </rPh>
    <phoneticPr fontId="2"/>
  </si>
  <si>
    <t>　北 山 村</t>
    <rPh sb="1" eb="2">
      <t>キタ</t>
    </rPh>
    <rPh sb="3" eb="4">
      <t>ヤマ</t>
    </rPh>
    <rPh sb="5" eb="6">
      <t>ムラ</t>
    </rPh>
    <phoneticPr fontId="2"/>
  </si>
  <si>
    <t>　串 本 町</t>
    <rPh sb="1" eb="2">
      <t>クシ</t>
    </rPh>
    <rPh sb="3" eb="4">
      <t>ホン</t>
    </rPh>
    <rPh sb="5" eb="6">
      <t>マチ</t>
    </rPh>
    <phoneticPr fontId="2"/>
  </si>
  <si>
    <t>65歳以上</t>
    <phoneticPr fontId="2"/>
  </si>
  <si>
    <t>世帯人員</t>
    <phoneticPr fontId="2"/>
  </si>
  <si>
    <t>一般世帯</t>
    <phoneticPr fontId="2"/>
  </si>
  <si>
    <t>夫婦のみ</t>
    <phoneticPr fontId="2"/>
  </si>
  <si>
    <t>夫婦と子供</t>
    <phoneticPr fontId="2"/>
  </si>
  <si>
    <t>男親と子供</t>
    <phoneticPr fontId="2"/>
  </si>
  <si>
    <t>女親と子供</t>
    <phoneticPr fontId="2"/>
  </si>
  <si>
    <t>その他の</t>
    <phoneticPr fontId="2"/>
  </si>
  <si>
    <t>単独世帯</t>
    <phoneticPr fontId="2"/>
  </si>
  <si>
    <t>世帯数</t>
    <rPh sb="2" eb="3">
      <t>スウ</t>
    </rPh>
    <phoneticPr fontId="6"/>
  </si>
  <si>
    <t xml:space="preserve">  紀の川市</t>
    <rPh sb="2" eb="3">
      <t>キ</t>
    </rPh>
    <rPh sb="4" eb="6">
      <t>カワシ</t>
    </rPh>
    <phoneticPr fontId="2"/>
  </si>
  <si>
    <t xml:space="preserve">  岩 出 市</t>
    <rPh sb="2" eb="3">
      <t>イワ</t>
    </rPh>
    <rPh sb="4" eb="5">
      <t>デ</t>
    </rPh>
    <rPh sb="6" eb="7">
      <t>シ</t>
    </rPh>
    <phoneticPr fontId="2"/>
  </si>
  <si>
    <t xml:space="preserve">  紀美野町</t>
    <rPh sb="2" eb="4">
      <t>ノリミ</t>
    </rPh>
    <rPh sb="4" eb="6">
      <t>ノマチ</t>
    </rPh>
    <phoneticPr fontId="2"/>
  </si>
  <si>
    <t xml:space="preserve">  かつらぎ町</t>
    <rPh sb="6" eb="7">
      <t>チョウ</t>
    </rPh>
    <phoneticPr fontId="2"/>
  </si>
  <si>
    <t xml:space="preserve">  広 川 町</t>
    <rPh sb="2" eb="3">
      <t>ヒロ</t>
    </rPh>
    <rPh sb="4" eb="5">
      <t>カワ</t>
    </rPh>
    <rPh sb="6" eb="7">
      <t>マチ</t>
    </rPh>
    <phoneticPr fontId="2"/>
  </si>
  <si>
    <t xml:space="preserve">  有田川町</t>
    <rPh sb="2" eb="4">
      <t>アリダ</t>
    </rPh>
    <rPh sb="4" eb="5">
      <t>ガワ</t>
    </rPh>
    <rPh sb="5" eb="6">
      <t>マチ</t>
    </rPh>
    <phoneticPr fontId="2"/>
  </si>
  <si>
    <t xml:space="preserve">  日 高 町</t>
    <rPh sb="2" eb="3">
      <t>ヒ</t>
    </rPh>
    <rPh sb="4" eb="5">
      <t>タカ</t>
    </rPh>
    <rPh sb="6" eb="7">
      <t>マチ</t>
    </rPh>
    <phoneticPr fontId="2"/>
  </si>
  <si>
    <t xml:space="preserve">  みなべ町</t>
    <rPh sb="5" eb="6">
      <t>マチ</t>
    </rPh>
    <phoneticPr fontId="6"/>
  </si>
  <si>
    <t xml:space="preserve">  日高川町</t>
    <rPh sb="2" eb="4">
      <t>ヒダカ</t>
    </rPh>
    <rPh sb="4" eb="5">
      <t>ガワ</t>
    </rPh>
    <rPh sb="5" eb="6">
      <t>チョウ</t>
    </rPh>
    <phoneticPr fontId="6"/>
  </si>
  <si>
    <t xml:space="preserve">  那智勝浦町</t>
    <rPh sb="2" eb="7">
      <t>ナチカツウラチョウ</t>
    </rPh>
    <phoneticPr fontId="2"/>
  </si>
  <si>
    <t xml:space="preserve">  太 地 町</t>
    <rPh sb="2" eb="3">
      <t>フトシ</t>
    </rPh>
    <rPh sb="4" eb="5">
      <t>チ</t>
    </rPh>
    <rPh sb="6" eb="7">
      <t>マチ</t>
    </rPh>
    <phoneticPr fontId="2"/>
  </si>
  <si>
    <t xml:space="preserve">      県市町村課「住民基本台帳人口」</t>
    <rPh sb="6" eb="7">
      <t>ケン</t>
    </rPh>
    <rPh sb="7" eb="10">
      <t>シチョウソン</t>
    </rPh>
    <rPh sb="10" eb="11">
      <t>カ</t>
    </rPh>
    <rPh sb="12" eb="14">
      <t>ジュウミン</t>
    </rPh>
    <rPh sb="14" eb="16">
      <t>キホン</t>
    </rPh>
    <rPh sb="16" eb="18">
      <t>ダイチョウ</t>
    </rPh>
    <rPh sb="18" eb="20">
      <t>ジンコウ</t>
    </rPh>
    <phoneticPr fontId="2"/>
  </si>
  <si>
    <t>(2008年)</t>
    <rPh sb="5" eb="6">
      <t>ネン</t>
    </rPh>
    <phoneticPr fontId="2"/>
  </si>
  <si>
    <t>人口</t>
  </si>
  <si>
    <t>平成18年(2006年)</t>
    <rPh sb="0" eb="2">
      <t>ヘイセイ</t>
    </rPh>
    <rPh sb="4" eb="5">
      <t>ネン</t>
    </rPh>
    <rPh sb="10" eb="11">
      <t>ネン</t>
    </rPh>
    <phoneticPr fontId="2"/>
  </si>
  <si>
    <t>　単位：人</t>
    <rPh sb="1" eb="3">
      <t>タンイ</t>
    </rPh>
    <rPh sb="4" eb="5">
      <t>ニン</t>
    </rPh>
    <phoneticPr fontId="2"/>
  </si>
  <si>
    <t>資料：厚生労働省 「都道府県別生命表」</t>
    <rPh sb="5" eb="7">
      <t>ロウドウ</t>
    </rPh>
    <phoneticPr fontId="6"/>
  </si>
  <si>
    <t xml:space="preserve"> 平成18年(2006年)</t>
    <rPh sb="1" eb="3">
      <t>ヘイセイ</t>
    </rPh>
    <rPh sb="5" eb="6">
      <t>ネン</t>
    </rPh>
    <rPh sb="11" eb="12">
      <t>ネン</t>
    </rPh>
    <phoneticPr fontId="2"/>
  </si>
  <si>
    <t>平成20年</t>
    <rPh sb="0" eb="2">
      <t>ヘイセイ</t>
    </rPh>
    <rPh sb="4" eb="5">
      <t>ネン</t>
    </rPh>
    <phoneticPr fontId="2"/>
  </si>
  <si>
    <t>資料：厚生労働省「人口動態統計」</t>
    <rPh sb="3" eb="5">
      <t>コウセイ</t>
    </rPh>
    <rPh sb="5" eb="7">
      <t>ロウドウ</t>
    </rPh>
    <rPh sb="7" eb="8">
      <t>ショウ</t>
    </rPh>
    <rPh sb="9" eb="11">
      <t>ジンコウ</t>
    </rPh>
    <rPh sb="11" eb="13">
      <t>ドウタイ</t>
    </rPh>
    <rPh sb="13" eb="15">
      <t>トウケイ</t>
    </rPh>
    <phoneticPr fontId="6"/>
  </si>
  <si>
    <t>　紀美野町</t>
    <rPh sb="1" eb="5">
      <t>キミノチョウ</t>
    </rPh>
    <phoneticPr fontId="2"/>
  </si>
  <si>
    <t>　有田川町</t>
    <rPh sb="1" eb="4">
      <t>アリダガワ</t>
    </rPh>
    <rPh sb="4" eb="5">
      <t>マチ</t>
    </rPh>
    <phoneticPr fontId="2"/>
  </si>
  <si>
    <t>　岩 出 市</t>
    <rPh sb="1" eb="2">
      <t>イワ</t>
    </rPh>
    <rPh sb="3" eb="4">
      <t>デ</t>
    </rPh>
    <rPh sb="5" eb="6">
      <t>シ</t>
    </rPh>
    <phoneticPr fontId="2"/>
  </si>
  <si>
    <t xml:space="preserve">  紀美野町</t>
    <rPh sb="2" eb="6">
      <t>キミノチョウ</t>
    </rPh>
    <phoneticPr fontId="2"/>
  </si>
  <si>
    <t xml:space="preserve"> 平成12年</t>
  </si>
  <si>
    <t xml:space="preserve"> 情報通信</t>
    <rPh sb="1" eb="5">
      <t>ジョウホウツウシン</t>
    </rPh>
    <phoneticPr fontId="2"/>
  </si>
  <si>
    <t xml:space="preserve"> 複合サービス</t>
    <rPh sb="1" eb="3">
      <t>フクゴウ</t>
    </rPh>
    <phoneticPr fontId="2"/>
  </si>
  <si>
    <t xml:space="preserve"> 医療，福祉</t>
    <rPh sb="1" eb="3">
      <t>イリョウ</t>
    </rPh>
    <rPh sb="4" eb="6">
      <t>フクシ</t>
    </rPh>
    <phoneticPr fontId="2"/>
  </si>
  <si>
    <t xml:space="preserve"> 教育，学習支援</t>
    <rPh sb="1" eb="3">
      <t>キョウイク</t>
    </rPh>
    <rPh sb="4" eb="6">
      <t>ガクシュウ</t>
    </rPh>
    <rPh sb="6" eb="8">
      <t>シエン</t>
    </rPh>
    <phoneticPr fontId="2"/>
  </si>
  <si>
    <t>(2009年)</t>
    <rPh sb="5" eb="6">
      <t>ネン</t>
    </rPh>
    <phoneticPr fontId="2"/>
  </si>
  <si>
    <t>平成19年(2007年)</t>
    <rPh sb="0" eb="2">
      <t>ヘイセイ</t>
    </rPh>
    <rPh sb="4" eb="5">
      <t>ネン</t>
    </rPh>
    <rPh sb="10" eb="11">
      <t>ネン</t>
    </rPh>
    <phoneticPr fontId="2"/>
  </si>
  <si>
    <t>平成21年</t>
    <rPh sb="0" eb="2">
      <t>ヘイセイ</t>
    </rPh>
    <rPh sb="4" eb="5">
      <t>ネン</t>
    </rPh>
    <phoneticPr fontId="2"/>
  </si>
  <si>
    <t>平成20年(2008年)</t>
    <rPh sb="0" eb="2">
      <t>ヘイセイ</t>
    </rPh>
    <rPh sb="4" eb="5">
      <t>ネン</t>
    </rPh>
    <rPh sb="10" eb="11">
      <t>ネン</t>
    </rPh>
    <phoneticPr fontId="2"/>
  </si>
  <si>
    <t xml:space="preserve"> 平成19年(2007年)</t>
    <rPh sb="1" eb="3">
      <t>ヘイセイ</t>
    </rPh>
    <rPh sb="5" eb="6">
      <t>ネン</t>
    </rPh>
    <rPh sb="11" eb="12">
      <t>ネン</t>
    </rPh>
    <phoneticPr fontId="2"/>
  </si>
  <si>
    <t>平成21年(2009年)</t>
    <rPh sb="0" eb="2">
      <t>ヘイセイ</t>
    </rPh>
    <rPh sb="4" eb="5">
      <t>ネン</t>
    </rPh>
    <rPh sb="10" eb="11">
      <t>ネン</t>
    </rPh>
    <phoneticPr fontId="2"/>
  </si>
  <si>
    <t xml:space="preserve"> 平成20年(2008年)</t>
    <rPh sb="1" eb="3">
      <t>ヘイセイ</t>
    </rPh>
    <rPh sb="5" eb="6">
      <t>ネン</t>
    </rPh>
    <rPh sb="11" eb="12">
      <t>ネン</t>
    </rPh>
    <phoneticPr fontId="2"/>
  </si>
  <si>
    <t>平成22年(2010年)</t>
    <rPh sb="0" eb="2">
      <t>ヘイセイ</t>
    </rPh>
    <rPh sb="4" eb="5">
      <t>ネン</t>
    </rPh>
    <rPh sb="10" eb="11">
      <t>ネン</t>
    </rPh>
    <phoneticPr fontId="2"/>
  </si>
  <si>
    <t xml:space="preserve"> 平成21年(2009年)</t>
    <rPh sb="1" eb="3">
      <t>ヘイセイ</t>
    </rPh>
    <rPh sb="5" eb="6">
      <t>ネン</t>
    </rPh>
    <rPh sb="11" eb="12">
      <t>ネン</t>
    </rPh>
    <phoneticPr fontId="2"/>
  </si>
  <si>
    <t>(2010年)</t>
    <rPh sb="5" eb="6">
      <t>ネン</t>
    </rPh>
    <phoneticPr fontId="2"/>
  </si>
  <si>
    <t>(2011年)</t>
    <rPh sb="5" eb="6">
      <t>ネン</t>
    </rPh>
    <phoneticPr fontId="2"/>
  </si>
  <si>
    <t>紀の川市</t>
    <rPh sb="0" eb="1">
      <t>キ</t>
    </rPh>
    <rPh sb="2" eb="3">
      <t>カワ</t>
    </rPh>
    <rPh sb="3" eb="4">
      <t>シ</t>
    </rPh>
    <phoneticPr fontId="4"/>
  </si>
  <si>
    <t>和歌山市</t>
  </si>
  <si>
    <t>海 南 市</t>
  </si>
  <si>
    <t>橋 本 市</t>
  </si>
  <si>
    <t>有 田 市</t>
  </si>
  <si>
    <t>御 坊 市</t>
  </si>
  <si>
    <t>田 辺 市</t>
  </si>
  <si>
    <t>新 宮 市</t>
  </si>
  <si>
    <t>岩 出 市</t>
    <rPh sb="0" eb="1">
      <t>イワ</t>
    </rPh>
    <rPh sb="2" eb="3">
      <t>デ</t>
    </rPh>
    <rPh sb="4" eb="5">
      <t>シ</t>
    </rPh>
    <phoneticPr fontId="4"/>
  </si>
  <si>
    <t>紀美野町</t>
    <rPh sb="0" eb="1">
      <t>キ</t>
    </rPh>
    <rPh sb="1" eb="2">
      <t>ミ</t>
    </rPh>
    <rPh sb="2" eb="3">
      <t>ノ</t>
    </rPh>
    <rPh sb="3" eb="4">
      <t>チョウ</t>
    </rPh>
    <phoneticPr fontId="4"/>
  </si>
  <si>
    <t>かつらぎ町</t>
  </si>
  <si>
    <t>九度山町</t>
  </si>
  <si>
    <t>高 野 町</t>
  </si>
  <si>
    <t>有田川町</t>
    <rPh sb="0" eb="2">
      <t>アリダ</t>
    </rPh>
    <rPh sb="2" eb="3">
      <t>ガワ</t>
    </rPh>
    <rPh sb="3" eb="4">
      <t>チョウ</t>
    </rPh>
    <phoneticPr fontId="4"/>
  </si>
  <si>
    <t>湯 浅 町</t>
  </si>
  <si>
    <t>広 川 町</t>
  </si>
  <si>
    <t>みなべ町</t>
    <rPh sb="3" eb="4">
      <t>チョウ</t>
    </rPh>
    <phoneticPr fontId="4"/>
  </si>
  <si>
    <t>日高川町</t>
    <rPh sb="0" eb="2">
      <t>ヒダカ</t>
    </rPh>
    <rPh sb="2" eb="3">
      <t>ガワ</t>
    </rPh>
    <rPh sb="3" eb="4">
      <t>チョウ</t>
    </rPh>
    <phoneticPr fontId="4"/>
  </si>
  <si>
    <t>美 浜 町</t>
  </si>
  <si>
    <t>日 高 町</t>
  </si>
  <si>
    <t>由 良 町</t>
  </si>
  <si>
    <t>印 南 町</t>
  </si>
  <si>
    <t>白 浜 町</t>
  </si>
  <si>
    <t>上富田町</t>
  </si>
  <si>
    <t>すさみ町</t>
  </si>
  <si>
    <t>那智勝浦町</t>
  </si>
  <si>
    <t>太 地 町</t>
  </si>
  <si>
    <t>古座川町</t>
  </si>
  <si>
    <t>北 山 村</t>
  </si>
  <si>
    <t>串 本 町</t>
    <rPh sb="0" eb="1">
      <t>クシ</t>
    </rPh>
    <rPh sb="2" eb="3">
      <t>ホン</t>
    </rPh>
    <rPh sb="4" eb="5">
      <t>マチ</t>
    </rPh>
    <phoneticPr fontId="4"/>
  </si>
  <si>
    <t>総数</t>
    <rPh sb="0" eb="2">
      <t>ソウスウ</t>
    </rPh>
    <phoneticPr fontId="2"/>
  </si>
  <si>
    <t>韓国，朝鮮</t>
  </si>
  <si>
    <t>中国</t>
  </si>
  <si>
    <t>アメリカ</t>
  </si>
  <si>
    <t>ブラジル</t>
  </si>
  <si>
    <t>フィリピン</t>
  </si>
  <si>
    <t>タイ</t>
  </si>
  <si>
    <t>インドネシア</t>
  </si>
  <si>
    <t>ベトナム</t>
  </si>
  <si>
    <t xml:space="preserve">その他 </t>
    <phoneticPr fontId="2"/>
  </si>
  <si>
    <t>2005</t>
  </si>
  <si>
    <t xml:space="preserve"> 平成17年</t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</si>
  <si>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</si>
  <si>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</si>
  <si>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補間補正数</t>
    <rPh sb="0" eb="2">
      <t>ホカン</t>
    </rPh>
    <rPh sb="2" eb="4">
      <t>ホセイ</t>
    </rPh>
    <rPh sb="4" eb="5">
      <t>スウ</t>
    </rPh>
    <phoneticPr fontId="2"/>
  </si>
  <si>
    <t>転入－転出</t>
    <phoneticPr fontId="2"/>
  </si>
  <si>
    <t>社会増減</t>
    <rPh sb="0" eb="2">
      <t>シャカイ</t>
    </rPh>
    <rPh sb="2" eb="4">
      <t>ゾウゲン</t>
    </rPh>
    <phoneticPr fontId="2"/>
  </si>
  <si>
    <t>非親族を</t>
    <rPh sb="0" eb="1">
      <t>ヒ</t>
    </rPh>
    <rPh sb="1" eb="3">
      <t>シンゾク</t>
    </rPh>
    <phoneticPr fontId="2"/>
  </si>
  <si>
    <t>含む世帯</t>
    <rPh sb="0" eb="1">
      <t>フク</t>
    </rPh>
    <phoneticPr fontId="2"/>
  </si>
  <si>
    <t>高齢単身者</t>
    <phoneticPr fontId="2"/>
  </si>
  <si>
    <t>(別掲)</t>
    <rPh sb="1" eb="3">
      <t>ベッケイ</t>
    </rPh>
    <phoneticPr fontId="2"/>
  </si>
  <si>
    <t>60歳以上の</t>
    <phoneticPr fontId="2"/>
  </si>
  <si>
    <t xml:space="preserve"> 平成22年(2010年)</t>
    <rPh sb="1" eb="3">
      <t>ヘイセイ</t>
    </rPh>
    <rPh sb="5" eb="6">
      <t>ネン</t>
    </rPh>
    <rPh sb="11" eb="12">
      <t>ネン</t>
    </rPh>
    <phoneticPr fontId="2"/>
  </si>
  <si>
    <t xml:space="preserve"> 卸売･小売</t>
    <rPh sb="2" eb="3">
      <t>ウ</t>
    </rPh>
    <phoneticPr fontId="2"/>
  </si>
  <si>
    <t xml:space="preserve"> 学術研究、専門技術サービス業</t>
    <rPh sb="1" eb="3">
      <t>ガクジュツ</t>
    </rPh>
    <rPh sb="3" eb="5">
      <t>ケンキュウ</t>
    </rPh>
    <rPh sb="6" eb="8">
      <t>センモン</t>
    </rPh>
    <rPh sb="8" eb="10">
      <t>ギジュツ</t>
    </rPh>
    <rPh sb="14" eb="15">
      <t>ギョウ</t>
    </rPh>
    <phoneticPr fontId="2"/>
  </si>
  <si>
    <t>注4) 平成22年から宿泊業,飲食サービス業</t>
    <rPh sb="0" eb="1">
      <t>チュウ</t>
    </rPh>
    <rPh sb="4" eb="6">
      <t>ヘイセイ</t>
    </rPh>
    <rPh sb="8" eb="9">
      <t>ネン</t>
    </rPh>
    <rPh sb="11" eb="13">
      <t>シュクハク</t>
    </rPh>
    <rPh sb="13" eb="14">
      <t>ギョウ</t>
    </rPh>
    <rPh sb="15" eb="17">
      <t>インショク</t>
    </rPh>
    <rPh sb="21" eb="22">
      <t>ギョウ</t>
    </rPh>
    <phoneticPr fontId="2"/>
  </si>
  <si>
    <t xml:space="preserve"> 生活関連サービス業、娯楽業</t>
    <rPh sb="1" eb="3">
      <t>セイカツ</t>
    </rPh>
    <rPh sb="3" eb="5">
      <t>カンレン</t>
    </rPh>
    <rPh sb="9" eb="10">
      <t>ギョウ</t>
    </rPh>
    <rPh sb="11" eb="14">
      <t>ゴラクギョウ</t>
    </rPh>
    <phoneticPr fontId="2"/>
  </si>
  <si>
    <t xml:space="preserve"> 分類不能</t>
    <rPh sb="3" eb="5">
      <t>フノウ</t>
    </rPh>
    <phoneticPr fontId="2"/>
  </si>
  <si>
    <t>(2012年)</t>
    <rPh sb="5" eb="6">
      <t>ネン</t>
    </rPh>
    <phoneticPr fontId="2"/>
  </si>
  <si>
    <t>昭和60年</t>
  </si>
  <si>
    <t>平成24年</t>
    <rPh sb="0" eb="2">
      <t>ヘイセイ</t>
    </rPh>
    <rPh sb="4" eb="5">
      <t>ネン</t>
    </rPh>
    <phoneticPr fontId="2"/>
  </si>
  <si>
    <t>平成23年(2011年)</t>
    <rPh sb="0" eb="2">
      <t>ヘイセイ</t>
    </rPh>
    <rPh sb="4" eb="5">
      <t>ネン</t>
    </rPh>
    <rPh sb="10" eb="11">
      <t>ネン</t>
    </rPh>
    <phoneticPr fontId="2"/>
  </si>
  <si>
    <t xml:space="preserve"> 平成23年(2011年)</t>
    <rPh sb="1" eb="3">
      <t>ヘイセイ</t>
    </rPh>
    <rPh sb="5" eb="6">
      <t>ネン</t>
    </rPh>
    <rPh sb="11" eb="12">
      <t>ネン</t>
    </rPh>
    <phoneticPr fontId="2"/>
  </si>
  <si>
    <t xml:space="preserve"> 注1)</t>
    <rPh sb="1" eb="2">
      <t>チュウ</t>
    </rPh>
    <phoneticPr fontId="2"/>
  </si>
  <si>
    <t xml:space="preserve"> 注2)</t>
    <rPh sb="1" eb="2">
      <t>チュウ</t>
    </rPh>
    <phoneticPr fontId="2"/>
  </si>
  <si>
    <t>注2)妊娠満12週（妊娠第４月）以後の死児の出産</t>
    <rPh sb="0" eb="1">
      <t>チュウ</t>
    </rPh>
    <phoneticPr fontId="6"/>
  </si>
  <si>
    <t>資料：厚生労働省「人口動態統計」</t>
    <rPh sb="5" eb="7">
      <t>ロウドウ</t>
    </rPh>
    <phoneticPr fontId="6"/>
  </si>
  <si>
    <t>資料：県調査統計課「県人口調査」</t>
    <rPh sb="4" eb="6">
      <t>チョウサ</t>
    </rPh>
    <rPh sb="10" eb="11">
      <t>ケン</t>
    </rPh>
    <rPh sb="11" eb="13">
      <t>ジンコウ</t>
    </rPh>
    <rPh sb="13" eb="15">
      <t>チョウサ</t>
    </rPh>
    <phoneticPr fontId="2"/>
  </si>
  <si>
    <t>資料：県調査統計課「県人口調査」</t>
    <rPh sb="4" eb="6">
      <t>チョウサ</t>
    </rPh>
    <rPh sb="10" eb="11">
      <t>ケン</t>
    </rPh>
    <rPh sb="11" eb="13">
      <t>ジンコウ</t>
    </rPh>
    <rPh sb="13" eb="15">
      <t>チョウサ</t>
    </rPh>
    <phoneticPr fontId="6"/>
  </si>
  <si>
    <t>　　　県調査統計課「県人口調査」</t>
    <rPh sb="3" eb="4">
      <t>ケン</t>
    </rPh>
    <rPh sb="4" eb="6">
      <t>チョウサ</t>
    </rPh>
    <rPh sb="6" eb="8">
      <t>トウケイ</t>
    </rPh>
    <rPh sb="8" eb="9">
      <t>カ</t>
    </rPh>
    <rPh sb="10" eb="13">
      <t>ケンジンコウ</t>
    </rPh>
    <rPh sb="13" eb="15">
      <t>チョウサ</t>
    </rPh>
    <phoneticPr fontId="2"/>
  </si>
  <si>
    <t xml:space="preserve">  大正 7年までは12月31日現在、大正 9年以降は10月 1日現在である。大正 7年以</t>
    <rPh sb="44" eb="45">
      <t>イ</t>
    </rPh>
    <phoneticPr fontId="6"/>
  </si>
  <si>
    <t>のうち、昭和39年までは総務庁統計局推計人口で、昭和41年以降は県調査統計課に</t>
    <rPh sb="4" eb="6">
      <t>ショウワ</t>
    </rPh>
    <rPh sb="14" eb="15">
      <t>チョウ</t>
    </rPh>
    <phoneticPr fontId="6"/>
  </si>
  <si>
    <t>昭和31年(1956年)</t>
    <rPh sb="4" eb="5">
      <t>ネン</t>
    </rPh>
    <rPh sb="10" eb="11">
      <t>ネン</t>
    </rPh>
    <phoneticPr fontId="2"/>
  </si>
  <si>
    <t>昭和32年(1957年)</t>
    <rPh sb="4" eb="5">
      <t>ネン</t>
    </rPh>
    <rPh sb="10" eb="11">
      <t>ネン</t>
    </rPh>
    <phoneticPr fontId="2"/>
  </si>
  <si>
    <t>昭和33年(1958年)</t>
    <rPh sb="4" eb="5">
      <t>ネン</t>
    </rPh>
    <rPh sb="10" eb="11">
      <t>ネン</t>
    </rPh>
    <phoneticPr fontId="2"/>
  </si>
  <si>
    <t>昭和34年(1959年)</t>
    <rPh sb="4" eb="5">
      <t>ネン</t>
    </rPh>
    <rPh sb="10" eb="11">
      <t>ネン</t>
    </rPh>
    <phoneticPr fontId="2"/>
  </si>
  <si>
    <t>昭和36年(1961年)</t>
    <rPh sb="4" eb="5">
      <t>ネン</t>
    </rPh>
    <rPh sb="10" eb="11">
      <t>ネン</t>
    </rPh>
    <phoneticPr fontId="2"/>
  </si>
  <si>
    <t>昭和35年(1960年)</t>
    <rPh sb="4" eb="5">
      <t>ネン</t>
    </rPh>
    <rPh sb="10" eb="11">
      <t>ネン</t>
    </rPh>
    <phoneticPr fontId="2"/>
  </si>
  <si>
    <t>昭和37年(1962年)</t>
    <rPh sb="4" eb="5">
      <t>ネン</t>
    </rPh>
    <rPh sb="10" eb="11">
      <t>ネン</t>
    </rPh>
    <phoneticPr fontId="2"/>
  </si>
  <si>
    <t>昭和38年(1963年)</t>
    <rPh sb="4" eb="5">
      <t>ネン</t>
    </rPh>
    <rPh sb="10" eb="11">
      <t>ネン</t>
    </rPh>
    <phoneticPr fontId="2"/>
  </si>
  <si>
    <t>昭和39年(1964年)</t>
    <rPh sb="4" eb="5">
      <t>ネン</t>
    </rPh>
    <rPh sb="10" eb="11">
      <t>ネン</t>
    </rPh>
    <phoneticPr fontId="2"/>
  </si>
  <si>
    <t>昭和40年(1965年)</t>
    <rPh sb="4" eb="5">
      <t>ネン</t>
    </rPh>
    <rPh sb="10" eb="11">
      <t>ネン</t>
    </rPh>
    <phoneticPr fontId="2"/>
  </si>
  <si>
    <t>昭和41年(1966年)</t>
    <rPh sb="4" eb="5">
      <t>ネン</t>
    </rPh>
    <rPh sb="10" eb="11">
      <t>ネン</t>
    </rPh>
    <phoneticPr fontId="2"/>
  </si>
  <si>
    <t>昭和42年(1967年)</t>
    <rPh sb="4" eb="5">
      <t>ネン</t>
    </rPh>
    <rPh sb="10" eb="11">
      <t>ネン</t>
    </rPh>
    <phoneticPr fontId="2"/>
  </si>
  <si>
    <t>昭和43年(1968年)</t>
    <rPh sb="4" eb="5">
      <t>ネン</t>
    </rPh>
    <rPh sb="10" eb="11">
      <t>ネン</t>
    </rPh>
    <phoneticPr fontId="2"/>
  </si>
  <si>
    <t>昭和44年(1969年)</t>
    <rPh sb="4" eb="5">
      <t>ネン</t>
    </rPh>
    <rPh sb="10" eb="11">
      <t>ネン</t>
    </rPh>
    <phoneticPr fontId="2"/>
  </si>
  <si>
    <t>昭和45年(1970年)</t>
    <rPh sb="4" eb="5">
      <t>ネン</t>
    </rPh>
    <rPh sb="10" eb="11">
      <t>ネン</t>
    </rPh>
    <phoneticPr fontId="2"/>
  </si>
  <si>
    <t>昭和46年(1971年)</t>
    <rPh sb="4" eb="5">
      <t>ネン</t>
    </rPh>
    <rPh sb="10" eb="11">
      <t>ネン</t>
    </rPh>
    <phoneticPr fontId="2"/>
  </si>
  <si>
    <t>昭和47年(1972年)</t>
    <rPh sb="4" eb="5">
      <t>ネン</t>
    </rPh>
    <rPh sb="10" eb="11">
      <t>ネン</t>
    </rPh>
    <phoneticPr fontId="2"/>
  </si>
  <si>
    <t>昭和48年(1973年)</t>
    <rPh sb="4" eb="5">
      <t>ネン</t>
    </rPh>
    <rPh sb="10" eb="11">
      <t>ネン</t>
    </rPh>
    <phoneticPr fontId="2"/>
  </si>
  <si>
    <t>昭和49年(1974年)</t>
    <rPh sb="4" eb="5">
      <t>ネン</t>
    </rPh>
    <rPh sb="10" eb="11">
      <t>ネン</t>
    </rPh>
    <phoneticPr fontId="2"/>
  </si>
  <si>
    <t>昭和50年(1975年)</t>
    <rPh sb="4" eb="5">
      <t>ネン</t>
    </rPh>
    <rPh sb="10" eb="11">
      <t>ネン</t>
    </rPh>
    <phoneticPr fontId="2"/>
  </si>
  <si>
    <t>昭和51年(1976年)</t>
    <rPh sb="4" eb="5">
      <t>ネン</t>
    </rPh>
    <rPh sb="10" eb="11">
      <t>ネン</t>
    </rPh>
    <phoneticPr fontId="2"/>
  </si>
  <si>
    <t>昭和52年(1977年)</t>
    <rPh sb="4" eb="5">
      <t>ネン</t>
    </rPh>
    <rPh sb="10" eb="11">
      <t>ネン</t>
    </rPh>
    <phoneticPr fontId="2"/>
  </si>
  <si>
    <t>昭和53年(1978年)</t>
    <rPh sb="4" eb="5">
      <t>ネン</t>
    </rPh>
    <rPh sb="10" eb="11">
      <t>ネン</t>
    </rPh>
    <phoneticPr fontId="2"/>
  </si>
  <si>
    <t>昭和54年(1979年)</t>
    <rPh sb="4" eb="5">
      <t>ネン</t>
    </rPh>
    <rPh sb="10" eb="11">
      <t>ネン</t>
    </rPh>
    <phoneticPr fontId="2"/>
  </si>
  <si>
    <t>昭和55年(1980年)</t>
    <rPh sb="4" eb="5">
      <t>ネン</t>
    </rPh>
    <rPh sb="10" eb="11">
      <t>ネン</t>
    </rPh>
    <phoneticPr fontId="2"/>
  </si>
  <si>
    <t>昭和56年(1981年)</t>
    <rPh sb="4" eb="5">
      <t>ネン</t>
    </rPh>
    <rPh sb="10" eb="11">
      <t>ネン</t>
    </rPh>
    <phoneticPr fontId="2"/>
  </si>
  <si>
    <t>昭和57年(1982年)</t>
    <rPh sb="4" eb="5">
      <t>ネン</t>
    </rPh>
    <rPh sb="10" eb="11">
      <t>ネン</t>
    </rPh>
    <phoneticPr fontId="2"/>
  </si>
  <si>
    <t>昭和58年(1983年)</t>
    <rPh sb="4" eb="5">
      <t>ネン</t>
    </rPh>
    <rPh sb="10" eb="11">
      <t>ネン</t>
    </rPh>
    <phoneticPr fontId="2"/>
  </si>
  <si>
    <t>昭和59年(1984年)</t>
    <rPh sb="4" eb="5">
      <t>ネン</t>
    </rPh>
    <rPh sb="10" eb="11">
      <t>ネン</t>
    </rPh>
    <phoneticPr fontId="2"/>
  </si>
  <si>
    <t>昭和60年(1985年)</t>
    <rPh sb="4" eb="5">
      <t>ネン</t>
    </rPh>
    <rPh sb="10" eb="11">
      <t>ネン</t>
    </rPh>
    <phoneticPr fontId="2"/>
  </si>
  <si>
    <t>昭和61年(1986年)</t>
    <rPh sb="4" eb="5">
      <t>ネン</t>
    </rPh>
    <rPh sb="10" eb="11">
      <t>ネン</t>
    </rPh>
    <phoneticPr fontId="2"/>
  </si>
  <si>
    <t>昭和62年(1987年)</t>
    <rPh sb="4" eb="5">
      <t>ネン</t>
    </rPh>
    <rPh sb="10" eb="11">
      <t>ネン</t>
    </rPh>
    <phoneticPr fontId="2"/>
  </si>
  <si>
    <t>昭和63年(1988年)</t>
    <rPh sb="4" eb="5">
      <t>ネン</t>
    </rPh>
    <rPh sb="10" eb="11">
      <t>ネン</t>
    </rPh>
    <phoneticPr fontId="2"/>
  </si>
  <si>
    <t>平成元年(1989年)</t>
    <rPh sb="0" eb="2">
      <t>ヘイセイ</t>
    </rPh>
    <rPh sb="2" eb="3">
      <t>モト</t>
    </rPh>
    <rPh sb="3" eb="4">
      <t>ネン</t>
    </rPh>
    <rPh sb="9" eb="10">
      <t>ネン</t>
    </rPh>
    <phoneticPr fontId="2"/>
  </si>
  <si>
    <t>平成24年(2012年)</t>
    <rPh sb="0" eb="2">
      <t>ヘイセイ</t>
    </rPh>
    <rPh sb="4" eb="5">
      <t>ネン</t>
    </rPh>
    <rPh sb="10" eb="11">
      <t>ネン</t>
    </rPh>
    <phoneticPr fontId="2"/>
  </si>
  <si>
    <t xml:space="preserve">       住民基本台帳(住民登録) （3月末日現在）</t>
    <rPh sb="24" eb="25">
      <t>ヒ</t>
    </rPh>
    <phoneticPr fontId="2"/>
  </si>
  <si>
    <t>資料：県市町村課</t>
    <rPh sb="0" eb="2">
      <t>シリョウ</t>
    </rPh>
    <rPh sb="3" eb="4">
      <t>ケン</t>
    </rPh>
    <rPh sb="4" eb="7">
      <t>シチョウソン</t>
    </rPh>
    <rPh sb="7" eb="8">
      <t>カ</t>
    </rPh>
    <phoneticPr fontId="2"/>
  </si>
  <si>
    <t>総 数</t>
    <rPh sb="0" eb="1">
      <t>フサ</t>
    </rPh>
    <rPh sb="2" eb="3">
      <t>カズ</t>
    </rPh>
    <phoneticPr fontId="2"/>
  </si>
  <si>
    <t xml:space="preserve"> (早期新生児</t>
    <rPh sb="6" eb="7">
      <t>ジ</t>
    </rPh>
    <phoneticPr fontId="2"/>
  </si>
  <si>
    <t>死亡</t>
    <rPh sb="0" eb="2">
      <t>シボウ</t>
    </rPh>
    <phoneticPr fontId="2"/>
  </si>
  <si>
    <t>Ｄ．主な年齢の平均余命</t>
    <rPh sb="2" eb="3">
      <t>オモ</t>
    </rPh>
    <phoneticPr fontId="6"/>
  </si>
  <si>
    <t>Ａ．移動者数の推移</t>
    <rPh sb="2" eb="4">
      <t>イドウ</t>
    </rPh>
    <phoneticPr fontId="2"/>
  </si>
  <si>
    <t>社会動態</t>
    <rPh sb="2" eb="4">
      <t>ドウタイ</t>
    </rPh>
    <phoneticPr fontId="2"/>
  </si>
  <si>
    <t>及び</t>
    <phoneticPr fontId="2"/>
  </si>
  <si>
    <t xml:space="preserve">  推計人口</t>
    <rPh sb="2" eb="4">
      <t>スイケイ</t>
    </rPh>
    <phoneticPr fontId="2"/>
  </si>
  <si>
    <t>都道府県</t>
    <phoneticPr fontId="2"/>
  </si>
  <si>
    <t>転出先</t>
    <phoneticPr fontId="2"/>
  </si>
  <si>
    <t xml:space="preserve"> 転入元・　</t>
    <phoneticPr fontId="2"/>
  </si>
  <si>
    <r>
      <t>Ｂ．産業別県外流出・流入15歳以上の就業者数</t>
    </r>
    <r>
      <rPr>
        <sz val="14"/>
        <rFont val="ＭＳ 明朝"/>
        <family val="1"/>
        <charset val="128"/>
      </rPr>
      <t>（10月 1日現在）</t>
    </r>
    <rPh sb="25" eb="26">
      <t>ガツ</t>
    </rPh>
    <rPh sb="28" eb="29">
      <t>ニチ</t>
    </rPh>
    <rPh sb="29" eb="31">
      <t>ゲンザイ</t>
    </rPh>
    <phoneticPr fontId="2"/>
  </si>
  <si>
    <t>注1）世帯の種類「不詳」を含む。</t>
    <rPh sb="0" eb="1">
      <t>チュウ</t>
    </rPh>
    <rPh sb="3" eb="5">
      <t>セタイ</t>
    </rPh>
    <rPh sb="6" eb="8">
      <t>シュルイ</t>
    </rPh>
    <rPh sb="9" eb="11">
      <t>フショウ</t>
    </rPh>
    <rPh sb="13" eb="14">
      <t>フク</t>
    </rPh>
    <phoneticPr fontId="2"/>
  </si>
  <si>
    <t>注2）住居と生計を共にしている人の集まり、１戸を構えて住んでいる単身者、間借り・下宿な</t>
    <rPh sb="0" eb="1">
      <t>チュウ</t>
    </rPh>
    <phoneticPr fontId="2"/>
  </si>
  <si>
    <t>Ｂ-04 国籍別常住外国人数</t>
    <rPh sb="5" eb="8">
      <t>コクセキベツ</t>
    </rPh>
    <rPh sb="8" eb="10">
      <t>ジョウジュウ</t>
    </rPh>
    <rPh sb="10" eb="13">
      <t>ガイコクジン</t>
    </rPh>
    <rPh sb="13" eb="14">
      <t>スウ</t>
    </rPh>
    <phoneticPr fontId="2"/>
  </si>
  <si>
    <t>注1)生後１年未満の死亡</t>
    <rPh sb="0" eb="1">
      <t>チュウ</t>
    </rPh>
    <phoneticPr fontId="6"/>
  </si>
  <si>
    <t>注）乳児死亡は生後１年未満、新生児死亡は生後４週未満、早期新生児死亡は生後１週未満の死亡</t>
    <rPh sb="20" eb="22">
      <t>セイゴ</t>
    </rPh>
    <rPh sb="35" eb="37">
      <t>セイゴ</t>
    </rPh>
    <phoneticPr fontId="6"/>
  </si>
  <si>
    <t>(満22週以後</t>
    <rPh sb="5" eb="7">
      <t>イゴ</t>
    </rPh>
    <phoneticPr fontId="2"/>
  </si>
  <si>
    <t>　平成 7年（1995年）</t>
    <rPh sb="11" eb="12">
      <t>ネン</t>
    </rPh>
    <phoneticPr fontId="6"/>
  </si>
  <si>
    <t>　平成12年（2000年）</t>
    <rPh sb="11" eb="12">
      <t>ネン</t>
    </rPh>
    <phoneticPr fontId="2"/>
  </si>
  <si>
    <t>　平成17年（2005年）</t>
    <rPh sb="11" eb="12">
      <t>ネン</t>
    </rPh>
    <phoneticPr fontId="2"/>
  </si>
  <si>
    <t>1世帯当たり</t>
    <rPh sb="1" eb="3">
      <t>セタイ</t>
    </rPh>
    <rPh sb="3" eb="4">
      <t>ア</t>
    </rPh>
    <phoneticPr fontId="6"/>
  </si>
  <si>
    <t>人員</t>
    <rPh sb="0" eb="2">
      <t>ジンイン</t>
    </rPh>
    <phoneticPr fontId="6"/>
  </si>
  <si>
    <t>Ｂ-02 市町村別常住人口</t>
    <rPh sb="5" eb="8">
      <t>シチョウソン</t>
    </rPh>
    <rPh sb="8" eb="9">
      <t>ベツ</t>
    </rPh>
    <rPh sb="11" eb="13">
      <t>ジンコウ</t>
    </rPh>
    <phoneticPr fontId="2"/>
  </si>
  <si>
    <t>Ｂ-02 市町村別常住人口－続き－</t>
    <rPh sb="5" eb="8">
      <t>シチョウソン</t>
    </rPh>
    <rPh sb="8" eb="9">
      <t>ベツ</t>
    </rPh>
    <rPh sb="14" eb="15">
      <t>ツヅ</t>
    </rPh>
    <phoneticPr fontId="2"/>
  </si>
  <si>
    <r>
      <t>Ａ．年齢（５歳階級），男女別人口</t>
    </r>
    <r>
      <rPr>
        <sz val="14"/>
        <rFont val="ＭＳ 明朝"/>
        <family val="1"/>
        <charset val="128"/>
      </rPr>
      <t>(10月 1日現在）</t>
    </r>
    <rPh sb="19" eb="20">
      <t>ガツ</t>
    </rPh>
    <rPh sb="22" eb="23">
      <t>ニチ</t>
    </rPh>
    <rPh sb="23" eb="25">
      <t>ゲンザイ</t>
    </rPh>
    <phoneticPr fontId="2"/>
  </si>
  <si>
    <t>Ｂ-06 年齢（５歳階級），配偶関係別15歳以上人口</t>
    <rPh sb="9" eb="10">
      <t>サイ</t>
    </rPh>
    <phoneticPr fontId="2"/>
  </si>
  <si>
    <t>Ｂ-07 年齢（５歳階級），最終卒業学校等の種類別15歳以上人口</t>
    <rPh sb="9" eb="10">
      <t>サイ</t>
    </rPh>
    <rPh sb="14" eb="16">
      <t>サイシュウ</t>
    </rPh>
    <rPh sb="16" eb="18">
      <t>ソツギョウ</t>
    </rPh>
    <rPh sb="18" eb="20">
      <t>ガッコウ</t>
    </rPh>
    <rPh sb="20" eb="21">
      <t>トウ</t>
    </rPh>
    <rPh sb="22" eb="24">
      <t>シュルイ</t>
    </rPh>
    <phoneticPr fontId="2"/>
  </si>
  <si>
    <t xml:space="preserve">  　　注）市町村合併等（2004.10.1～2006.4.1)：みなべ町（南部町、南部川村）､海南市（海南市、下津町）､串本町（串本町、古座町）、</t>
    <rPh sb="11" eb="12">
      <t>トウ</t>
    </rPh>
    <phoneticPr fontId="6"/>
  </si>
  <si>
    <t>　　　　　かつらぎ町（かつらぎ町、花園村）、紀の川市(打田町、粉河町、那賀町、桃山町、貴志川町)、紀美野町(野上町、美里町)、</t>
    <rPh sb="22" eb="23">
      <t>キ</t>
    </rPh>
    <rPh sb="24" eb="26">
      <t>カワシ</t>
    </rPh>
    <rPh sb="27" eb="30">
      <t>ウチタチョウ</t>
    </rPh>
    <rPh sb="31" eb="34">
      <t>コカワチョウ</t>
    </rPh>
    <rPh sb="35" eb="38">
      <t>ナガチョウ</t>
    </rPh>
    <rPh sb="39" eb="42">
      <t>モモヤマチョウ</t>
    </rPh>
    <rPh sb="43" eb="47">
      <t>キシガワチョウ</t>
    </rPh>
    <rPh sb="49" eb="51">
      <t>ノリミ</t>
    </rPh>
    <rPh sb="51" eb="53">
      <t>ノマチ</t>
    </rPh>
    <rPh sb="54" eb="57">
      <t>ノカミチョウ</t>
    </rPh>
    <rPh sb="58" eb="61">
      <t>ミサトチョウ</t>
    </rPh>
    <phoneticPr fontId="2"/>
  </si>
  <si>
    <t>　　　　　有田川町(吉備町、金屋町、清水町)、橋本市(橋本市、高野口町)、白浜町(白浜町、日置川町)、岩出市（市制施行)</t>
    <rPh sb="5" eb="9">
      <t>アリダガワチョウ</t>
    </rPh>
    <rPh sb="10" eb="13">
      <t>キビチョウ</t>
    </rPh>
    <rPh sb="14" eb="17">
      <t>カナヤチョウ</t>
    </rPh>
    <rPh sb="18" eb="21">
      <t>シミズチョウ</t>
    </rPh>
    <rPh sb="23" eb="26">
      <t>ハシモトシ</t>
    </rPh>
    <rPh sb="27" eb="30">
      <t>ハシモトシ</t>
    </rPh>
    <rPh sb="31" eb="35">
      <t>コウヤグチチョウ</t>
    </rPh>
    <rPh sb="37" eb="40">
      <t>シラハマチョウ</t>
    </rPh>
    <rPh sb="41" eb="44">
      <t>シラハマチョウ</t>
    </rPh>
    <rPh sb="45" eb="49">
      <t>ヒキガワチョウ</t>
    </rPh>
    <rPh sb="51" eb="54">
      <t>イワデシ</t>
    </rPh>
    <rPh sb="55" eb="57">
      <t>シセイ</t>
    </rPh>
    <rPh sb="57" eb="59">
      <t>シコウ</t>
    </rPh>
    <phoneticPr fontId="2"/>
  </si>
  <si>
    <t>人</t>
    <rPh sb="0" eb="1">
      <t>ニン</t>
    </rPh>
    <phoneticPr fontId="2"/>
  </si>
  <si>
    <t>Ｃ．母の年齢（５歳階級），出生順位別出生数</t>
    <rPh sb="8" eb="9">
      <t>サイ</t>
    </rPh>
    <phoneticPr fontId="2"/>
  </si>
  <si>
    <t>≪参考≫</t>
    <rPh sb="1" eb="3">
      <t>サンコウ</t>
    </rPh>
    <phoneticPr fontId="2"/>
  </si>
  <si>
    <t>平成25年(2013年)</t>
    <rPh sb="0" eb="2">
      <t>ヘイセイ</t>
    </rPh>
    <rPh sb="4" eb="5">
      <t>ネン</t>
    </rPh>
    <rPh sb="10" eb="11">
      <t>ネン</t>
    </rPh>
    <phoneticPr fontId="2"/>
  </si>
  <si>
    <t xml:space="preserve"> 平成24年(2012年)</t>
    <rPh sb="1" eb="3">
      <t>ヘイセイ</t>
    </rPh>
    <rPh sb="5" eb="6">
      <t>ネン</t>
    </rPh>
    <rPh sb="11" eb="12">
      <t>ネン</t>
    </rPh>
    <phoneticPr fontId="2"/>
  </si>
  <si>
    <t>平成25年</t>
    <rPh sb="0" eb="2">
      <t>ヘイセイ</t>
    </rPh>
    <rPh sb="4" eb="5">
      <t>ネン</t>
    </rPh>
    <phoneticPr fontId="2"/>
  </si>
  <si>
    <t>(2013年)</t>
    <rPh sb="5" eb="6">
      <t>ネン</t>
    </rPh>
    <phoneticPr fontId="2"/>
  </si>
  <si>
    <t>平成17年</t>
  </si>
  <si>
    <t>2010</t>
  </si>
  <si>
    <t>平成22年</t>
  </si>
  <si>
    <t xml:space="preserve">       住民基本台帳(住民登録)（ 3月末日現在）注）</t>
    <rPh sb="23" eb="25">
      <t>マツジツ</t>
    </rPh>
    <rPh sb="25" eb="27">
      <t>ゲンザイ</t>
    </rPh>
    <phoneticPr fontId="2"/>
  </si>
  <si>
    <t>注）平成25年以降、住民基本台帳法の適用となった外国人を含む。</t>
    <rPh sb="2" eb="4">
      <t>ヘイセイ</t>
    </rPh>
    <rPh sb="6" eb="7">
      <t>ネン</t>
    </rPh>
    <rPh sb="7" eb="9">
      <t>イコウ</t>
    </rPh>
    <phoneticPr fontId="2"/>
  </si>
  <si>
    <t xml:space="preserve"> 平成22年</t>
  </si>
  <si>
    <t>注1）平成22年から鉱業,採石業,砂利採取業</t>
    <rPh sb="0" eb="1">
      <t>チュウ</t>
    </rPh>
    <rPh sb="3" eb="5">
      <t>ヘイセイ</t>
    </rPh>
    <rPh sb="7" eb="8">
      <t>ネン</t>
    </rPh>
    <rPh sb="10" eb="12">
      <t>コウギョウ</t>
    </rPh>
    <rPh sb="13" eb="15">
      <t>サイセキ</t>
    </rPh>
    <rPh sb="15" eb="16">
      <t>ギョウ</t>
    </rPh>
    <rPh sb="17" eb="19">
      <t>ジャリ</t>
    </rPh>
    <rPh sb="19" eb="21">
      <t>サイシュ</t>
    </rPh>
    <rPh sb="21" eb="22">
      <t>ギョウ</t>
    </rPh>
    <phoneticPr fontId="2"/>
  </si>
  <si>
    <t>注2) 平成22年から運輸業,郵便業</t>
    <rPh sb="0" eb="1">
      <t>チュウ</t>
    </rPh>
    <rPh sb="4" eb="6">
      <t>ヘイセイ</t>
    </rPh>
    <rPh sb="8" eb="9">
      <t>ネン</t>
    </rPh>
    <rPh sb="11" eb="14">
      <t>ウンユギョウ</t>
    </rPh>
    <rPh sb="15" eb="17">
      <t>ユウビン</t>
    </rPh>
    <rPh sb="17" eb="18">
      <t>ギョウ</t>
    </rPh>
    <phoneticPr fontId="2"/>
  </si>
  <si>
    <t>注3) 平成22年から不動産業,物品賃貸業</t>
    <rPh sb="0" eb="1">
      <t>チュウ</t>
    </rPh>
    <rPh sb="4" eb="6">
      <t>ヘイセイ</t>
    </rPh>
    <rPh sb="8" eb="9">
      <t>ネン</t>
    </rPh>
    <rPh sb="11" eb="15">
      <t>フドウサンギョウ</t>
    </rPh>
    <rPh sb="16" eb="18">
      <t>ブッピン</t>
    </rPh>
    <rPh sb="18" eb="20">
      <t>チンタイ</t>
    </rPh>
    <rPh sb="20" eb="21">
      <t>ギョウ</t>
    </rPh>
    <phoneticPr fontId="2"/>
  </si>
  <si>
    <t>平成26年(2014年)</t>
    <rPh sb="0" eb="2">
      <t>ヘイセイ</t>
    </rPh>
    <rPh sb="4" eb="5">
      <t>ネン</t>
    </rPh>
    <rPh sb="10" eb="11">
      <t>ネン</t>
    </rPh>
    <phoneticPr fontId="2"/>
  </si>
  <si>
    <t xml:space="preserve"> 平成25年(2013年)</t>
    <rPh sb="1" eb="3">
      <t>ヘイセイ</t>
    </rPh>
    <rPh sb="5" eb="6">
      <t>ネン</t>
    </rPh>
    <rPh sb="11" eb="12">
      <t>ネン</t>
    </rPh>
    <phoneticPr fontId="2"/>
  </si>
  <si>
    <t>平成26年</t>
    <rPh sb="0" eb="2">
      <t>ヘイセイ</t>
    </rPh>
    <rPh sb="4" eb="5">
      <t>ネン</t>
    </rPh>
    <phoneticPr fontId="2"/>
  </si>
  <si>
    <t>(2014年)</t>
    <rPh sb="5" eb="6">
      <t>ネン</t>
    </rPh>
    <phoneticPr fontId="2"/>
  </si>
  <si>
    <t>Ｂ　人口・世帯</t>
    <phoneticPr fontId="2"/>
  </si>
  <si>
    <t>前は内閣統計局推計人口で、＊印年は国勢調査による人口である。国勢調査補間年</t>
    <phoneticPr fontId="6"/>
  </si>
  <si>
    <t>よる推計人口である。昭和22年国勢調査までは、現在地主義による人口で、昭和25</t>
    <phoneticPr fontId="6"/>
  </si>
  <si>
    <t>年調査以降は常住地主義による人口となっている。</t>
    <phoneticPr fontId="6"/>
  </si>
  <si>
    <t>…</t>
    <phoneticPr fontId="2"/>
  </si>
  <si>
    <t>資料：総務省統計局「日本長期統計総覧」、「都道府県人口の推計」、「国勢調査」</t>
    <rPh sb="0" eb="2">
      <t>シリョウ</t>
    </rPh>
    <rPh sb="3" eb="6">
      <t>ソウムショウ</t>
    </rPh>
    <rPh sb="6" eb="9">
      <t>トウケイキョク</t>
    </rPh>
    <rPh sb="10" eb="12">
      <t>ニホン</t>
    </rPh>
    <rPh sb="12" eb="14">
      <t>チョウキ</t>
    </rPh>
    <rPh sb="14" eb="16">
      <t>トウケイ</t>
    </rPh>
    <rPh sb="16" eb="18">
      <t>ソウラン</t>
    </rPh>
    <rPh sb="21" eb="25">
      <t>トドウフケン</t>
    </rPh>
    <rPh sb="25" eb="27">
      <t>ジンコウ</t>
    </rPh>
    <rPh sb="28" eb="30">
      <t>スイケイ</t>
    </rPh>
    <rPh sb="33" eb="35">
      <t>コクセイ</t>
    </rPh>
    <rPh sb="35" eb="37">
      <t>チョウサ</t>
    </rPh>
    <phoneticPr fontId="2"/>
  </si>
  <si>
    <t xml:space="preserve">      県市町村課「住民基本台帳人口」</t>
    <phoneticPr fontId="2"/>
  </si>
  <si>
    <t>人口総数</t>
    <phoneticPr fontId="6"/>
  </si>
  <si>
    <t>世帯数</t>
    <phoneticPr fontId="6"/>
  </si>
  <si>
    <t>平成27年(2015年)</t>
    <rPh sb="0" eb="2">
      <t>ヘイセイ</t>
    </rPh>
    <rPh sb="4" eb="5">
      <t>ネン</t>
    </rPh>
    <rPh sb="10" eb="11">
      <t>ネン</t>
    </rPh>
    <phoneticPr fontId="2"/>
  </si>
  <si>
    <t>平成28年(2016年)</t>
    <rPh sb="0" eb="2">
      <t>ヘイセイ</t>
    </rPh>
    <rPh sb="4" eb="5">
      <t>ネン</t>
    </rPh>
    <rPh sb="10" eb="11">
      <t>ネン</t>
    </rPh>
    <phoneticPr fontId="2"/>
  </si>
  <si>
    <t>資料：総務省統計局「国勢調査」</t>
    <rPh sb="0" eb="2">
      <t>シリョウ</t>
    </rPh>
    <rPh sb="3" eb="6">
      <t>ソウムショウ</t>
    </rPh>
    <rPh sb="6" eb="9">
      <t>トウケイキョク</t>
    </rPh>
    <rPh sb="10" eb="12">
      <t>コクセイ</t>
    </rPh>
    <rPh sb="12" eb="14">
      <t>チョウサ</t>
    </rPh>
    <phoneticPr fontId="2"/>
  </si>
  <si>
    <t>　　　県調査統計課「県人口調査」、「県毎月推計人口」</t>
    <rPh sb="18" eb="19">
      <t>ケン</t>
    </rPh>
    <rPh sb="19" eb="21">
      <t>マイツキ</t>
    </rPh>
    <rPh sb="21" eb="23">
      <t>スイケイ</t>
    </rPh>
    <rPh sb="23" eb="25">
      <t>ジンコウ</t>
    </rPh>
    <phoneticPr fontId="2"/>
  </si>
  <si>
    <t>　　平成26年以降の住民基本台帳人口は1月1日現在</t>
    <rPh sb="2" eb="4">
      <t>ヘイセイ</t>
    </rPh>
    <rPh sb="6" eb="7">
      <t>ネン</t>
    </rPh>
    <rPh sb="7" eb="9">
      <t>イコウ</t>
    </rPh>
    <rPh sb="10" eb="12">
      <t>ジュウミン</t>
    </rPh>
    <rPh sb="12" eb="14">
      <t>キホン</t>
    </rPh>
    <rPh sb="14" eb="16">
      <t>ダイチョウ</t>
    </rPh>
    <rPh sb="16" eb="18">
      <t>ジンコウ</t>
    </rPh>
    <rPh sb="20" eb="21">
      <t>ガツ</t>
    </rPh>
    <rPh sb="22" eb="23">
      <t>ニチ</t>
    </rPh>
    <rPh sb="23" eb="25">
      <t>ゲンザイ</t>
    </rPh>
    <phoneticPr fontId="2"/>
  </si>
  <si>
    <t>（10月 1日現在）</t>
    <phoneticPr fontId="6"/>
  </si>
  <si>
    <t xml:space="preserve">    単位：人</t>
    <phoneticPr fontId="6"/>
  </si>
  <si>
    <t xml:space="preserve"> 総 数</t>
    <phoneticPr fontId="2"/>
  </si>
  <si>
    <t xml:space="preserve"> 和歌山市</t>
    <phoneticPr fontId="2"/>
  </si>
  <si>
    <t xml:space="preserve"> 海 南 市</t>
    <phoneticPr fontId="2"/>
  </si>
  <si>
    <t xml:space="preserve"> 橋 本 市</t>
    <phoneticPr fontId="2"/>
  </si>
  <si>
    <t xml:space="preserve"> 有 田 市</t>
    <phoneticPr fontId="2"/>
  </si>
  <si>
    <t xml:space="preserve"> 御 坊 市</t>
    <phoneticPr fontId="2"/>
  </si>
  <si>
    <t xml:space="preserve"> 田 辺 市</t>
    <phoneticPr fontId="2"/>
  </si>
  <si>
    <t xml:space="preserve"> 新 宮 市</t>
    <phoneticPr fontId="2"/>
  </si>
  <si>
    <t xml:space="preserve"> 下 津 町</t>
    <phoneticPr fontId="2"/>
  </si>
  <si>
    <t xml:space="preserve"> 野 上 町</t>
    <phoneticPr fontId="2"/>
  </si>
  <si>
    <t xml:space="preserve"> 美 里 町</t>
    <phoneticPr fontId="2"/>
  </si>
  <si>
    <t xml:space="preserve"> 打 田 町</t>
    <phoneticPr fontId="2"/>
  </si>
  <si>
    <t xml:space="preserve"> 粉 河 町</t>
    <phoneticPr fontId="2"/>
  </si>
  <si>
    <t xml:space="preserve"> 那 賀 町</t>
    <phoneticPr fontId="2"/>
  </si>
  <si>
    <t xml:space="preserve"> 桃 山 町</t>
    <phoneticPr fontId="2"/>
  </si>
  <si>
    <t xml:space="preserve"> 貴志川町</t>
    <phoneticPr fontId="2"/>
  </si>
  <si>
    <t xml:space="preserve"> 岩 出 町</t>
    <phoneticPr fontId="2"/>
  </si>
  <si>
    <t xml:space="preserve"> かつらぎ町</t>
    <phoneticPr fontId="2"/>
  </si>
  <si>
    <t xml:space="preserve"> 高野口町</t>
    <phoneticPr fontId="2"/>
  </si>
  <si>
    <t xml:space="preserve"> 九度山町</t>
    <phoneticPr fontId="2"/>
  </si>
  <si>
    <t xml:space="preserve"> 高 野 町</t>
    <phoneticPr fontId="2"/>
  </si>
  <si>
    <t xml:space="preserve"> 花 園 村</t>
    <phoneticPr fontId="2"/>
  </si>
  <si>
    <t xml:space="preserve"> 湯 浅 町</t>
    <phoneticPr fontId="2"/>
  </si>
  <si>
    <t xml:space="preserve"> 広 川 町</t>
    <phoneticPr fontId="2"/>
  </si>
  <si>
    <t xml:space="preserve"> 吉 備 町</t>
    <phoneticPr fontId="2"/>
  </si>
  <si>
    <t xml:space="preserve"> 金 屋 町</t>
    <phoneticPr fontId="2"/>
  </si>
  <si>
    <t xml:space="preserve"> 清 水 町</t>
    <phoneticPr fontId="2"/>
  </si>
  <si>
    <t xml:space="preserve"> 美 浜 町</t>
    <phoneticPr fontId="2"/>
  </si>
  <si>
    <t xml:space="preserve"> 日 高 町</t>
    <phoneticPr fontId="2"/>
  </si>
  <si>
    <t xml:space="preserve"> 由 良 町</t>
    <phoneticPr fontId="2"/>
  </si>
  <si>
    <t xml:space="preserve"> 川 辺 町</t>
    <phoneticPr fontId="2"/>
  </si>
  <si>
    <t xml:space="preserve"> 中 津 村</t>
    <phoneticPr fontId="2"/>
  </si>
  <si>
    <t xml:space="preserve"> 美 山 村</t>
    <phoneticPr fontId="2"/>
  </si>
  <si>
    <t xml:space="preserve"> 龍 神 村</t>
    <phoneticPr fontId="2"/>
  </si>
  <si>
    <t xml:space="preserve"> 南部川村</t>
    <phoneticPr fontId="2"/>
  </si>
  <si>
    <t xml:space="preserve"> 南 部 町</t>
    <phoneticPr fontId="2"/>
  </si>
  <si>
    <t xml:space="preserve"> 印 南 町</t>
    <phoneticPr fontId="2"/>
  </si>
  <si>
    <t xml:space="preserve"> 白 浜 町</t>
    <phoneticPr fontId="2"/>
  </si>
  <si>
    <t xml:space="preserve"> 中辺路町</t>
    <phoneticPr fontId="2"/>
  </si>
  <si>
    <t xml:space="preserve"> 大 塔 村</t>
    <phoneticPr fontId="2"/>
  </si>
  <si>
    <t xml:space="preserve"> 上富田町</t>
    <phoneticPr fontId="2"/>
  </si>
  <si>
    <t xml:space="preserve"> 日置川町</t>
    <phoneticPr fontId="2"/>
  </si>
  <si>
    <t xml:space="preserve"> すさみ町</t>
    <phoneticPr fontId="2"/>
  </si>
  <si>
    <t xml:space="preserve"> 串 本 町</t>
    <phoneticPr fontId="2"/>
  </si>
  <si>
    <t xml:space="preserve"> 那智勝浦町</t>
    <phoneticPr fontId="2"/>
  </si>
  <si>
    <t xml:space="preserve"> 太 地 町</t>
    <phoneticPr fontId="2"/>
  </si>
  <si>
    <t xml:space="preserve"> 古 座 町</t>
    <phoneticPr fontId="2"/>
  </si>
  <si>
    <t xml:space="preserve"> 古座川町</t>
    <phoneticPr fontId="2"/>
  </si>
  <si>
    <t xml:space="preserve"> 熊野川町</t>
    <phoneticPr fontId="2"/>
  </si>
  <si>
    <t xml:space="preserve"> 本 宮 町</t>
    <phoneticPr fontId="2"/>
  </si>
  <si>
    <t xml:space="preserve"> 北 山 村</t>
    <phoneticPr fontId="2"/>
  </si>
  <si>
    <t>資料：総務省統計局「国勢調査」</t>
    <rPh sb="5" eb="6">
      <t>ショウ</t>
    </rPh>
    <phoneticPr fontId="6"/>
  </si>
  <si>
    <t>県推計人口</t>
    <rPh sb="0" eb="1">
      <t>ケン</t>
    </rPh>
    <rPh sb="1" eb="3">
      <t>スイケイ</t>
    </rPh>
    <rPh sb="3" eb="5">
      <t>ジンコウ</t>
    </rPh>
    <phoneticPr fontId="2"/>
  </si>
  <si>
    <t xml:space="preserve"> 和歌山市</t>
    <phoneticPr fontId="2"/>
  </si>
  <si>
    <t>和歌山市</t>
    <phoneticPr fontId="2"/>
  </si>
  <si>
    <t xml:space="preserve"> 海 南 市</t>
    <phoneticPr fontId="2"/>
  </si>
  <si>
    <t>海 南 市</t>
    <phoneticPr fontId="2"/>
  </si>
  <si>
    <t xml:space="preserve"> 橋 本 市</t>
    <phoneticPr fontId="2"/>
  </si>
  <si>
    <t>橋 本 市</t>
    <phoneticPr fontId="2"/>
  </si>
  <si>
    <t xml:space="preserve"> 有 田 市</t>
    <phoneticPr fontId="2"/>
  </si>
  <si>
    <t>有 田 市</t>
    <phoneticPr fontId="2"/>
  </si>
  <si>
    <t xml:space="preserve"> 御 坊 市</t>
    <phoneticPr fontId="2"/>
  </si>
  <si>
    <t>御 坊 市</t>
    <phoneticPr fontId="2"/>
  </si>
  <si>
    <t xml:space="preserve"> 田 辺 市</t>
    <phoneticPr fontId="2"/>
  </si>
  <si>
    <t>田 辺 市</t>
    <phoneticPr fontId="2"/>
  </si>
  <si>
    <t xml:space="preserve"> 新 宮 市</t>
    <phoneticPr fontId="2"/>
  </si>
  <si>
    <t>新 宮 市</t>
    <phoneticPr fontId="2"/>
  </si>
  <si>
    <t>九度山町</t>
    <phoneticPr fontId="2"/>
  </si>
  <si>
    <t>高 野 町</t>
    <phoneticPr fontId="2"/>
  </si>
  <si>
    <t>湯 浅 町</t>
    <phoneticPr fontId="2"/>
  </si>
  <si>
    <t>広 川 町</t>
    <phoneticPr fontId="2"/>
  </si>
  <si>
    <t>美 浜 町</t>
    <phoneticPr fontId="2"/>
  </si>
  <si>
    <t>日 高 町</t>
    <phoneticPr fontId="2"/>
  </si>
  <si>
    <t>由 良 町</t>
    <phoneticPr fontId="2"/>
  </si>
  <si>
    <t>印 南 町</t>
    <phoneticPr fontId="2"/>
  </si>
  <si>
    <t>白 浜 町</t>
    <phoneticPr fontId="2"/>
  </si>
  <si>
    <t>上富田町</t>
    <phoneticPr fontId="2"/>
  </si>
  <si>
    <t>すさみ町</t>
    <phoneticPr fontId="2"/>
  </si>
  <si>
    <t xml:space="preserve"> 美 浜 町</t>
    <phoneticPr fontId="2"/>
  </si>
  <si>
    <t xml:space="preserve"> 日 高 町</t>
    <phoneticPr fontId="2"/>
  </si>
  <si>
    <t>太 地 町</t>
    <phoneticPr fontId="2"/>
  </si>
  <si>
    <t xml:space="preserve"> 由 良 町</t>
    <phoneticPr fontId="2"/>
  </si>
  <si>
    <t>古座川町</t>
    <phoneticPr fontId="2"/>
  </si>
  <si>
    <t>北 山 村</t>
    <phoneticPr fontId="2"/>
  </si>
  <si>
    <t xml:space="preserve"> 南部川村</t>
    <phoneticPr fontId="6"/>
  </si>
  <si>
    <t xml:space="preserve"> 南 部 町</t>
    <phoneticPr fontId="6"/>
  </si>
  <si>
    <t xml:space="preserve"> </t>
    <phoneticPr fontId="2"/>
  </si>
  <si>
    <t>　　　　　田辺市（田辺市、龍神村、中辺路町、大塔村、本宮町）、日高川町（川辺町、中津村、美山村）、新宮市（新宮市、熊野川町）、</t>
    <phoneticPr fontId="2"/>
  </si>
  <si>
    <t>　　　資料：総務省統計局「国勢調査」</t>
    <rPh sb="8" eb="9">
      <t>ショウ</t>
    </rPh>
    <phoneticPr fontId="6"/>
  </si>
  <si>
    <t>　</t>
    <phoneticPr fontId="2"/>
  </si>
  <si>
    <t>単位：人</t>
    <phoneticPr fontId="6"/>
  </si>
  <si>
    <t>総    数</t>
    <phoneticPr fontId="2"/>
  </si>
  <si>
    <t>0歳～ 4歳</t>
    <phoneticPr fontId="2"/>
  </si>
  <si>
    <t>5歳～ 9歳</t>
    <phoneticPr fontId="2"/>
  </si>
  <si>
    <t>10歳～14歳</t>
    <phoneticPr fontId="2"/>
  </si>
  <si>
    <t>15歳～19歳</t>
    <phoneticPr fontId="2"/>
  </si>
  <si>
    <t xml:space="preserve"> 和歌山市</t>
    <phoneticPr fontId="2"/>
  </si>
  <si>
    <t xml:space="preserve"> 海 南 市</t>
    <phoneticPr fontId="2"/>
  </si>
  <si>
    <t>　</t>
    <phoneticPr fontId="2"/>
  </si>
  <si>
    <t xml:space="preserve"> 橋 本 市</t>
    <phoneticPr fontId="2"/>
  </si>
  <si>
    <t xml:space="preserve"> 有 田 市</t>
    <phoneticPr fontId="2"/>
  </si>
  <si>
    <t xml:space="preserve"> 御 坊 市</t>
    <phoneticPr fontId="2"/>
  </si>
  <si>
    <t xml:space="preserve"> 田 辺 市</t>
    <phoneticPr fontId="2"/>
  </si>
  <si>
    <t xml:space="preserve"> 新 宮 市</t>
    <phoneticPr fontId="2"/>
  </si>
  <si>
    <t xml:space="preserve"> 美 浜 町</t>
    <phoneticPr fontId="2"/>
  </si>
  <si>
    <t xml:space="preserve"> 日 高 町</t>
    <phoneticPr fontId="2"/>
  </si>
  <si>
    <t xml:space="preserve"> 由 良 町</t>
    <phoneticPr fontId="2"/>
  </si>
  <si>
    <t>単位：人</t>
    <phoneticPr fontId="6"/>
  </si>
  <si>
    <t>20歳～24歳</t>
    <phoneticPr fontId="2"/>
  </si>
  <si>
    <t>25歳～29歳</t>
    <phoneticPr fontId="2"/>
  </si>
  <si>
    <t>30歳～34歳</t>
    <phoneticPr fontId="2"/>
  </si>
  <si>
    <t>35歳～39歳</t>
    <phoneticPr fontId="2"/>
  </si>
  <si>
    <t>40歳～44歳</t>
    <phoneticPr fontId="2"/>
  </si>
  <si>
    <t xml:space="preserve"> 和歌山市</t>
    <phoneticPr fontId="2"/>
  </si>
  <si>
    <t xml:space="preserve"> 海 南 市</t>
    <phoneticPr fontId="2"/>
  </si>
  <si>
    <t xml:space="preserve"> 橋 本 市</t>
    <phoneticPr fontId="2"/>
  </si>
  <si>
    <t xml:space="preserve"> 有 田 市</t>
    <phoneticPr fontId="2"/>
  </si>
  <si>
    <t xml:space="preserve"> 御 坊 市</t>
    <phoneticPr fontId="2"/>
  </si>
  <si>
    <t xml:space="preserve"> 田 辺 市</t>
    <phoneticPr fontId="2"/>
  </si>
  <si>
    <t xml:space="preserve"> 新 宮 市</t>
    <phoneticPr fontId="2"/>
  </si>
  <si>
    <t xml:space="preserve"> 美 浜 町</t>
    <phoneticPr fontId="2"/>
  </si>
  <si>
    <t xml:space="preserve"> 日 高 町</t>
    <phoneticPr fontId="2"/>
  </si>
  <si>
    <t xml:space="preserve"> 由 良 町</t>
    <phoneticPr fontId="2"/>
  </si>
  <si>
    <t>単位：人</t>
    <phoneticPr fontId="6"/>
  </si>
  <si>
    <t>45歳～49歳</t>
    <phoneticPr fontId="2"/>
  </si>
  <si>
    <t>50歳～54歳</t>
    <phoneticPr fontId="2"/>
  </si>
  <si>
    <t>55歳～59歳</t>
    <phoneticPr fontId="2"/>
  </si>
  <si>
    <t>60歳～64歳</t>
    <phoneticPr fontId="2"/>
  </si>
  <si>
    <t>65歳～69歳</t>
    <phoneticPr fontId="2"/>
  </si>
  <si>
    <t xml:space="preserve"> 和歌山市</t>
    <phoneticPr fontId="2"/>
  </si>
  <si>
    <t xml:space="preserve"> 海 南 市</t>
    <phoneticPr fontId="2"/>
  </si>
  <si>
    <t xml:space="preserve"> 橋 本 市</t>
    <phoneticPr fontId="2"/>
  </si>
  <si>
    <t xml:space="preserve"> 有 田 市</t>
    <phoneticPr fontId="2"/>
  </si>
  <si>
    <t xml:space="preserve"> 御 坊 市</t>
    <phoneticPr fontId="2"/>
  </si>
  <si>
    <t xml:space="preserve"> 田 辺 市</t>
    <phoneticPr fontId="2"/>
  </si>
  <si>
    <t xml:space="preserve"> 新 宮 市</t>
    <phoneticPr fontId="2"/>
  </si>
  <si>
    <t>　</t>
    <phoneticPr fontId="2"/>
  </si>
  <si>
    <t xml:space="preserve"> 美 浜 町</t>
    <phoneticPr fontId="2"/>
  </si>
  <si>
    <t xml:space="preserve"> 日 高 町</t>
    <phoneticPr fontId="2"/>
  </si>
  <si>
    <t xml:space="preserve"> 由 良 町</t>
    <phoneticPr fontId="2"/>
  </si>
  <si>
    <t>単位：人</t>
    <phoneticPr fontId="6"/>
  </si>
  <si>
    <t>70歳～74歳</t>
    <phoneticPr fontId="2"/>
  </si>
  <si>
    <t>75歳～79歳</t>
    <phoneticPr fontId="2"/>
  </si>
  <si>
    <t>80歳～84歳</t>
    <phoneticPr fontId="2"/>
  </si>
  <si>
    <t>85歳以上</t>
    <phoneticPr fontId="2"/>
  </si>
  <si>
    <t>年齢不詳</t>
    <phoneticPr fontId="6"/>
  </si>
  <si>
    <t>　</t>
    <phoneticPr fontId="2"/>
  </si>
  <si>
    <t>総 数</t>
    <phoneticPr fontId="2"/>
  </si>
  <si>
    <t xml:space="preserve"> 85～89</t>
    <phoneticPr fontId="6"/>
  </si>
  <si>
    <t xml:space="preserve"> 90～94</t>
    <phoneticPr fontId="6"/>
  </si>
  <si>
    <t xml:space="preserve"> 95歳以上</t>
    <phoneticPr fontId="6"/>
  </si>
  <si>
    <t>（平成22年10月 1日現在）</t>
    <phoneticPr fontId="6"/>
  </si>
  <si>
    <t xml:space="preserve"> 65～69</t>
    <phoneticPr fontId="6"/>
  </si>
  <si>
    <t xml:space="preserve"> 70～74</t>
    <phoneticPr fontId="6"/>
  </si>
  <si>
    <t xml:space="preserve"> 75歳以上</t>
    <phoneticPr fontId="6"/>
  </si>
  <si>
    <t>平成27年(2015年)</t>
    <rPh sb="0" eb="2">
      <t>ヘイセイ</t>
    </rPh>
    <rPh sb="4" eb="5">
      <t>ネン</t>
    </rPh>
    <rPh sb="10" eb="11">
      <t>ネン</t>
    </rPh>
    <phoneticPr fontId="6"/>
  </si>
  <si>
    <t xml:space="preserve"> 平成26年(2014年)</t>
    <rPh sb="1" eb="3">
      <t>ヘイセイ</t>
    </rPh>
    <rPh sb="5" eb="6">
      <t>ネン</t>
    </rPh>
    <rPh sb="11" eb="12">
      <t>ネン</t>
    </rPh>
    <phoneticPr fontId="2"/>
  </si>
  <si>
    <t xml:space="preserve"> 平成27年(2015年)</t>
    <rPh sb="1" eb="3">
      <t>ヘイセイ</t>
    </rPh>
    <rPh sb="5" eb="6">
      <t>ネン</t>
    </rPh>
    <rPh sb="11" eb="12">
      <t>ネン</t>
    </rPh>
    <phoneticPr fontId="2"/>
  </si>
  <si>
    <t>平成27年</t>
    <rPh sb="0" eb="2">
      <t>ヘイセイ</t>
    </rPh>
    <rPh sb="4" eb="5">
      <t>ネン</t>
    </rPh>
    <phoneticPr fontId="2"/>
  </si>
  <si>
    <t>(2015年)</t>
    <rPh sb="5" eb="6">
      <t>ネン</t>
    </rPh>
    <phoneticPr fontId="2"/>
  </si>
  <si>
    <t>平成28年</t>
    <rPh sb="0" eb="2">
      <t>ヘイセイ</t>
    </rPh>
    <rPh sb="4" eb="5">
      <t>ネン</t>
    </rPh>
    <phoneticPr fontId="2"/>
  </si>
  <si>
    <t>(2016年)</t>
    <rPh sb="5" eb="6">
      <t>ネン</t>
    </rPh>
    <phoneticPr fontId="2"/>
  </si>
  <si>
    <r>
      <t>Ａ．地域別県外流出・流入15歳以上人口</t>
    </r>
    <r>
      <rPr>
        <sz val="14"/>
        <rFont val="ＭＳ 明朝"/>
        <family val="1"/>
        <charset val="128"/>
      </rPr>
      <t>(10月 1日現在）</t>
    </r>
    <phoneticPr fontId="2"/>
  </si>
  <si>
    <t>　平成22年（2010年）</t>
    <rPh sb="11" eb="12">
      <t>ネン</t>
    </rPh>
    <phoneticPr fontId="2"/>
  </si>
  <si>
    <t>　平成27年（2015年）</t>
    <rPh sb="11" eb="12">
      <t>ネン</t>
    </rPh>
    <phoneticPr fontId="6"/>
  </si>
  <si>
    <t xml:space="preserve">  県内に常住し、県外で従業する15歳以上就業者</t>
    <phoneticPr fontId="2"/>
  </si>
  <si>
    <t xml:space="preserve"> 県外に常住し、県内で従業する15歳以上就業者</t>
    <phoneticPr fontId="2"/>
  </si>
  <si>
    <t>平成27年</t>
    <phoneticPr fontId="2"/>
  </si>
  <si>
    <t>平成27年</t>
  </si>
  <si>
    <t xml:space="preserve"> 総  数</t>
    <phoneticPr fontId="2"/>
  </si>
  <si>
    <r>
      <t>Ｃ．市町村別流出人口</t>
    </r>
    <r>
      <rPr>
        <sz val="14"/>
        <rFont val="ＭＳ 明朝"/>
        <family val="1"/>
        <charset val="128"/>
      </rPr>
      <t>(平成27年10月 1日現在）</t>
    </r>
    <phoneticPr fontId="6"/>
  </si>
  <si>
    <t>自市町村</t>
    <phoneticPr fontId="2"/>
  </si>
  <si>
    <t>県内</t>
    <phoneticPr fontId="2"/>
  </si>
  <si>
    <t>県 外</t>
    <phoneticPr fontId="2"/>
  </si>
  <si>
    <t>県 外</t>
    <phoneticPr fontId="2"/>
  </si>
  <si>
    <t xml:space="preserve"> </t>
    <phoneticPr fontId="2"/>
  </si>
  <si>
    <t xml:space="preserve"> 15歳以上</t>
    <phoneticPr fontId="2"/>
  </si>
  <si>
    <t xml:space="preserve"> 当地での</t>
    <phoneticPr fontId="2"/>
  </si>
  <si>
    <t>自市町村</t>
    <phoneticPr fontId="2"/>
  </si>
  <si>
    <t>県内</t>
    <phoneticPr fontId="2"/>
  </si>
  <si>
    <t>他市町村</t>
    <phoneticPr fontId="2"/>
  </si>
  <si>
    <t xml:space="preserve">  県 外</t>
    <phoneticPr fontId="6"/>
  </si>
  <si>
    <t>自市町村</t>
    <phoneticPr fontId="2"/>
  </si>
  <si>
    <t>他市町村</t>
    <phoneticPr fontId="2"/>
  </si>
  <si>
    <t>資料：総務省統計局「国勢調査」</t>
    <phoneticPr fontId="6"/>
  </si>
  <si>
    <r>
      <t>Ｄ．市町村別流入人口</t>
    </r>
    <r>
      <rPr>
        <sz val="14"/>
        <rFont val="ＭＳ 明朝"/>
        <family val="1"/>
        <charset val="128"/>
      </rPr>
      <t>（平成27年10月 1日現在）</t>
    </r>
    <phoneticPr fontId="6"/>
  </si>
  <si>
    <t>注2）</t>
    <phoneticPr fontId="2"/>
  </si>
  <si>
    <t xml:space="preserve">  注1）</t>
    <phoneticPr fontId="2"/>
  </si>
  <si>
    <t>世帯総数</t>
    <phoneticPr fontId="2"/>
  </si>
  <si>
    <t>独身寮の</t>
    <phoneticPr fontId="2"/>
  </si>
  <si>
    <t>世帯人員</t>
    <phoneticPr fontId="6"/>
  </si>
  <si>
    <t>の単身者</t>
    <phoneticPr fontId="6"/>
  </si>
  <si>
    <t>単身者</t>
    <phoneticPr fontId="2"/>
  </si>
  <si>
    <t xml:space="preserve"> </t>
    <phoneticPr fontId="2"/>
  </si>
  <si>
    <t>　</t>
    <phoneticPr fontId="2"/>
  </si>
  <si>
    <t>　　どの単身者及び会社などの独身寮の単身者をいう。</t>
    <phoneticPr fontId="2"/>
  </si>
  <si>
    <t>注）総 数</t>
    <rPh sb="0" eb="1">
      <t>チュウ</t>
    </rPh>
    <phoneticPr fontId="2"/>
  </si>
  <si>
    <t>注）総数には不詳を含む。</t>
    <rPh sb="0" eb="1">
      <t>チュウ</t>
    </rPh>
    <rPh sb="2" eb="4">
      <t>ソウスウ</t>
    </rPh>
    <rPh sb="6" eb="8">
      <t>フショウ</t>
    </rPh>
    <rPh sb="9" eb="10">
      <t>フク</t>
    </rPh>
    <phoneticPr fontId="2"/>
  </si>
  <si>
    <t>平成29年(2017年)</t>
    <rPh sb="0" eb="2">
      <t>ヘイセイ</t>
    </rPh>
    <rPh sb="4" eb="5">
      <t>ネン</t>
    </rPh>
    <rPh sb="10" eb="11">
      <t>ネン</t>
    </rPh>
    <phoneticPr fontId="2"/>
  </si>
  <si>
    <t>平成29年</t>
    <phoneticPr fontId="2"/>
  </si>
  <si>
    <t>平成28年(2016年)</t>
    <rPh sb="0" eb="2">
      <t>ヘイセイ</t>
    </rPh>
    <rPh sb="4" eb="5">
      <t>ネン</t>
    </rPh>
    <rPh sb="10" eb="11">
      <t>ネン</t>
    </rPh>
    <phoneticPr fontId="6"/>
  </si>
  <si>
    <t xml:space="preserve"> 平成28年(2016年)</t>
    <rPh sb="1" eb="3">
      <t>ヘイセイ</t>
    </rPh>
    <rPh sb="5" eb="6">
      <t>ネン</t>
    </rPh>
    <rPh sb="11" eb="12">
      <t>ネン</t>
    </rPh>
    <phoneticPr fontId="2"/>
  </si>
  <si>
    <t>平成29年</t>
    <rPh sb="0" eb="2">
      <t>ヘイセイ</t>
    </rPh>
    <rPh sb="4" eb="5">
      <t>ネン</t>
    </rPh>
    <phoneticPr fontId="2"/>
  </si>
  <si>
    <t>(2017年)</t>
    <rPh sb="5" eb="6">
      <t>ネン</t>
    </rPh>
    <phoneticPr fontId="2"/>
  </si>
  <si>
    <t xml:space="preserve">  国勢調査及び推計人口(10月 1日現在)</t>
    <phoneticPr fontId="6"/>
  </si>
  <si>
    <t>平成30年(2018年)</t>
    <rPh sb="0" eb="2">
      <t>ヘイセイ</t>
    </rPh>
    <rPh sb="4" eb="5">
      <t>ネン</t>
    </rPh>
    <rPh sb="10" eb="11">
      <t>ネン</t>
    </rPh>
    <phoneticPr fontId="2"/>
  </si>
  <si>
    <t>平成30年</t>
  </si>
  <si>
    <t xml:space="preserve">   平成30年(2018年)</t>
    <rPh sb="13" eb="14">
      <t>ネン</t>
    </rPh>
    <phoneticPr fontId="6"/>
  </si>
  <si>
    <t xml:space="preserve"> 平成29年(2017年)</t>
    <rPh sb="1" eb="3">
      <t>ヘイセイ</t>
    </rPh>
    <rPh sb="5" eb="6">
      <t>ネン</t>
    </rPh>
    <rPh sb="11" eb="12">
      <t>ネン</t>
    </rPh>
    <phoneticPr fontId="2"/>
  </si>
  <si>
    <t>平成30年</t>
    <rPh sb="0" eb="2">
      <t>ヘイセイ</t>
    </rPh>
    <rPh sb="4" eb="5">
      <t>ネン</t>
    </rPh>
    <phoneticPr fontId="2"/>
  </si>
  <si>
    <t>(2018年)</t>
    <rPh sb="5" eb="6">
      <t>ネン</t>
    </rPh>
    <phoneticPr fontId="2"/>
  </si>
  <si>
    <t>増加数</t>
    <phoneticPr fontId="2"/>
  </si>
  <si>
    <t>…</t>
    <phoneticPr fontId="2"/>
  </si>
  <si>
    <t>…</t>
    <phoneticPr fontId="2"/>
  </si>
  <si>
    <t>…</t>
    <phoneticPr fontId="2"/>
  </si>
  <si>
    <t>自然</t>
    <phoneticPr fontId="2"/>
  </si>
  <si>
    <t>増加数</t>
    <phoneticPr fontId="2"/>
  </si>
  <si>
    <t>-</t>
    <phoneticPr fontId="2"/>
  </si>
  <si>
    <t>Ｂ．市町村別人口動態</t>
    <phoneticPr fontId="2"/>
  </si>
  <si>
    <t>　　　県医務課「人口動態統計の概況」</t>
    <phoneticPr fontId="2"/>
  </si>
  <si>
    <t>Ｂ．市町村別人口動態－続き－</t>
    <phoneticPr fontId="2"/>
  </si>
  <si>
    <t xml:space="preserve">  死産(妊娠満12週,第4月以後の死児出産)</t>
    <phoneticPr fontId="6"/>
  </si>
  <si>
    <r>
      <t>うち</t>
    </r>
    <r>
      <rPr>
        <sz val="14"/>
        <rFont val="ＭＳ 明朝"/>
        <family val="1"/>
        <charset val="128"/>
      </rPr>
      <t>後期死産</t>
    </r>
    <phoneticPr fontId="2"/>
  </si>
  <si>
    <t>新生児</t>
    <phoneticPr fontId="2"/>
  </si>
  <si>
    <t xml:space="preserve">    早期</t>
    <phoneticPr fontId="2"/>
  </si>
  <si>
    <t xml:space="preserve"> 死亡＋</t>
    <phoneticPr fontId="2"/>
  </si>
  <si>
    <t>の死産)</t>
    <phoneticPr fontId="2"/>
  </si>
  <si>
    <t>平成29年(2017年)</t>
    <rPh sb="0" eb="2">
      <t>ヘイセイ</t>
    </rPh>
    <rPh sb="4" eb="5">
      <t>ネン</t>
    </rPh>
    <rPh sb="10" eb="11">
      <t>ネン</t>
    </rPh>
    <phoneticPr fontId="6"/>
  </si>
  <si>
    <t xml:space="preserve"> </t>
    <phoneticPr fontId="2"/>
  </si>
  <si>
    <t>　　　県医務課「人口動態統計の概況」</t>
    <phoneticPr fontId="2"/>
  </si>
  <si>
    <t xml:space="preserve"> </t>
    <phoneticPr fontId="6"/>
  </si>
  <si>
    <t>-</t>
    <phoneticPr fontId="6"/>
  </si>
  <si>
    <t xml:space="preserve"> 平成 9年(1997年)</t>
    <rPh sb="1" eb="3">
      <t>ヘイセイ</t>
    </rPh>
    <rPh sb="5" eb="6">
      <t>ネン</t>
    </rPh>
    <rPh sb="11" eb="12">
      <t>ネン</t>
    </rPh>
    <phoneticPr fontId="2"/>
  </si>
  <si>
    <t xml:space="preserve"> Ｂ-03 市町村別住民基本台帳人口及び世帯数</t>
    <phoneticPr fontId="2"/>
  </si>
  <si>
    <t xml:space="preserve"> ( 1月1日現在 )</t>
    <phoneticPr fontId="2"/>
  </si>
  <si>
    <t>世帯数</t>
    <phoneticPr fontId="2"/>
  </si>
  <si>
    <t>人口</t>
    <phoneticPr fontId="2"/>
  </si>
  <si>
    <t xml:space="preserve"> </t>
    <phoneticPr fontId="6"/>
  </si>
  <si>
    <t>国勢調査</t>
    <rPh sb="0" eb="2">
      <t>コクセイ</t>
    </rPh>
    <rPh sb="2" eb="4">
      <t>チョウサ</t>
    </rPh>
    <phoneticPr fontId="2"/>
  </si>
  <si>
    <t>　　　      県調査統計課「県人口調査」</t>
    <phoneticPr fontId="2"/>
  </si>
  <si>
    <t>　０歳</t>
    <rPh sb="2" eb="3">
      <t>サイ</t>
    </rPh>
    <phoneticPr fontId="2"/>
  </si>
  <si>
    <t>令和元年(2019年)</t>
    <rPh sb="0" eb="2">
      <t>レイワ</t>
    </rPh>
    <rPh sb="2" eb="3">
      <t>ガン</t>
    </rPh>
    <rPh sb="3" eb="4">
      <t>ネン</t>
    </rPh>
    <rPh sb="9" eb="10">
      <t>ネン</t>
    </rPh>
    <phoneticPr fontId="2"/>
  </si>
  <si>
    <t>令和元年</t>
    <rPh sb="0" eb="2">
      <t>レイワ</t>
    </rPh>
    <rPh sb="2" eb="4">
      <t>ガンネン</t>
    </rPh>
    <phoneticPr fontId="2"/>
  </si>
  <si>
    <t xml:space="preserve">   平成31年(2019年)</t>
    <rPh sb="13" eb="14">
      <t>ネン</t>
    </rPh>
    <phoneticPr fontId="6"/>
  </si>
  <si>
    <t xml:space="preserve"> 橋 本 市</t>
    <phoneticPr fontId="2"/>
  </si>
  <si>
    <t xml:space="preserve"> 有 田 市</t>
    <phoneticPr fontId="2"/>
  </si>
  <si>
    <t xml:space="preserve"> 御 坊 市</t>
    <phoneticPr fontId="2"/>
  </si>
  <si>
    <t xml:space="preserve"> 田 辺 市</t>
    <phoneticPr fontId="2"/>
  </si>
  <si>
    <t xml:space="preserve"> 新 宮 市</t>
    <phoneticPr fontId="2"/>
  </si>
  <si>
    <t>　</t>
    <phoneticPr fontId="2"/>
  </si>
  <si>
    <t xml:space="preserve"> 美 浜 町</t>
    <phoneticPr fontId="2"/>
  </si>
  <si>
    <t xml:space="preserve"> 日 高 町</t>
    <phoneticPr fontId="2"/>
  </si>
  <si>
    <t xml:space="preserve"> 由 良 町</t>
    <phoneticPr fontId="2"/>
  </si>
  <si>
    <t>　</t>
    <phoneticPr fontId="2"/>
  </si>
  <si>
    <t>平成30年(2018年)</t>
    <rPh sb="0" eb="2">
      <t>ヘイセイ</t>
    </rPh>
    <rPh sb="4" eb="5">
      <t>ネン</t>
    </rPh>
    <rPh sb="10" eb="11">
      <t>ネン</t>
    </rPh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</si>
  <si>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</si>
  <si>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</si>
  <si>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</si>
  <si>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</si>
  <si>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</si>
  <si>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</si>
  <si>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</si>
  <si>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</si>
  <si>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</si>
  <si>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</si>
  <si>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</si>
  <si>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 xml:space="preserve"> 平成30年(2018年)</t>
    <rPh sb="1" eb="3">
      <t>ヘイセイ</t>
    </rPh>
    <rPh sb="5" eb="6">
      <t>ネン</t>
    </rPh>
    <rPh sb="11" eb="12">
      <t>ネン</t>
    </rPh>
    <phoneticPr fontId="2"/>
  </si>
  <si>
    <t xml:space="preserve">    第１児  </t>
    <phoneticPr fontId="2"/>
  </si>
  <si>
    <t xml:space="preserve">    第２児  </t>
    <phoneticPr fontId="2"/>
  </si>
  <si>
    <t xml:space="preserve">    第３児  </t>
    <phoneticPr fontId="2"/>
  </si>
  <si>
    <t xml:space="preserve">    第４児  </t>
    <phoneticPr fontId="2"/>
  </si>
  <si>
    <t>資料：厚生労働省「人口動態統計」</t>
    <phoneticPr fontId="2"/>
  </si>
  <si>
    <t xml:space="preserve">   単位：人</t>
    <phoneticPr fontId="6"/>
  </si>
  <si>
    <t>国勢調査</t>
    <phoneticPr fontId="6"/>
  </si>
  <si>
    <t>社会増減数</t>
    <phoneticPr fontId="6"/>
  </si>
  <si>
    <t>自然増減数</t>
    <phoneticPr fontId="6"/>
  </si>
  <si>
    <t xml:space="preserve"> (A)=B-C+D</t>
    <phoneticPr fontId="2"/>
  </si>
  <si>
    <t>(D)</t>
    <phoneticPr fontId="2"/>
  </si>
  <si>
    <t xml:space="preserve"> (E)=F-G</t>
    <phoneticPr fontId="2"/>
  </si>
  <si>
    <t xml:space="preserve"> (F)</t>
    <phoneticPr fontId="2"/>
  </si>
  <si>
    <t xml:space="preserve"> (G)</t>
    <phoneticPr fontId="2"/>
  </si>
  <si>
    <t>令和元年</t>
    <rPh sb="0" eb="1">
      <t>レイ</t>
    </rPh>
    <rPh sb="1" eb="2">
      <t>ワ</t>
    </rPh>
    <rPh sb="2" eb="4">
      <t>ガンネン</t>
    </rPh>
    <phoneticPr fontId="2"/>
  </si>
  <si>
    <t>(2019年)</t>
    <rPh sb="5" eb="6">
      <t>ネン</t>
    </rPh>
    <phoneticPr fontId="2"/>
  </si>
  <si>
    <t>注1）転入、転出、出生、死亡数は、前年10月 1日から当年 9月30日の１年間である。</t>
    <phoneticPr fontId="2"/>
  </si>
  <si>
    <t>注2）推計人口＝(H)前年人口＋(A)社会増減数＋(E)自然増減数</t>
    <phoneticPr fontId="2"/>
  </si>
  <si>
    <t>資料：県調査統計課「県人口調査」</t>
    <phoneticPr fontId="2"/>
  </si>
  <si>
    <t xml:space="preserve"> 単位：人</t>
    <phoneticPr fontId="6"/>
  </si>
  <si>
    <t>県内他市</t>
    <phoneticPr fontId="2"/>
  </si>
  <si>
    <t>他県・</t>
    <phoneticPr fontId="2"/>
  </si>
  <si>
    <t>県内他</t>
    <phoneticPr fontId="2"/>
  </si>
  <si>
    <t>町村から</t>
    <phoneticPr fontId="2"/>
  </si>
  <si>
    <t>国外から</t>
    <phoneticPr fontId="2"/>
  </si>
  <si>
    <t>市町村へ</t>
    <phoneticPr fontId="2"/>
  </si>
  <si>
    <t xml:space="preserve">  和歌山市</t>
    <phoneticPr fontId="2"/>
  </si>
  <si>
    <t xml:space="preserve">  海 南 市</t>
    <phoneticPr fontId="2"/>
  </si>
  <si>
    <t xml:space="preserve">  橋 本 市</t>
    <phoneticPr fontId="2"/>
  </si>
  <si>
    <t xml:space="preserve">  有 田 市</t>
    <phoneticPr fontId="2"/>
  </si>
  <si>
    <t xml:space="preserve">  御 坊 市</t>
    <phoneticPr fontId="2"/>
  </si>
  <si>
    <t xml:space="preserve">  田 辺 市</t>
    <phoneticPr fontId="2"/>
  </si>
  <si>
    <t xml:space="preserve">  新 宮 市</t>
    <phoneticPr fontId="2"/>
  </si>
  <si>
    <t xml:space="preserve">  九度山町</t>
    <phoneticPr fontId="2"/>
  </si>
  <si>
    <t xml:space="preserve">  高 野 町</t>
    <phoneticPr fontId="2"/>
  </si>
  <si>
    <t xml:space="preserve">  湯 浅 町</t>
    <phoneticPr fontId="2"/>
  </si>
  <si>
    <t xml:space="preserve">  美 浜 町</t>
    <phoneticPr fontId="2"/>
  </si>
  <si>
    <t xml:space="preserve">  由 良 町</t>
    <phoneticPr fontId="2"/>
  </si>
  <si>
    <t xml:space="preserve">  印 南 町</t>
    <phoneticPr fontId="2"/>
  </si>
  <si>
    <t xml:space="preserve">  白 浜 町</t>
    <phoneticPr fontId="2"/>
  </si>
  <si>
    <t xml:space="preserve">  上富田町</t>
    <phoneticPr fontId="2"/>
  </si>
  <si>
    <t xml:space="preserve">  すさみ町</t>
    <phoneticPr fontId="2"/>
  </si>
  <si>
    <t xml:space="preserve">  古座川町</t>
    <phoneticPr fontId="2"/>
  </si>
  <si>
    <t xml:space="preserve">  北 山 村</t>
    <phoneticPr fontId="2"/>
  </si>
  <si>
    <t xml:space="preserve">  串 本 町</t>
    <phoneticPr fontId="2"/>
  </si>
  <si>
    <t>2017.10</t>
  </si>
  <si>
    <t>～2018. 9</t>
  </si>
  <si>
    <t xml:space="preserve">   令和2年(2020年)</t>
    <rPh sb="3" eb="5">
      <t>レイワ</t>
    </rPh>
    <rPh sb="12" eb="13">
      <t>ネン</t>
    </rPh>
    <phoneticPr fontId="6"/>
  </si>
  <si>
    <t>2019年 1月</t>
  </si>
  <si>
    <t>2019年 2月</t>
  </si>
  <si>
    <t>2019年 3月</t>
  </si>
  <si>
    <t>2019年 4月</t>
  </si>
  <si>
    <t>2019年 5月</t>
  </si>
  <si>
    <t>2019年 6月</t>
  </si>
  <si>
    <t>2019年 7月</t>
  </si>
  <si>
    <t>2019年 8月</t>
  </si>
  <si>
    <t>2019年 9月</t>
  </si>
  <si>
    <t>令和２年</t>
    <rPh sb="0" eb="2">
      <t>レイワ</t>
    </rPh>
    <rPh sb="3" eb="4">
      <t>ネン</t>
    </rPh>
    <phoneticPr fontId="2"/>
  </si>
  <si>
    <t>-</t>
    <phoneticPr fontId="2"/>
  </si>
  <si>
    <t xml:space="preserve"> 平成27年</t>
  </si>
  <si>
    <t>2015</t>
  </si>
  <si>
    <t>令和２年</t>
    <rPh sb="0" eb="2">
      <t>レイワ</t>
    </rPh>
    <phoneticPr fontId="2"/>
  </si>
  <si>
    <t>2020</t>
    <phoneticPr fontId="2"/>
  </si>
  <si>
    <t xml:space="preserve"> 平成７年</t>
    <phoneticPr fontId="2"/>
  </si>
  <si>
    <t xml:space="preserve"> 平成２年</t>
    <phoneticPr fontId="2"/>
  </si>
  <si>
    <t>（令和2年10月 1日現在）</t>
    <rPh sb="1" eb="3">
      <t>レイワ</t>
    </rPh>
    <phoneticPr fontId="6"/>
  </si>
  <si>
    <t>令和２年(2020年)</t>
    <rPh sb="0" eb="2">
      <t>レイワ</t>
    </rPh>
    <rPh sb="3" eb="4">
      <t>ネン</t>
    </rPh>
    <rPh sb="9" eb="10">
      <t>ネン</t>
    </rPh>
    <phoneticPr fontId="2"/>
  </si>
  <si>
    <t xml:space="preserve"> ７人以上</t>
    <phoneticPr fontId="2"/>
  </si>
  <si>
    <t>世帯員人員</t>
    <rPh sb="0" eb="3">
      <t>セタイイン</t>
    </rPh>
    <phoneticPr fontId="2"/>
  </si>
  <si>
    <t>令和 2年</t>
    <rPh sb="0" eb="1">
      <t>レイ</t>
    </rPh>
    <rPh sb="1" eb="2">
      <t>ワ</t>
    </rPh>
    <rPh sb="4" eb="5">
      <t>ネン</t>
    </rPh>
    <phoneticPr fontId="2"/>
  </si>
  <si>
    <t>(2020年)</t>
    <rPh sb="5" eb="6">
      <t>ネン</t>
    </rPh>
    <phoneticPr fontId="2"/>
  </si>
  <si>
    <t>2018.10</t>
  </si>
  <si>
    <t>～2019. 9</t>
  </si>
  <si>
    <t>2019.10</t>
    <phoneticPr fontId="2"/>
  </si>
  <si>
    <t>～2020. 9</t>
    <phoneticPr fontId="2"/>
  </si>
  <si>
    <t>令和元年(2019年)</t>
    <rPh sb="0" eb="2">
      <t>レイワ</t>
    </rPh>
    <rPh sb="2" eb="3">
      <t>モト</t>
    </rPh>
    <rPh sb="3" eb="4">
      <t>ネン</t>
    </rPh>
    <rPh sb="9" eb="10">
      <t>ネン</t>
    </rPh>
    <phoneticPr fontId="2"/>
  </si>
  <si>
    <t xml:space="preserve"> 令和元年(2019年)</t>
    <rPh sb="1" eb="3">
      <t>レイワ</t>
    </rPh>
    <rPh sb="3" eb="4">
      <t>モト</t>
    </rPh>
    <rPh sb="4" eb="5">
      <t>ネン</t>
    </rPh>
    <rPh sb="10" eb="11">
      <t>ネン</t>
    </rPh>
    <phoneticPr fontId="2"/>
  </si>
  <si>
    <t>　（令和2年10月 1日現在）</t>
    <rPh sb="2" eb="4">
      <t>レイワ</t>
    </rPh>
    <phoneticPr fontId="6"/>
  </si>
  <si>
    <r>
      <t>Ｂ．年齢（各歳），男女別人口</t>
    </r>
    <r>
      <rPr>
        <sz val="14"/>
        <color theme="1"/>
        <rFont val="ＭＳ 明朝"/>
        <family val="1"/>
        <charset val="128"/>
      </rPr>
      <t>（令和2年10月 1日現在）</t>
    </r>
    <rPh sb="15" eb="17">
      <t>レイワ</t>
    </rPh>
    <phoneticPr fontId="6"/>
  </si>
  <si>
    <r>
      <t>Ｃ．市町村，年齢（５歳階級），男女別人口</t>
    </r>
    <r>
      <rPr>
        <sz val="14"/>
        <color theme="1"/>
        <rFont val="ＭＳ 明朝"/>
        <family val="1"/>
        <charset val="128"/>
      </rPr>
      <t>（令和2年10月 1日現在）</t>
    </r>
    <rPh sb="15" eb="17">
      <t>ダンジョ</t>
    </rPh>
    <rPh sb="21" eb="23">
      <t>レイワ</t>
    </rPh>
    <phoneticPr fontId="6"/>
  </si>
  <si>
    <r>
      <t>Ｃ．市町村，年齢（５歳階級），男女別人口－続き－</t>
    </r>
    <r>
      <rPr>
        <sz val="14"/>
        <color theme="1"/>
        <rFont val="ＭＳ 明朝"/>
        <family val="1"/>
        <charset val="128"/>
      </rPr>
      <t>（令和2年10月 1日現在）</t>
    </r>
    <rPh sb="15" eb="17">
      <t>ダンジョ</t>
    </rPh>
    <rPh sb="21" eb="22">
      <t>ツヅ</t>
    </rPh>
    <rPh sb="25" eb="27">
      <t>レイワ</t>
    </rPh>
    <phoneticPr fontId="6"/>
  </si>
  <si>
    <r>
      <t>Ｃ．市町村別転入転出者数</t>
    </r>
    <r>
      <rPr>
        <sz val="14"/>
        <color theme="1"/>
        <rFont val="ＭＳ 明朝"/>
        <family val="1"/>
        <charset val="128"/>
      </rPr>
      <t>（令和元年10月～令和2年9月）</t>
    </r>
    <rPh sb="13" eb="15">
      <t>レイワ</t>
    </rPh>
    <rPh sb="15" eb="16">
      <t>モト</t>
    </rPh>
    <rPh sb="21" eb="22">
      <t>レイ</t>
    </rPh>
    <rPh sb="22" eb="23">
      <t>ワ</t>
    </rPh>
    <phoneticPr fontId="6"/>
  </si>
  <si>
    <r>
      <t>Ａ．世帯の種類別世帯数及び人員</t>
    </r>
    <r>
      <rPr>
        <sz val="14"/>
        <color theme="1"/>
        <rFont val="ＭＳ 明朝"/>
        <family val="1"/>
        <charset val="128"/>
      </rPr>
      <t>(令和2年10月１日現在)</t>
    </r>
    <rPh sb="16" eb="18">
      <t>レイワ</t>
    </rPh>
    <phoneticPr fontId="6"/>
  </si>
  <si>
    <r>
      <t>Ｂ．世帯人員別一般世帯数</t>
    </r>
    <r>
      <rPr>
        <sz val="14"/>
        <color theme="1"/>
        <rFont val="ＭＳ 明朝"/>
        <family val="1"/>
        <charset val="128"/>
      </rPr>
      <t>（令和2年10月 1日現在）</t>
    </r>
    <rPh sb="13" eb="15">
      <t>レイワ</t>
    </rPh>
    <phoneticPr fontId="6"/>
  </si>
  <si>
    <r>
      <t>Ｃ．家族類型別一般世帯数</t>
    </r>
    <r>
      <rPr>
        <sz val="14"/>
        <color theme="1"/>
        <rFont val="ＭＳ 明朝"/>
        <family val="1"/>
        <charset val="128"/>
      </rPr>
      <t>（令和2年10月 1日現在）</t>
    </r>
    <rPh sb="13" eb="15">
      <t>レイワ</t>
    </rPh>
    <phoneticPr fontId="2"/>
  </si>
  <si>
    <r>
      <t>Ｄ．高齢者のいる一般世帯及び高齢単身者数</t>
    </r>
    <r>
      <rPr>
        <sz val="14"/>
        <color theme="1"/>
        <rFont val="ＭＳ 明朝"/>
        <family val="1"/>
        <charset val="128"/>
      </rPr>
      <t>（令和2年10月 1日現在）</t>
    </r>
    <rPh sb="21" eb="23">
      <t>レイワ</t>
    </rPh>
    <phoneticPr fontId="6"/>
  </si>
  <si>
    <t xml:space="preserve"> 65歳以上の世帯員のいる一般世帯</t>
    <rPh sb="7" eb="10">
      <t>セタイイン</t>
    </rPh>
    <phoneticPr fontId="2"/>
  </si>
  <si>
    <t xml:space="preserve"> 鉱  業  注1)</t>
    <rPh sb="7" eb="8">
      <t>チュウ</t>
    </rPh>
    <phoneticPr fontId="2"/>
  </si>
  <si>
    <t xml:space="preserve"> 運輸  注2)</t>
    <rPh sb="5" eb="6">
      <t>チュウ</t>
    </rPh>
    <phoneticPr fontId="2"/>
  </si>
  <si>
    <t xml:space="preserve"> 不動産業  注3)</t>
    <rPh sb="7" eb="8">
      <t>チュウ</t>
    </rPh>
    <phoneticPr fontId="2"/>
  </si>
  <si>
    <t xml:space="preserve"> 飲食店,宿泊  注4)</t>
    <rPh sb="1" eb="4">
      <t>インショクテン</t>
    </rPh>
    <rPh sb="5" eb="7">
      <t>シュクハク</t>
    </rPh>
    <rPh sb="9" eb="10">
      <t>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</si>
</sst>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#,##0_);[Red]\(#,##0\)"/>
    <numFmt numFmtId="178" formatCode="0_ "/>
    <numFmt numFmtId="179" formatCode="\ ###,###,##0;&quot;-&quot;###,###,##0"/>
    <numFmt numFmtId="180" formatCode="0.00_ "/>
    <numFmt numFmtId="181" formatCode="###,###,###,##0;&quot;-&quot;##,###,###,##0"/>
    <numFmt numFmtId="182" formatCode="#,##0;&quot;▲ &quot;#,##0"/>
    <numFmt numFmtId="183" formatCode="#,##0_ ;[Red]\-#,##0\ 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0"/>
      <name val="ＭＳ 明朝"/>
      <family val="1"/>
      <charset val="128"/>
    </font>
    <font>
      <sz val="9"/>
      <color indexed="8"/>
      <name val="ＭＳ ゴシック"/>
      <family val="3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9"/>
      <name val="ＭＳ ゴシック"/>
      <family val="3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0" borderId="1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23" borderId="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" borderId="4" applyNumberFormat="0" applyAlignment="0" applyProtection="0">
      <alignment vertical="center"/>
    </xf>
    <xf numFmtId="0" fontId="1" fillId="0" borderId="0"/>
    <xf numFmtId="0" fontId="28" fillId="4" borderId="0" applyNumberFormat="0" applyBorder="0" applyAlignment="0" applyProtection="0">
      <alignment vertical="center"/>
    </xf>
    <xf numFmtId="0" fontId="30" fillId="0" borderId="0">
      <alignment vertical="center"/>
    </xf>
    <xf numFmtId="38" fontId="30" fillId="0" borderId="0" applyFont="0" applyFill="0" applyBorder="0" applyAlignment="0" applyProtection="0">
      <alignment vertical="center"/>
    </xf>
    <xf numFmtId="0" fontId="12" fillId="0" borderId="0"/>
  </cellStyleXfs>
  <cellXfs count="57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176" fontId="3" fillId="0" borderId="0" xfId="0" applyNumberFormat="1" applyFont="1" applyFill="1" applyBorder="1" applyProtection="1">
      <alignment vertical="center"/>
      <protection locked="0"/>
    </xf>
    <xf numFmtId="176" fontId="0" fillId="0" borderId="0" xfId="0" applyNumberFormat="1">
      <alignment vertical="center"/>
    </xf>
    <xf numFmtId="0" fontId="5" fillId="0" borderId="0" xfId="0" applyFont="1">
      <alignment vertical="center"/>
    </xf>
    <xf numFmtId="176" fontId="3" fillId="0" borderId="0" xfId="0" applyNumberFormat="1" applyFont="1" applyFill="1" applyBorder="1" applyProtection="1">
      <alignment vertical="center"/>
    </xf>
    <xf numFmtId="0" fontId="3" fillId="0" borderId="0" xfId="0" applyFont="1" applyBorder="1" applyAlignment="1" applyProtection="1">
      <alignment horizontal="center"/>
    </xf>
    <xf numFmtId="179" fontId="8" fillId="0" borderId="0" xfId="43" applyNumberFormat="1" applyFont="1" applyFill="1" applyBorder="1" applyAlignment="1">
      <alignment horizontal="right" vertical="top"/>
    </xf>
    <xf numFmtId="0" fontId="11" fillId="0" borderId="0" xfId="0" applyFont="1">
      <alignment vertical="center"/>
    </xf>
    <xf numFmtId="0" fontId="5" fillId="0" borderId="0" xfId="0" applyFont="1" applyBorder="1">
      <alignment vertical="center"/>
    </xf>
    <xf numFmtId="37" fontId="3" fillId="0" borderId="0" xfId="0" applyNumberFormat="1" applyFont="1" applyFill="1" applyProtection="1">
      <alignment vertical="center"/>
    </xf>
    <xf numFmtId="37" fontId="3" fillId="0" borderId="0" xfId="0" applyNumberFormat="1" applyFont="1" applyFill="1">
      <alignment vertical="center"/>
    </xf>
    <xf numFmtId="37" fontId="3" fillId="0" borderId="0" xfId="0" applyNumberFormat="1" applyFont="1" applyFill="1" applyAlignment="1" applyProtection="1">
      <alignment horizontal="right" vertical="center"/>
      <protection locked="0"/>
    </xf>
    <xf numFmtId="37" fontId="3" fillId="0" borderId="0" xfId="0" applyNumberFormat="1" applyFont="1" applyFill="1" applyProtection="1">
      <alignment vertical="center"/>
      <protection locked="0"/>
    </xf>
    <xf numFmtId="37" fontId="3" fillId="0" borderId="0" xfId="0" applyNumberFormat="1" applyFont="1" applyFill="1" applyAlignment="1" applyProtection="1">
      <alignment horizontal="right"/>
      <protection locked="0"/>
    </xf>
    <xf numFmtId="37" fontId="3" fillId="0" borderId="11" xfId="0" applyNumberFormat="1" applyFont="1" applyFill="1" applyBorder="1" applyProtection="1">
      <alignment vertical="center"/>
    </xf>
    <xf numFmtId="0" fontId="3" fillId="0" borderId="0" xfId="0" applyFont="1" applyFill="1">
      <alignment vertical="center"/>
    </xf>
    <xf numFmtId="0" fontId="3" fillId="0" borderId="26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12" xfId="0" applyFont="1" applyFill="1" applyBorder="1" applyAlignment="1" applyProtection="1">
      <alignment horizontal="center"/>
    </xf>
    <xf numFmtId="0" fontId="3" fillId="0" borderId="11" xfId="0" applyFont="1" applyFill="1" applyBorder="1" applyAlignment="1" applyProtection="1">
      <alignment horizontal="center"/>
    </xf>
    <xf numFmtId="176" fontId="3" fillId="0" borderId="11" xfId="0" applyNumberFormat="1" applyFont="1" applyFill="1" applyBorder="1" applyProtection="1">
      <alignment vertical="center"/>
    </xf>
    <xf numFmtId="0" fontId="3" fillId="0" borderId="10" xfId="0" applyFont="1" applyFill="1" applyBorder="1">
      <alignment vertical="center"/>
    </xf>
    <xf numFmtId="0" fontId="3" fillId="0" borderId="13" xfId="0" applyFont="1" applyFill="1" applyBorder="1">
      <alignment vertical="center"/>
    </xf>
    <xf numFmtId="0" fontId="3" fillId="0" borderId="11" xfId="0" applyFont="1" applyFill="1" applyBorder="1">
      <alignment vertical="center"/>
    </xf>
    <xf numFmtId="176" fontId="3" fillId="0" borderId="0" xfId="0" applyNumberFormat="1" applyFont="1" applyFill="1" applyAlignment="1" applyProtection="1">
      <alignment horizontal="left"/>
    </xf>
    <xf numFmtId="0" fontId="3" fillId="0" borderId="0" xfId="0" applyFont="1" applyFill="1" applyAlignment="1" applyProtection="1">
      <alignment horizontal="left"/>
    </xf>
    <xf numFmtId="0" fontId="3" fillId="0" borderId="0" xfId="0" quotePrefix="1" applyFont="1" applyFill="1">
      <alignment vertical="center"/>
    </xf>
    <xf numFmtId="37" fontId="3" fillId="0" borderId="11" xfId="0" applyNumberFormat="1" applyFont="1" applyFill="1" applyBorder="1" applyAlignment="1" applyProtection="1">
      <alignment horizontal="right" vertical="center"/>
    </xf>
    <xf numFmtId="37" fontId="3" fillId="0" borderId="0" xfId="0" applyNumberFormat="1" applyFont="1" applyFill="1" applyAlignment="1" applyProtection="1">
      <alignment horizontal="right" vertical="center"/>
    </xf>
    <xf numFmtId="0" fontId="5" fillId="0" borderId="10" xfId="0" applyFont="1" applyFill="1" applyBorder="1" applyAlignment="1" applyProtection="1">
      <alignment horizontal="left"/>
    </xf>
    <xf numFmtId="0" fontId="3" fillId="0" borderId="10" xfId="0" applyFont="1" applyFill="1" applyBorder="1" applyAlignment="1" applyProtection="1">
      <alignment horizontal="right"/>
    </xf>
    <xf numFmtId="0" fontId="3" fillId="0" borderId="13" xfId="0" applyFont="1" applyFill="1" applyBorder="1" applyAlignment="1" applyProtection="1">
      <alignment horizontal="left"/>
    </xf>
    <xf numFmtId="0" fontId="3" fillId="0" borderId="11" xfId="0" applyFont="1" applyFill="1" applyBorder="1" applyAlignment="1" applyProtection="1">
      <alignment horizontal="left" shrinkToFit="1"/>
    </xf>
    <xf numFmtId="0" fontId="3" fillId="0" borderId="12" xfId="0" applyFont="1" applyFill="1" applyBorder="1" applyAlignment="1" applyProtection="1">
      <alignment horizontal="left" shrinkToFit="1"/>
    </xf>
    <xf numFmtId="0" fontId="3" fillId="0" borderId="11" xfId="0" applyFont="1" applyFill="1" applyBorder="1" applyAlignment="1" applyProtection="1">
      <alignment horizontal="left" vertical="center" shrinkToFit="1"/>
    </xf>
    <xf numFmtId="0" fontId="29" fillId="0" borderId="11" xfId="0" applyFont="1" applyFill="1" applyBorder="1" applyAlignment="1" applyProtection="1">
      <alignment horizontal="center" vertical="center" shrinkToFit="1"/>
    </xf>
    <xf numFmtId="0" fontId="3" fillId="0" borderId="12" xfId="0" applyFont="1" applyFill="1" applyBorder="1" applyAlignment="1" applyProtection="1">
      <alignment horizontal="right" vertical="center" shrinkToFit="1"/>
    </xf>
    <xf numFmtId="0" fontId="3" fillId="0" borderId="0" xfId="33" applyNumberFormat="1" applyFont="1" applyBorder="1" applyAlignment="1" applyProtection="1">
      <alignment horizontal="center"/>
    </xf>
    <xf numFmtId="182" fontId="3" fillId="0" borderId="0" xfId="0" applyNumberFormat="1" applyFont="1" applyFill="1" applyBorder="1" applyAlignment="1">
      <alignment vertical="center"/>
    </xf>
    <xf numFmtId="182" fontId="3" fillId="0" borderId="0" xfId="45" applyNumberFormat="1" applyFont="1" applyFill="1" applyBorder="1" applyAlignment="1">
      <alignment vertical="center"/>
    </xf>
    <xf numFmtId="0" fontId="3" fillId="0" borderId="16" xfId="45" applyFont="1" applyFill="1" applyBorder="1">
      <alignment vertical="center"/>
    </xf>
    <xf numFmtId="0" fontId="3" fillId="0" borderId="18" xfId="45" applyFont="1" applyFill="1" applyBorder="1">
      <alignment vertical="center"/>
    </xf>
    <xf numFmtId="0" fontId="3" fillId="0" borderId="17" xfId="45" applyFont="1" applyFill="1" applyBorder="1">
      <alignment vertical="center"/>
    </xf>
    <xf numFmtId="0" fontId="3" fillId="0" borderId="12" xfId="0" applyFont="1" applyFill="1" applyBorder="1" applyAlignment="1" applyProtection="1">
      <alignment horizontal="left"/>
    </xf>
    <xf numFmtId="0" fontId="3" fillId="0" borderId="11" xfId="0" applyFont="1" applyFill="1" applyBorder="1" applyAlignment="1" applyProtection="1">
      <alignment horizontal="center" shrinkToFit="1"/>
    </xf>
    <xf numFmtId="0" fontId="3" fillId="0" borderId="11" xfId="0" applyFont="1" applyFill="1" applyBorder="1" applyAlignment="1" applyProtection="1">
      <alignment horizontal="left"/>
    </xf>
    <xf numFmtId="0" fontId="3" fillId="0" borderId="12" xfId="0" applyFont="1" applyFill="1" applyBorder="1">
      <alignment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2" xfId="0" applyFont="1" applyFill="1" applyBorder="1" applyAlignment="1" applyProtection="1">
      <alignment horizontal="center" shrinkToFit="1"/>
    </xf>
    <xf numFmtId="0" fontId="3" fillId="0" borderId="11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176" fontId="3" fillId="0" borderId="0" xfId="0" applyNumberFormat="1" applyFont="1" applyFill="1" applyBorder="1">
      <alignment vertical="center"/>
    </xf>
    <xf numFmtId="176" fontId="3" fillId="0" borderId="11" xfId="0" quotePrefix="1" applyNumberFormat="1" applyFont="1" applyFill="1" applyBorder="1" applyAlignment="1" applyProtection="1">
      <alignment horizontal="right"/>
      <protection locked="0"/>
    </xf>
    <xf numFmtId="0" fontId="3" fillId="0" borderId="0" xfId="0" applyFont="1" applyFill="1" applyProtection="1">
      <alignment vertical="center"/>
    </xf>
    <xf numFmtId="41" fontId="3" fillId="0" borderId="0" xfId="0" applyNumberFormat="1" applyFont="1" applyFill="1" applyAlignment="1">
      <alignment horizontal="right" vertical="center"/>
    </xf>
    <xf numFmtId="41" fontId="3" fillId="0" borderId="0" xfId="0" applyNumberFormat="1" applyFont="1" applyFill="1" applyAlignment="1" applyProtection="1">
      <alignment horizontal="right"/>
      <protection locked="0"/>
    </xf>
    <xf numFmtId="41" fontId="3" fillId="0" borderId="0" xfId="0" applyNumberFormat="1" applyFont="1" applyFill="1">
      <alignment vertical="center"/>
    </xf>
    <xf numFmtId="0" fontId="3" fillId="0" borderId="16" xfId="0" applyFont="1" applyFill="1" applyBorder="1" applyAlignment="1" applyProtection="1">
      <alignment horizontal="center"/>
    </xf>
    <xf numFmtId="0" fontId="3" fillId="0" borderId="18" xfId="0" applyFont="1" applyFill="1" applyBorder="1" applyAlignment="1" applyProtection="1">
      <alignment horizontal="center"/>
    </xf>
    <xf numFmtId="0" fontId="3" fillId="0" borderId="0" xfId="0" applyFont="1" applyFill="1" applyAlignment="1">
      <alignment vertical="top"/>
    </xf>
    <xf numFmtId="0" fontId="3" fillId="0" borderId="23" xfId="0" applyFont="1" applyFill="1" applyBorder="1" applyAlignment="1" applyProtection="1">
      <alignment horizontal="center" vertical="center"/>
    </xf>
    <xf numFmtId="0" fontId="3" fillId="0" borderId="25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>
      <alignment horizontal="right" vertical="center"/>
    </xf>
    <xf numFmtId="0" fontId="4" fillId="0" borderId="0" xfId="0" applyFont="1" applyFill="1" applyAlignment="1" applyProtection="1">
      <alignment horizontal="left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 applyProtection="1">
      <alignment horizontal="left"/>
    </xf>
    <xf numFmtId="0" fontId="3" fillId="0" borderId="10" xfId="0" applyFont="1" applyFill="1" applyBorder="1" applyAlignment="1" applyProtection="1">
      <alignment horizontal="left"/>
    </xf>
    <xf numFmtId="0" fontId="3" fillId="0" borderId="11" xfId="0" applyFont="1" applyFill="1" applyBorder="1" applyAlignment="1" applyProtection="1">
      <alignment horizontal="right"/>
    </xf>
    <xf numFmtId="0" fontId="3" fillId="0" borderId="0" xfId="0" applyFont="1" applyFill="1" applyAlignment="1" applyProtection="1">
      <alignment horizontal="right"/>
    </xf>
    <xf numFmtId="176" fontId="3" fillId="0" borderId="0" xfId="0" applyNumberFormat="1" applyFont="1" applyFill="1" applyProtection="1">
      <alignment vertical="center"/>
      <protection locked="0"/>
    </xf>
    <xf numFmtId="41" fontId="3" fillId="0" borderId="0" xfId="0" applyNumberFormat="1" applyFont="1" applyFill="1" applyAlignment="1" applyProtection="1">
      <alignment horizontal="right"/>
    </xf>
    <xf numFmtId="176" fontId="3" fillId="0" borderId="0" xfId="0" applyNumberFormat="1" applyFont="1" applyFill="1" applyAlignment="1" applyProtection="1">
      <alignment horizontal="right"/>
    </xf>
    <xf numFmtId="176" fontId="3" fillId="0" borderId="11" xfId="0" applyNumberFormat="1" applyFont="1" applyFill="1" applyBorder="1" applyProtection="1">
      <alignment vertical="center"/>
      <protection locked="0"/>
    </xf>
    <xf numFmtId="1" fontId="3" fillId="0" borderId="0" xfId="0" applyNumberFormat="1" applyFont="1" applyFill="1" applyAlignment="1" applyProtection="1">
      <alignment horizontal="center"/>
    </xf>
    <xf numFmtId="176" fontId="3" fillId="0" borderId="0" xfId="0" applyNumberFormat="1" applyFont="1" applyFill="1" applyProtection="1">
      <alignment vertical="center"/>
    </xf>
    <xf numFmtId="1" fontId="3" fillId="0" borderId="10" xfId="0" applyNumberFormat="1" applyFont="1" applyFill="1" applyBorder="1" applyProtection="1">
      <alignment vertical="center"/>
    </xf>
    <xf numFmtId="0" fontId="3" fillId="0" borderId="14" xfId="0" applyFont="1" applyFill="1" applyBorder="1">
      <alignment vertical="center"/>
    </xf>
    <xf numFmtId="0" fontId="5" fillId="0" borderId="0" xfId="0" applyFont="1" applyFill="1">
      <alignment vertical="center"/>
    </xf>
    <xf numFmtId="37" fontId="3" fillId="0" borderId="11" xfId="0" applyNumberFormat="1" applyFont="1" applyFill="1" applyBorder="1">
      <alignment vertical="center"/>
    </xf>
    <xf numFmtId="0" fontId="3" fillId="0" borderId="0" xfId="0" applyFont="1" applyFill="1" applyAlignment="1" applyProtection="1">
      <alignment horizontal="left" shrinkToFit="1"/>
    </xf>
    <xf numFmtId="37" fontId="3" fillId="0" borderId="11" xfId="0" applyNumberFormat="1" applyFont="1" applyFill="1" applyBorder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left" shrinkToFit="1"/>
    </xf>
    <xf numFmtId="0" fontId="5" fillId="0" borderId="0" xfId="0" applyFont="1" applyFill="1" applyAlignment="1" applyProtection="1">
      <alignment horizontal="center" shrinkToFit="1"/>
    </xf>
    <xf numFmtId="0" fontId="3" fillId="0" borderId="0" xfId="0" applyFont="1" applyFill="1" applyAlignment="1">
      <alignment vertical="center" shrinkToFit="1"/>
    </xf>
    <xf numFmtId="37" fontId="5" fillId="0" borderId="0" xfId="0" applyNumberFormat="1" applyFont="1" applyFill="1" applyAlignment="1" applyProtection="1">
      <alignment horizontal="right" vertical="center"/>
    </xf>
    <xf numFmtId="0" fontId="3" fillId="0" borderId="0" xfId="0" applyFont="1" applyFill="1" applyAlignment="1">
      <alignment horizontal="center" vertical="center"/>
    </xf>
    <xf numFmtId="180" fontId="3" fillId="0" borderId="0" xfId="0" applyNumberFormat="1" applyFont="1" applyFill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0" xfId="0" applyFont="1" applyFill="1" applyAlignment="1" applyProtection="1">
      <alignment horizontal="center"/>
    </xf>
    <xf numFmtId="37" fontId="3" fillId="0" borderId="11" xfId="0" applyNumberFormat="1" applyFont="1" applyFill="1" applyBorder="1" applyAlignment="1" applyProtection="1">
      <alignment horizontal="right" vertical="center"/>
      <protection locked="0"/>
    </xf>
    <xf numFmtId="0" fontId="5" fillId="0" borderId="10" xfId="0" applyFont="1" applyFill="1" applyBorder="1">
      <alignment vertical="center"/>
    </xf>
    <xf numFmtId="0" fontId="3" fillId="0" borderId="13" xfId="0" applyFont="1" applyFill="1" applyBorder="1" applyAlignment="1" applyProtection="1">
      <alignment horizontal="center"/>
    </xf>
    <xf numFmtId="41" fontId="5" fillId="0" borderId="11" xfId="0" applyNumberFormat="1" applyFont="1" applyFill="1" applyBorder="1" applyAlignment="1" applyProtection="1">
      <alignment horizontal="right" vertical="center"/>
    </xf>
    <xf numFmtId="41" fontId="5" fillId="0" borderId="0" xfId="0" applyNumberFormat="1" applyFont="1" applyFill="1" applyAlignment="1" applyProtection="1">
      <alignment horizontal="right" vertical="center"/>
    </xf>
    <xf numFmtId="41" fontId="3" fillId="0" borderId="11" xfId="0" applyNumberFormat="1" applyFont="1" applyFill="1" applyBorder="1" applyAlignment="1" applyProtection="1">
      <alignment horizontal="right" vertical="center"/>
    </xf>
    <xf numFmtId="41" fontId="3" fillId="0" borderId="0" xfId="0" applyNumberFormat="1" applyFont="1" applyFill="1" applyAlignment="1" applyProtection="1">
      <alignment horizontal="right" vertical="center"/>
      <protection locked="0"/>
    </xf>
    <xf numFmtId="41" fontId="3" fillId="0" borderId="0" xfId="0" applyNumberFormat="1" applyFont="1" applyFill="1" applyAlignment="1" applyProtection="1">
      <alignment horizontal="right" vertical="center"/>
    </xf>
    <xf numFmtId="41" fontId="3" fillId="0" borderId="11" xfId="0" applyNumberFormat="1" applyFont="1" applyFill="1" applyBorder="1" applyAlignment="1" applyProtection="1">
      <alignment horizontal="right" vertical="center"/>
      <protection locked="0"/>
    </xf>
    <xf numFmtId="0" fontId="3" fillId="0" borderId="10" xfId="0" applyFont="1" applyFill="1" applyBorder="1" applyAlignment="1">
      <alignment vertical="center" shrinkToFit="1"/>
    </xf>
    <xf numFmtId="0" fontId="3" fillId="0" borderId="26" xfId="0" applyFont="1" applyFill="1" applyBorder="1">
      <alignment vertical="center"/>
    </xf>
    <xf numFmtId="0" fontId="3" fillId="0" borderId="23" xfId="0" applyFont="1" applyFill="1" applyBorder="1" applyAlignment="1" applyProtection="1">
      <alignment horizontal="center"/>
    </xf>
    <xf numFmtId="0" fontId="3" fillId="0" borderId="25" xfId="0" applyFont="1" applyFill="1" applyBorder="1" applyAlignment="1" applyProtection="1">
      <alignment horizontal="left"/>
    </xf>
    <xf numFmtId="37" fontId="3" fillId="0" borderId="23" xfId="0" applyNumberFormat="1" applyFont="1" applyFill="1" applyBorder="1">
      <alignment vertical="center"/>
    </xf>
    <xf numFmtId="37" fontId="5" fillId="0" borderId="23" xfId="0" applyNumberFormat="1" applyFont="1" applyFill="1" applyBorder="1" applyAlignment="1">
      <alignment horizontal="right"/>
    </xf>
    <xf numFmtId="37" fontId="3" fillId="0" borderId="23" xfId="0" applyNumberFormat="1" applyFont="1" applyFill="1" applyBorder="1" applyAlignment="1">
      <alignment horizontal="right" vertical="center"/>
    </xf>
    <xf numFmtId="37" fontId="3" fillId="0" borderId="28" xfId="0" applyNumberFormat="1" applyFont="1" applyFill="1" applyBorder="1">
      <alignment vertical="center"/>
    </xf>
    <xf numFmtId="37" fontId="3" fillId="0" borderId="10" xfId="0" applyNumberFormat="1" applyFont="1" applyFill="1" applyBorder="1">
      <alignment vertical="center"/>
    </xf>
    <xf numFmtId="0" fontId="5" fillId="0" borderId="0" xfId="0" applyFont="1" applyFill="1" applyProtection="1">
      <alignment vertical="center"/>
    </xf>
    <xf numFmtId="0" fontId="5" fillId="0" borderId="13" xfId="0" applyFont="1" applyFill="1" applyBorder="1" applyProtection="1">
      <alignment vertical="center"/>
    </xf>
    <xf numFmtId="0" fontId="3" fillId="0" borderId="11" xfId="0" applyFont="1" applyFill="1" applyBorder="1" applyProtection="1">
      <alignment vertical="center"/>
    </xf>
    <xf numFmtId="0" fontId="3" fillId="0" borderId="0" xfId="0" applyFont="1" applyFill="1" applyProtection="1">
      <alignment vertical="center"/>
      <protection locked="0"/>
    </xf>
    <xf numFmtId="0" fontId="3" fillId="0" borderId="0" xfId="0" applyFont="1" applyFill="1" applyAlignment="1">
      <alignment horizontal="left" vertical="center"/>
    </xf>
    <xf numFmtId="0" fontId="5" fillId="0" borderId="10" xfId="0" applyFont="1" applyFill="1" applyBorder="1" applyProtection="1">
      <alignment vertical="center"/>
    </xf>
    <xf numFmtId="0" fontId="3" fillId="0" borderId="14" xfId="0" applyFont="1" applyFill="1" applyBorder="1" applyProtection="1">
      <alignment vertical="center"/>
      <protection locked="0"/>
    </xf>
    <xf numFmtId="0" fontId="3" fillId="0" borderId="10" xfId="0" applyFont="1" applyFill="1" applyBorder="1" applyProtection="1">
      <alignment vertical="center"/>
      <protection locked="0"/>
    </xf>
    <xf numFmtId="0" fontId="3" fillId="0" borderId="11" xfId="33" applyNumberFormat="1" applyFont="1" applyFill="1" applyBorder="1" applyAlignment="1" applyProtection="1">
      <alignment horizontal="center"/>
    </xf>
    <xf numFmtId="0" fontId="3" fillId="0" borderId="12" xfId="33" applyNumberFormat="1" applyFont="1" applyFill="1" applyBorder="1" applyAlignment="1" applyProtection="1">
      <alignment horizontal="center"/>
    </xf>
    <xf numFmtId="0" fontId="5" fillId="0" borderId="14" xfId="0" applyFont="1" applyFill="1" applyBorder="1" applyProtection="1">
      <alignment vertical="center"/>
    </xf>
    <xf numFmtId="0" fontId="5" fillId="0" borderId="10" xfId="0" applyFont="1" applyFill="1" applyBorder="1" applyProtection="1">
      <alignment vertical="center"/>
      <protection locked="0"/>
    </xf>
    <xf numFmtId="0" fontId="5" fillId="0" borderId="0" xfId="0" applyFont="1" applyFill="1" applyProtection="1">
      <alignment vertical="center"/>
      <protection locked="0"/>
    </xf>
    <xf numFmtId="0" fontId="3" fillId="0" borderId="0" xfId="0" applyFont="1" applyFill="1" applyAlignment="1">
      <alignment vertical="center"/>
    </xf>
    <xf numFmtId="0" fontId="3" fillId="0" borderId="18" xfId="0" applyFont="1" applyFill="1" applyBorder="1">
      <alignment vertical="center"/>
    </xf>
    <xf numFmtId="0" fontId="3" fillId="0" borderId="19" xfId="0" applyFont="1" applyFill="1" applyBorder="1" applyAlignment="1" applyProtection="1">
      <alignment horizontal="center"/>
    </xf>
    <xf numFmtId="0" fontId="3" fillId="0" borderId="20" xfId="0" applyFont="1" applyFill="1" applyBorder="1" applyAlignment="1" applyProtection="1">
      <alignment horizontal="center"/>
    </xf>
    <xf numFmtId="176" fontId="3" fillId="0" borderId="0" xfId="0" applyNumberFormat="1" applyFont="1" applyFill="1" applyAlignment="1" applyProtection="1">
      <alignment horizontal="right"/>
      <protection locked="0"/>
    </xf>
    <xf numFmtId="176" fontId="3" fillId="0" borderId="11" xfId="0" applyNumberFormat="1" applyFont="1" applyFill="1" applyBorder="1">
      <alignment vertical="center"/>
    </xf>
    <xf numFmtId="176" fontId="3" fillId="0" borderId="0" xfId="0" applyNumberFormat="1" applyFont="1" applyFill="1">
      <alignment vertical="center"/>
    </xf>
    <xf numFmtId="178" fontId="3" fillId="0" borderId="0" xfId="0" applyNumberFormat="1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 shrinkToFit="1"/>
    </xf>
    <xf numFmtId="49" fontId="3" fillId="0" borderId="0" xfId="0" applyNumberFormat="1" applyFont="1" applyFill="1" applyAlignment="1" applyProtection="1">
      <alignment horizontal="center" shrinkToFit="1"/>
    </xf>
    <xf numFmtId="0" fontId="3" fillId="0" borderId="0" xfId="0" applyFont="1" applyFill="1" applyAlignment="1">
      <alignment horizontal="center" vertical="center" shrinkToFit="1"/>
    </xf>
    <xf numFmtId="176" fontId="3" fillId="0" borderId="10" xfId="0" applyNumberFormat="1" applyFont="1" applyFill="1" applyBorder="1">
      <alignment vertical="center"/>
    </xf>
    <xf numFmtId="176" fontId="5" fillId="0" borderId="10" xfId="0" applyNumberFormat="1" applyFont="1" applyFill="1" applyBorder="1" applyAlignment="1" applyProtection="1">
      <alignment horizontal="left"/>
    </xf>
    <xf numFmtId="176" fontId="3" fillId="0" borderId="10" xfId="0" applyNumberFormat="1" applyFont="1" applyFill="1" applyBorder="1" applyAlignment="1">
      <alignment horizontal="right" vertical="center"/>
    </xf>
    <xf numFmtId="176" fontId="3" fillId="0" borderId="13" xfId="0" applyNumberFormat="1" applyFont="1" applyFill="1" applyBorder="1">
      <alignment vertical="center"/>
    </xf>
    <xf numFmtId="176" fontId="3" fillId="0" borderId="26" xfId="0" applyNumberFormat="1" applyFont="1" applyFill="1" applyBorder="1">
      <alignment vertical="center"/>
    </xf>
    <xf numFmtId="176" fontId="3" fillId="0" borderId="11" xfId="0" applyNumberFormat="1" applyFont="1" applyFill="1" applyBorder="1" applyAlignment="1" applyProtection="1">
      <alignment horizontal="center"/>
    </xf>
    <xf numFmtId="176" fontId="3" fillId="0" borderId="23" xfId="0" applyNumberFormat="1" applyFont="1" applyFill="1" applyBorder="1" applyAlignment="1" applyProtection="1">
      <alignment horizontal="center"/>
    </xf>
    <xf numFmtId="176" fontId="3" fillId="0" borderId="0" xfId="0" applyNumberFormat="1" applyFont="1" applyFill="1" applyBorder="1" applyAlignment="1" applyProtection="1">
      <alignment horizontal="center"/>
    </xf>
    <xf numFmtId="176" fontId="3" fillId="0" borderId="12" xfId="0" applyNumberFormat="1" applyFont="1" applyFill="1" applyBorder="1">
      <alignment vertical="center"/>
    </xf>
    <xf numFmtId="176" fontId="3" fillId="0" borderId="12" xfId="0" applyNumberFormat="1" applyFont="1" applyFill="1" applyBorder="1" applyAlignment="1" applyProtection="1">
      <alignment horizontal="center"/>
    </xf>
    <xf numFmtId="176" fontId="3" fillId="0" borderId="11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Alignment="1">
      <alignment horizontal="right" vertical="center"/>
    </xf>
    <xf numFmtId="177" fontId="3" fillId="0" borderId="11" xfId="0" applyNumberFormat="1" applyFont="1" applyFill="1" applyBorder="1">
      <alignment vertical="center"/>
    </xf>
    <xf numFmtId="177" fontId="3" fillId="0" borderId="0" xfId="0" applyNumberFormat="1" applyFont="1" applyFill="1">
      <alignment vertical="center"/>
    </xf>
    <xf numFmtId="177" fontId="3" fillId="0" borderId="0" xfId="0" applyNumberFormat="1" applyFont="1" applyFill="1" applyBorder="1" applyProtection="1">
      <alignment vertical="center"/>
      <protection locked="0"/>
    </xf>
    <xf numFmtId="177" fontId="3" fillId="0" borderId="0" xfId="0" applyNumberFormat="1" applyFont="1" applyFill="1" applyBorder="1" applyProtection="1">
      <alignment vertical="center"/>
    </xf>
    <xf numFmtId="177" fontId="3" fillId="0" borderId="0" xfId="0" applyNumberFormat="1" applyFont="1" applyFill="1" applyBorder="1">
      <alignment vertical="center"/>
    </xf>
    <xf numFmtId="176" fontId="3" fillId="0" borderId="14" xfId="0" applyNumberFormat="1" applyFont="1" applyFill="1" applyBorder="1" applyProtection="1">
      <alignment vertical="center"/>
      <protection locked="0"/>
    </xf>
    <xf numFmtId="176" fontId="3" fillId="0" borderId="10" xfId="0" applyNumberFormat="1" applyFont="1" applyFill="1" applyBorder="1" applyProtection="1">
      <alignment vertical="center"/>
      <protection locked="0"/>
    </xf>
    <xf numFmtId="0" fontId="11" fillId="0" borderId="0" xfId="0" applyFont="1" applyFill="1">
      <alignment vertical="center"/>
    </xf>
    <xf numFmtId="0" fontId="3" fillId="0" borderId="0" xfId="0" applyFont="1" applyFill="1" applyAlignment="1" applyProtection="1">
      <alignment horizontal="right"/>
      <protection locked="0"/>
    </xf>
    <xf numFmtId="0" fontId="3" fillId="0" borderId="0" xfId="0" applyFont="1" applyFill="1" applyAlignment="1">
      <alignment horizontal="right"/>
    </xf>
    <xf numFmtId="0" fontId="3" fillId="0" borderId="0" xfId="45" applyFont="1" applyFill="1">
      <alignment vertical="center"/>
    </xf>
    <xf numFmtId="0" fontId="3" fillId="0" borderId="10" xfId="45" applyFont="1" applyFill="1" applyBorder="1">
      <alignment vertical="center"/>
    </xf>
    <xf numFmtId="0" fontId="3" fillId="0" borderId="0" xfId="45" applyFont="1" applyFill="1" applyBorder="1">
      <alignment vertical="center"/>
    </xf>
    <xf numFmtId="0" fontId="3" fillId="0" borderId="19" xfId="45" applyFont="1" applyFill="1" applyBorder="1">
      <alignment vertical="center"/>
    </xf>
    <xf numFmtId="0" fontId="3" fillId="0" borderId="13" xfId="45" applyFont="1" applyFill="1" applyBorder="1" applyAlignment="1" applyProtection="1">
      <alignment horizontal="center"/>
    </xf>
    <xf numFmtId="0" fontId="3" fillId="0" borderId="20" xfId="45" applyFont="1" applyFill="1" applyBorder="1" applyAlignment="1" applyProtection="1">
      <alignment horizontal="center"/>
    </xf>
    <xf numFmtId="0" fontId="3" fillId="0" borderId="0" xfId="45" applyFont="1" applyFill="1" applyBorder="1" applyAlignment="1" applyProtection="1">
      <alignment horizontal="right"/>
    </xf>
    <xf numFmtId="0" fontId="3" fillId="0" borderId="27" xfId="45" applyFont="1" applyFill="1" applyBorder="1" applyAlignment="1" applyProtection="1">
      <alignment horizontal="right"/>
    </xf>
    <xf numFmtId="177" fontId="3" fillId="0" borderId="0" xfId="45" applyNumberFormat="1" applyFont="1" applyFill="1" applyBorder="1" applyProtection="1">
      <alignment vertical="center"/>
    </xf>
    <xf numFmtId="0" fontId="3" fillId="0" borderId="19" xfId="45" applyFont="1" applyFill="1" applyBorder="1" applyAlignment="1" applyProtection="1">
      <alignment horizontal="left"/>
    </xf>
    <xf numFmtId="177" fontId="3" fillId="0" borderId="0" xfId="45" applyNumberFormat="1" applyFont="1" applyFill="1" applyBorder="1">
      <alignment vertical="center"/>
    </xf>
    <xf numFmtId="177" fontId="3" fillId="0" borderId="19" xfId="45" applyNumberFormat="1" applyFont="1" applyFill="1" applyBorder="1" applyProtection="1">
      <alignment vertical="center"/>
    </xf>
    <xf numFmtId="177" fontId="3" fillId="0" borderId="19" xfId="45" applyNumberFormat="1" applyFont="1" applyFill="1" applyBorder="1">
      <alignment vertical="center"/>
    </xf>
    <xf numFmtId="0" fontId="3" fillId="0" borderId="10" xfId="45" applyFont="1" applyFill="1" applyBorder="1" applyProtection="1">
      <alignment vertical="center"/>
    </xf>
    <xf numFmtId="0" fontId="3" fillId="0" borderId="21" xfId="45" applyFont="1" applyFill="1" applyBorder="1" applyProtection="1">
      <alignment vertical="center"/>
    </xf>
    <xf numFmtId="38" fontId="3" fillId="0" borderId="10" xfId="46" applyFont="1" applyFill="1" applyBorder="1" applyAlignment="1"/>
    <xf numFmtId="0" fontId="3" fillId="0" borderId="0" xfId="45" applyFont="1" applyFill="1" applyBorder="1" applyProtection="1">
      <alignment vertical="center"/>
    </xf>
    <xf numFmtId="0" fontId="3" fillId="0" borderId="0" xfId="0" applyFont="1" applyFill="1" applyBorder="1" applyProtection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0" xfId="0" applyFont="1" applyFill="1" applyBorder="1" applyProtection="1">
      <alignment vertical="center"/>
      <protection locked="0"/>
    </xf>
    <xf numFmtId="49" fontId="3" fillId="0" borderId="11" xfId="0" applyNumberFormat="1" applyFont="1" applyFill="1" applyBorder="1" applyAlignment="1" applyProtection="1">
      <alignment horizontal="center"/>
    </xf>
    <xf numFmtId="49" fontId="3" fillId="0" borderId="26" xfId="0" applyNumberFormat="1" applyFont="1" applyFill="1" applyBorder="1" applyAlignment="1" applyProtection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25" xfId="0" applyFont="1" applyFill="1" applyBorder="1" applyAlignment="1" applyProtection="1">
      <alignment horizontal="center"/>
    </xf>
    <xf numFmtId="0" fontId="3" fillId="0" borderId="22" xfId="0" applyFont="1" applyFill="1" applyBorder="1">
      <alignment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15" xfId="0" applyFont="1" applyFill="1" applyBorder="1">
      <alignment vertical="center"/>
    </xf>
    <xf numFmtId="177" fontId="3" fillId="0" borderId="0" xfId="0" applyNumberFormat="1" applyFont="1" applyFill="1" applyProtection="1">
      <alignment vertical="center"/>
    </xf>
    <xf numFmtId="177" fontId="3" fillId="0" borderId="23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Protection="1">
      <alignment vertical="center"/>
      <protection locked="0"/>
    </xf>
    <xf numFmtId="0" fontId="9" fillId="0" borderId="0" xfId="0" applyFont="1" applyFill="1" applyBorder="1" applyAlignment="1" applyProtection="1">
      <alignment horizontal="left"/>
    </xf>
    <xf numFmtId="0" fontId="7" fillId="0" borderId="23" xfId="0" applyFont="1" applyFill="1" applyBorder="1" applyAlignment="1" applyProtection="1">
      <alignment horizontal="center"/>
    </xf>
    <xf numFmtId="0" fontId="3" fillId="0" borderId="28" xfId="0" applyFont="1" applyFill="1" applyBorder="1" applyAlignment="1">
      <alignment horizontal="center" vertical="center"/>
    </xf>
    <xf numFmtId="0" fontId="9" fillId="0" borderId="0" xfId="0" applyFont="1" applyFill="1" applyAlignment="1" applyProtection="1">
      <alignment horizontal="left"/>
    </xf>
    <xf numFmtId="0" fontId="9" fillId="0" borderId="0" xfId="0" applyFont="1" applyFill="1" applyBorder="1">
      <alignment vertical="center"/>
    </xf>
    <xf numFmtId="0" fontId="10" fillId="0" borderId="0" xfId="0" applyFont="1" applyFill="1" applyAlignment="1">
      <alignment horizontal="center" vertical="center"/>
    </xf>
    <xf numFmtId="0" fontId="9" fillId="0" borderId="0" xfId="0" applyFont="1" applyFill="1">
      <alignment vertical="center"/>
    </xf>
    <xf numFmtId="0" fontId="5" fillId="0" borderId="0" xfId="0" applyFont="1" applyFill="1" applyBorder="1" applyAlignment="1" applyProtection="1"/>
    <xf numFmtId="0" fontId="31" fillId="0" borderId="0" xfId="0" applyFont="1" applyFill="1">
      <alignment vertical="center"/>
    </xf>
    <xf numFmtId="0" fontId="0" fillId="0" borderId="10" xfId="0" applyFont="1" applyFill="1" applyBorder="1" applyAlignment="1"/>
    <xf numFmtId="37" fontId="3" fillId="0" borderId="0" xfId="43" applyNumberFormat="1" applyFont="1" applyFill="1" applyBorder="1" applyAlignment="1">
      <alignment horizontal="right" vertical="top"/>
    </xf>
    <xf numFmtId="177" fontId="0" fillId="0" borderId="0" xfId="0" applyNumberFormat="1" applyFont="1" applyFill="1">
      <alignment vertical="center"/>
    </xf>
    <xf numFmtId="0" fontId="0" fillId="0" borderId="0" xfId="0" applyFont="1" applyFill="1" applyAlignment="1" applyProtection="1">
      <alignment horizontal="left"/>
    </xf>
    <xf numFmtId="0" fontId="0" fillId="0" borderId="0" xfId="0" applyFont="1" applyFill="1" applyAlignment="1">
      <alignment vertical="center" shrinkToFit="1"/>
    </xf>
    <xf numFmtId="0" fontId="0" fillId="0" borderId="0" xfId="0" applyFont="1" applyFill="1">
      <alignment vertical="center"/>
    </xf>
    <xf numFmtId="176" fontId="0" fillId="0" borderId="0" xfId="0" applyNumberFormat="1" applyFont="1" applyFill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Alignment="1">
      <alignment horizontal="center" vertical="center" shrinkToFit="1"/>
    </xf>
    <xf numFmtId="178" fontId="0" fillId="0" borderId="0" xfId="0" applyNumberFormat="1" applyFont="1" applyFill="1">
      <alignment vertical="center"/>
    </xf>
    <xf numFmtId="179" fontId="32" fillId="0" borderId="0" xfId="43" applyNumberFormat="1" applyFont="1" applyFill="1" applyBorder="1" applyAlignment="1">
      <alignment horizontal="right" vertical="top"/>
    </xf>
    <xf numFmtId="181" fontId="3" fillId="0" borderId="0" xfId="43" quotePrefix="1" applyNumberFormat="1" applyFont="1" applyFill="1" applyBorder="1" applyAlignment="1">
      <alignment horizontal="right" vertical="top"/>
    </xf>
    <xf numFmtId="177" fontId="3" fillId="0" borderId="11" xfId="43" quotePrefix="1" applyNumberFormat="1" applyFont="1" applyFill="1" applyBorder="1" applyAlignment="1">
      <alignment horizontal="right" vertical="top"/>
    </xf>
    <xf numFmtId="177" fontId="3" fillId="0" borderId="0" xfId="43" quotePrefix="1" applyNumberFormat="1" applyFont="1" applyFill="1" applyBorder="1" applyAlignment="1">
      <alignment horizontal="right" vertical="top"/>
    </xf>
    <xf numFmtId="0" fontId="33" fillId="0" borderId="23" xfId="0" applyFont="1" applyFill="1" applyBorder="1" applyAlignment="1" applyProtection="1">
      <alignment horizontal="center" vertical="center"/>
    </xf>
    <xf numFmtId="0" fontId="33" fillId="0" borderId="25" xfId="0" applyFont="1" applyFill="1" applyBorder="1" applyAlignment="1" applyProtection="1">
      <alignment horizontal="center" vertical="center"/>
    </xf>
    <xf numFmtId="0" fontId="33" fillId="0" borderId="0" xfId="0" applyFont="1" applyFill="1">
      <alignment vertical="center"/>
    </xf>
    <xf numFmtId="0" fontId="33" fillId="0" borderId="10" xfId="0" applyFont="1" applyFill="1" applyBorder="1">
      <alignment vertical="center"/>
    </xf>
    <xf numFmtId="1" fontId="33" fillId="0" borderId="10" xfId="0" applyNumberFormat="1" applyFont="1" applyFill="1" applyBorder="1" applyProtection="1">
      <alignment vertical="center"/>
    </xf>
    <xf numFmtId="1" fontId="33" fillId="0" borderId="0" xfId="0" applyNumberFormat="1" applyFont="1" applyFill="1" applyProtection="1">
      <alignment vertical="center"/>
    </xf>
    <xf numFmtId="0" fontId="33" fillId="0" borderId="12" xfId="0" applyFont="1" applyFill="1" applyBorder="1" applyAlignment="1" applyProtection="1">
      <alignment horizontal="left"/>
    </xf>
    <xf numFmtId="0" fontId="33" fillId="0" borderId="13" xfId="0" applyFont="1" applyFill="1" applyBorder="1">
      <alignment vertical="center"/>
    </xf>
    <xf numFmtId="1" fontId="33" fillId="0" borderId="13" xfId="0" applyNumberFormat="1" applyFont="1" applyFill="1" applyBorder="1" applyProtection="1">
      <alignment vertical="center"/>
    </xf>
    <xf numFmtId="0" fontId="33" fillId="0" borderId="12" xfId="0" applyFont="1" applyFill="1" applyBorder="1" applyAlignment="1" applyProtection="1">
      <alignment horizontal="center"/>
    </xf>
    <xf numFmtId="0" fontId="33" fillId="0" borderId="11" xfId="0" applyFont="1" applyFill="1" applyBorder="1" applyAlignment="1" applyProtection="1">
      <alignment horizontal="right"/>
    </xf>
    <xf numFmtId="0" fontId="33" fillId="0" borderId="0" xfId="0" applyFont="1" applyFill="1" applyAlignment="1" applyProtection="1">
      <alignment horizontal="right"/>
    </xf>
    <xf numFmtId="176" fontId="33" fillId="0" borderId="11" xfId="0" applyNumberFormat="1" applyFont="1" applyFill="1" applyBorder="1" applyProtection="1">
      <alignment vertical="center"/>
    </xf>
    <xf numFmtId="176" fontId="33" fillId="0" borderId="0" xfId="0" applyNumberFormat="1" applyFont="1" applyFill="1" applyProtection="1">
      <alignment vertical="center"/>
      <protection locked="0"/>
    </xf>
    <xf numFmtId="176" fontId="33" fillId="0" borderId="0" xfId="0" applyNumberFormat="1" applyFont="1" applyFill="1" applyProtection="1">
      <alignment vertical="center"/>
    </xf>
    <xf numFmtId="0" fontId="33" fillId="0" borderId="0" xfId="0" applyFont="1" applyFill="1" applyAlignment="1" applyProtection="1">
      <alignment horizontal="left"/>
    </xf>
    <xf numFmtId="1" fontId="33" fillId="0" borderId="0" xfId="0" quotePrefix="1" applyNumberFormat="1" applyFont="1" applyFill="1" applyAlignment="1" applyProtection="1">
      <alignment horizontal="center"/>
    </xf>
    <xf numFmtId="0" fontId="33" fillId="0" borderId="19" xfId="0" applyFont="1" applyFill="1" applyBorder="1" applyAlignment="1" applyProtection="1">
      <alignment horizontal="left"/>
    </xf>
    <xf numFmtId="0" fontId="33" fillId="0" borderId="0" xfId="0" applyFont="1" applyFill="1" applyBorder="1">
      <alignment vertical="center"/>
    </xf>
    <xf numFmtId="176" fontId="33" fillId="0" borderId="0" xfId="0" applyNumberFormat="1" applyFont="1" applyFill="1" applyBorder="1" applyProtection="1">
      <alignment vertical="center"/>
      <protection locked="0"/>
    </xf>
    <xf numFmtId="176" fontId="33" fillId="0" borderId="0" xfId="0" applyNumberFormat="1" applyFont="1" applyFill="1" applyBorder="1" applyProtection="1">
      <alignment vertical="center"/>
    </xf>
    <xf numFmtId="0" fontId="33" fillId="0" borderId="0" xfId="0" applyFont="1" applyFill="1" applyBorder="1" applyAlignment="1" applyProtection="1">
      <alignment horizontal="left"/>
    </xf>
    <xf numFmtId="1" fontId="33" fillId="0" borderId="19" xfId="0" quotePrefix="1" applyNumberFormat="1" applyFont="1" applyFill="1" applyBorder="1" applyAlignment="1" applyProtection="1">
      <alignment horizontal="center"/>
    </xf>
    <xf numFmtId="41" fontId="33" fillId="0" borderId="0" xfId="47" applyNumberFormat="1" applyFont="1" applyFill="1" applyBorder="1" applyAlignment="1">
      <alignment vertical="center"/>
    </xf>
    <xf numFmtId="0" fontId="33" fillId="0" borderId="10" xfId="0" applyFont="1" applyFill="1" applyBorder="1" applyAlignment="1" applyProtection="1">
      <alignment horizontal="left"/>
    </xf>
    <xf numFmtId="1" fontId="33" fillId="0" borderId="21" xfId="0" quotePrefix="1" applyNumberFormat="1" applyFont="1" applyFill="1" applyBorder="1" applyAlignment="1" applyProtection="1">
      <alignment horizontal="center"/>
    </xf>
    <xf numFmtId="176" fontId="33" fillId="0" borderId="10" xfId="0" applyNumberFormat="1" applyFont="1" applyFill="1" applyBorder="1" applyProtection="1">
      <alignment vertical="center"/>
    </xf>
    <xf numFmtId="176" fontId="33" fillId="0" borderId="10" xfId="0" applyNumberFormat="1" applyFont="1" applyFill="1" applyBorder="1" applyProtection="1">
      <alignment vertical="center"/>
      <protection locked="0"/>
    </xf>
    <xf numFmtId="0" fontId="33" fillId="0" borderId="10" xfId="0" applyFont="1" applyFill="1" applyBorder="1" applyAlignment="1" applyProtection="1">
      <alignment horizontal="center"/>
    </xf>
    <xf numFmtId="0" fontId="33" fillId="0" borderId="10" xfId="0" applyFont="1" applyFill="1" applyBorder="1" applyAlignment="1">
      <alignment horizontal="right" vertical="center"/>
    </xf>
    <xf numFmtId="0" fontId="33" fillId="0" borderId="26" xfId="0" applyFont="1" applyFill="1" applyBorder="1" applyAlignment="1" applyProtection="1">
      <alignment horizontal="center"/>
    </xf>
    <xf numFmtId="0" fontId="33" fillId="0" borderId="16" xfId="0" applyFont="1" applyFill="1" applyBorder="1" applyAlignment="1" applyProtection="1">
      <alignment horizontal="center"/>
    </xf>
    <xf numFmtId="49" fontId="33" fillId="0" borderId="13" xfId="0" applyNumberFormat="1" applyFont="1" applyFill="1" applyBorder="1" applyAlignment="1" applyProtection="1">
      <alignment horizontal="center"/>
    </xf>
    <xf numFmtId="0" fontId="33" fillId="0" borderId="13" xfId="0" applyFont="1" applyFill="1" applyBorder="1" applyAlignment="1" applyProtection="1">
      <alignment horizontal="left"/>
    </xf>
    <xf numFmtId="182" fontId="33" fillId="0" borderId="0" xfId="0" applyNumberFormat="1" applyFont="1" applyFill="1" applyBorder="1" applyAlignment="1">
      <alignment vertical="center"/>
    </xf>
    <xf numFmtId="177" fontId="33" fillId="0" borderId="0" xfId="0" applyNumberFormat="1" applyFont="1" applyFill="1" applyBorder="1" applyProtection="1">
      <alignment vertical="center"/>
    </xf>
    <xf numFmtId="182" fontId="33" fillId="0" borderId="0" xfId="45" applyNumberFormat="1" applyFont="1" applyFill="1" applyBorder="1" applyAlignment="1">
      <alignment vertical="center"/>
    </xf>
    <xf numFmtId="0" fontId="33" fillId="0" borderId="16" xfId="45" applyFont="1" applyFill="1" applyBorder="1">
      <alignment vertical="center"/>
    </xf>
    <xf numFmtId="0" fontId="33" fillId="0" borderId="17" xfId="45" applyFont="1" applyFill="1" applyBorder="1">
      <alignment vertical="center"/>
    </xf>
    <xf numFmtId="0" fontId="33" fillId="0" borderId="13" xfId="45" applyFont="1" applyFill="1" applyBorder="1">
      <alignment vertical="center"/>
    </xf>
    <xf numFmtId="0" fontId="33" fillId="0" borderId="12" xfId="45" applyFont="1" applyFill="1" applyBorder="1" applyAlignment="1" applyProtection="1">
      <alignment horizontal="center"/>
    </xf>
    <xf numFmtId="0" fontId="33" fillId="0" borderId="0" xfId="45" applyFont="1" applyFill="1" applyBorder="1" applyAlignment="1" applyProtection="1">
      <alignment horizontal="right"/>
    </xf>
    <xf numFmtId="177" fontId="33" fillId="0" borderId="0" xfId="45" applyNumberFormat="1" applyFont="1" applyFill="1" applyBorder="1" applyProtection="1">
      <alignment vertical="center"/>
    </xf>
    <xf numFmtId="177" fontId="33" fillId="0" borderId="0" xfId="45" applyNumberFormat="1" applyFont="1" applyFill="1" applyBorder="1" applyAlignment="1" applyProtection="1">
      <alignment horizontal="right" vertical="center"/>
    </xf>
    <xf numFmtId="177" fontId="33" fillId="0" borderId="0" xfId="45" applyNumberFormat="1" applyFont="1" applyFill="1" applyBorder="1">
      <alignment vertical="center"/>
    </xf>
    <xf numFmtId="177" fontId="33" fillId="0" borderId="0" xfId="45" applyNumberFormat="1" applyFont="1" applyFill="1" applyBorder="1" applyAlignment="1">
      <alignment horizontal="right" vertical="center"/>
    </xf>
    <xf numFmtId="38" fontId="33" fillId="0" borderId="0" xfId="33" applyFont="1" applyFill="1" applyBorder="1">
      <alignment vertical="center"/>
    </xf>
    <xf numFmtId="183" fontId="33" fillId="0" borderId="0" xfId="33" applyNumberFormat="1" applyFont="1" applyFill="1" applyBorder="1" applyAlignment="1">
      <alignment horizontal="right" vertical="center"/>
    </xf>
    <xf numFmtId="38" fontId="33" fillId="0" borderId="10" xfId="46" applyFont="1" applyFill="1" applyBorder="1" applyAlignment="1"/>
    <xf numFmtId="38" fontId="33" fillId="0" borderId="0" xfId="46" applyFont="1" applyFill="1" applyBorder="1" applyAlignment="1"/>
    <xf numFmtId="0" fontId="33" fillId="0" borderId="10" xfId="0" applyFont="1" applyFill="1" applyBorder="1" applyAlignment="1">
      <alignment horizontal="center" vertical="center"/>
    </xf>
    <xf numFmtId="0" fontId="33" fillId="0" borderId="10" xfId="0" applyFont="1" applyFill="1" applyBorder="1" applyAlignment="1" applyProtection="1">
      <alignment horizontal="right"/>
    </xf>
    <xf numFmtId="0" fontId="33" fillId="0" borderId="0" xfId="0" applyFont="1" applyFill="1" applyAlignment="1">
      <alignment horizontal="center" vertical="center"/>
    </xf>
    <xf numFmtId="0" fontId="33" fillId="0" borderId="11" xfId="0" applyFont="1" applyFill="1" applyBorder="1">
      <alignment vertical="center"/>
    </xf>
    <xf numFmtId="0" fontId="33" fillId="0" borderId="11" xfId="0" applyFont="1" applyFill="1" applyBorder="1" applyAlignment="1" applyProtection="1">
      <alignment horizontal="center"/>
    </xf>
    <xf numFmtId="0" fontId="33" fillId="0" borderId="13" xfId="0" applyFont="1" applyFill="1" applyBorder="1" applyAlignment="1">
      <alignment horizontal="center" vertical="center"/>
    </xf>
    <xf numFmtId="0" fontId="33" fillId="0" borderId="12" xfId="0" applyFont="1" applyFill="1" applyBorder="1">
      <alignment vertical="center"/>
    </xf>
    <xf numFmtId="0" fontId="33" fillId="0" borderId="0" xfId="0" applyFont="1" applyFill="1" applyAlignment="1" applyProtection="1">
      <alignment horizontal="center"/>
    </xf>
    <xf numFmtId="41" fontId="33" fillId="0" borderId="11" xfId="0" applyNumberFormat="1" applyFont="1" applyFill="1" applyBorder="1" applyAlignment="1" applyProtection="1">
      <alignment horizontal="right" vertical="center"/>
    </xf>
    <xf numFmtId="41" fontId="33" fillId="0" borderId="0" xfId="0" applyNumberFormat="1" applyFont="1" applyFill="1" applyAlignment="1" applyProtection="1">
      <alignment horizontal="right" vertical="center"/>
    </xf>
    <xf numFmtId="41" fontId="33" fillId="0" borderId="11" xfId="0" applyNumberFormat="1" applyFont="1" applyFill="1" applyBorder="1" applyAlignment="1">
      <alignment horizontal="right" vertical="center"/>
    </xf>
    <xf numFmtId="41" fontId="33" fillId="0" borderId="0" xfId="0" applyNumberFormat="1" applyFont="1" applyFill="1" applyAlignment="1">
      <alignment horizontal="right" vertical="center"/>
    </xf>
    <xf numFmtId="41" fontId="33" fillId="0" borderId="11" xfId="0" applyNumberFormat="1" applyFont="1" applyFill="1" applyBorder="1" applyAlignment="1" applyProtection="1">
      <alignment horizontal="right" vertical="center"/>
      <protection locked="0"/>
    </xf>
    <xf numFmtId="41" fontId="33" fillId="0" borderId="0" xfId="0" applyNumberFormat="1" applyFont="1" applyFill="1" applyAlignment="1" applyProtection="1">
      <alignment horizontal="right" vertical="center"/>
      <protection locked="0"/>
    </xf>
    <xf numFmtId="41" fontId="33" fillId="0" borderId="0" xfId="0" applyNumberFormat="1" applyFont="1" applyFill="1" applyAlignment="1" applyProtection="1">
      <alignment horizontal="right"/>
      <protection locked="0"/>
    </xf>
    <xf numFmtId="41" fontId="33" fillId="0" borderId="0" xfId="0" quotePrefix="1" applyNumberFormat="1" applyFont="1" applyFill="1" applyAlignment="1" applyProtection="1">
      <alignment horizontal="right"/>
      <protection locked="0"/>
    </xf>
    <xf numFmtId="177" fontId="33" fillId="0" borderId="19" xfId="0" applyNumberFormat="1" applyFont="1" applyFill="1" applyBorder="1" applyAlignment="1" applyProtection="1">
      <alignment horizontal="center" vertical="center"/>
    </xf>
    <xf numFmtId="41" fontId="33" fillId="0" borderId="11" xfId="0" applyNumberFormat="1" applyFont="1" applyFill="1" applyBorder="1" applyAlignment="1" applyProtection="1">
      <alignment horizontal="right"/>
      <protection locked="0"/>
    </xf>
    <xf numFmtId="177" fontId="33" fillId="0" borderId="19" xfId="0" applyNumberFormat="1" applyFont="1" applyFill="1" applyBorder="1" applyAlignment="1">
      <alignment horizontal="center" vertical="center"/>
    </xf>
    <xf numFmtId="0" fontId="33" fillId="0" borderId="14" xfId="0" applyFont="1" applyFill="1" applyBorder="1" applyProtection="1">
      <alignment vertical="center"/>
      <protection locked="0"/>
    </xf>
    <xf numFmtId="0" fontId="33" fillId="0" borderId="10" xfId="0" applyFont="1" applyFill="1" applyBorder="1" applyProtection="1">
      <alignment vertical="center"/>
      <protection locked="0"/>
    </xf>
    <xf numFmtId="49" fontId="33" fillId="0" borderId="16" xfId="0" applyNumberFormat="1" applyFont="1" applyFill="1" applyBorder="1" applyAlignment="1" applyProtection="1">
      <alignment horizontal="center"/>
    </xf>
    <xf numFmtId="49" fontId="33" fillId="0" borderId="12" xfId="0" applyNumberFormat="1" applyFont="1" applyFill="1" applyBorder="1" applyAlignment="1" applyProtection="1">
      <alignment horizontal="center"/>
    </xf>
    <xf numFmtId="176" fontId="33" fillId="0" borderId="0" xfId="0" applyNumberFormat="1" applyFont="1" applyFill="1" applyBorder="1">
      <alignment vertical="center"/>
    </xf>
    <xf numFmtId="176" fontId="33" fillId="0" borderId="13" xfId="0" applyNumberFormat="1" applyFont="1" applyFill="1" applyBorder="1">
      <alignment vertical="center"/>
    </xf>
    <xf numFmtId="176" fontId="33" fillId="0" borderId="0" xfId="0" applyNumberFormat="1" applyFont="1" applyFill="1">
      <alignment vertical="center"/>
    </xf>
    <xf numFmtId="0" fontId="34" fillId="0" borderId="10" xfId="0" applyFont="1" applyFill="1" applyBorder="1" applyAlignment="1" applyProtection="1">
      <alignment horizontal="left"/>
    </xf>
    <xf numFmtId="0" fontId="34" fillId="0" borderId="13" xfId="0" applyFont="1" applyFill="1" applyBorder="1" applyProtection="1">
      <alignment vertical="center"/>
    </xf>
    <xf numFmtId="0" fontId="34" fillId="0" borderId="27" xfId="0" applyFont="1" applyFill="1" applyBorder="1" applyProtection="1">
      <alignment vertical="center"/>
    </xf>
    <xf numFmtId="176" fontId="33" fillId="0" borderId="0" xfId="0" applyNumberFormat="1" applyFont="1" applyFill="1" applyAlignment="1" applyProtection="1">
      <alignment horizontal="right"/>
    </xf>
    <xf numFmtId="0" fontId="34" fillId="0" borderId="19" xfId="0" applyFont="1" applyFill="1" applyBorder="1" applyProtection="1">
      <alignment vertical="center"/>
    </xf>
    <xf numFmtId="176" fontId="33" fillId="0" borderId="11" xfId="0" applyNumberFormat="1" applyFont="1" applyFill="1" applyBorder="1">
      <alignment vertical="center"/>
    </xf>
    <xf numFmtId="176" fontId="33" fillId="0" borderId="19" xfId="0" applyNumberFormat="1" applyFont="1" applyFill="1" applyBorder="1" applyProtection="1">
      <alignment vertical="center"/>
    </xf>
    <xf numFmtId="176" fontId="33" fillId="0" borderId="19" xfId="0" applyNumberFormat="1" applyFont="1" applyFill="1" applyBorder="1">
      <alignment vertical="center"/>
    </xf>
    <xf numFmtId="176" fontId="33" fillId="0" borderId="19" xfId="0" applyNumberFormat="1" applyFont="1" applyFill="1" applyBorder="1" applyAlignment="1" applyProtection="1">
      <alignment horizontal="left"/>
    </xf>
    <xf numFmtId="176" fontId="34" fillId="0" borderId="19" xfId="0" applyNumberFormat="1" applyFont="1" applyFill="1" applyBorder="1" applyProtection="1">
      <alignment vertical="center"/>
    </xf>
    <xf numFmtId="176" fontId="33" fillId="0" borderId="19" xfId="0" applyNumberFormat="1" applyFont="1" applyFill="1" applyBorder="1" applyProtection="1">
      <alignment vertical="center"/>
      <protection locked="0"/>
    </xf>
    <xf numFmtId="176" fontId="33" fillId="0" borderId="11" xfId="0" applyNumberFormat="1" applyFont="1" applyFill="1" applyBorder="1" applyAlignment="1" applyProtection="1">
      <alignment horizontal="left"/>
    </xf>
    <xf numFmtId="3" fontId="33" fillId="0" borderId="0" xfId="0" applyNumberFormat="1" applyFont="1" applyFill="1" applyProtection="1">
      <alignment vertical="center"/>
      <protection locked="0"/>
    </xf>
    <xf numFmtId="0" fontId="34" fillId="0" borderId="21" xfId="0" applyFont="1" applyFill="1" applyBorder="1" applyProtection="1">
      <alignment vertical="center"/>
    </xf>
    <xf numFmtId="0" fontId="34" fillId="0" borderId="10" xfId="0" applyFont="1" applyFill="1" applyBorder="1" applyProtection="1">
      <alignment vertical="center"/>
    </xf>
    <xf numFmtId="0" fontId="34" fillId="0" borderId="14" xfId="0" applyFont="1" applyFill="1" applyBorder="1" applyProtection="1">
      <alignment vertical="center"/>
    </xf>
    <xf numFmtId="0" fontId="34" fillId="0" borderId="0" xfId="0" applyFont="1" applyFill="1" applyProtection="1">
      <alignment vertical="center"/>
    </xf>
    <xf numFmtId="0" fontId="35" fillId="0" borderId="10" xfId="0" applyFont="1" applyFill="1" applyBorder="1" applyAlignment="1">
      <alignment horizontal="center" vertical="center" shrinkToFit="1"/>
    </xf>
    <xf numFmtId="0" fontId="35" fillId="0" borderId="0" xfId="0" applyFont="1" applyFill="1" applyBorder="1">
      <alignment vertical="center"/>
    </xf>
    <xf numFmtId="0" fontId="35" fillId="0" borderId="0" xfId="0" applyFont="1" applyFill="1" applyBorder="1" applyAlignment="1" applyProtection="1">
      <alignment horizontal="right"/>
    </xf>
    <xf numFmtId="0" fontId="33" fillId="0" borderId="0" xfId="0" applyFont="1" applyFill="1" applyBorder="1" applyAlignment="1" applyProtection="1">
      <alignment horizontal="right"/>
    </xf>
    <xf numFmtId="0" fontId="35" fillId="0" borderId="0" xfId="0" applyFont="1" applyFill="1" applyAlignment="1">
      <alignment horizontal="center" vertical="center" shrinkToFit="1"/>
    </xf>
    <xf numFmtId="0" fontId="35" fillId="0" borderId="13" xfId="0" applyFont="1" applyFill="1" applyBorder="1" applyAlignment="1">
      <alignment horizontal="center" vertical="center" shrinkToFit="1"/>
    </xf>
    <xf numFmtId="0" fontId="35" fillId="0" borderId="27" xfId="0" applyFont="1" applyFill="1" applyBorder="1" applyAlignment="1">
      <alignment horizontal="center" vertical="center" shrinkToFit="1"/>
    </xf>
    <xf numFmtId="0" fontId="35" fillId="0" borderId="0" xfId="0" applyFont="1" applyFill="1">
      <alignment vertical="center"/>
    </xf>
    <xf numFmtId="0" fontId="34" fillId="0" borderId="19" xfId="0" applyFont="1" applyFill="1" applyBorder="1" applyAlignment="1" applyProtection="1">
      <alignment horizontal="center" shrinkToFit="1"/>
    </xf>
    <xf numFmtId="41" fontId="34" fillId="0" borderId="0" xfId="0" applyNumberFormat="1" applyFont="1" applyFill="1" applyAlignment="1" applyProtection="1">
      <alignment horizontal="right" vertical="center"/>
    </xf>
    <xf numFmtId="0" fontId="33" fillId="0" borderId="19" xfId="0" applyFont="1" applyFill="1" applyBorder="1" applyAlignment="1">
      <alignment horizontal="center" vertical="center" shrinkToFit="1"/>
    </xf>
    <xf numFmtId="0" fontId="33" fillId="0" borderId="19" xfId="0" applyFont="1" applyFill="1" applyBorder="1" applyAlignment="1" applyProtection="1">
      <alignment horizontal="center" shrinkToFit="1"/>
    </xf>
    <xf numFmtId="177" fontId="33" fillId="0" borderId="19" xfId="0" applyNumberFormat="1" applyFont="1" applyFill="1" applyBorder="1" applyAlignment="1" applyProtection="1">
      <alignment horizontal="center" vertical="center" shrinkToFit="1"/>
    </xf>
    <xf numFmtId="177" fontId="33" fillId="0" borderId="19" xfId="0" applyNumberFormat="1" applyFont="1" applyFill="1" applyBorder="1" applyAlignment="1">
      <alignment horizontal="center" vertical="center" shrinkToFit="1"/>
    </xf>
    <xf numFmtId="0" fontId="35" fillId="0" borderId="21" xfId="0" applyFont="1" applyFill="1" applyBorder="1" applyAlignment="1">
      <alignment horizontal="center" vertical="center" shrinkToFit="1"/>
    </xf>
    <xf numFmtId="0" fontId="35" fillId="0" borderId="10" xfId="0" applyFont="1" applyFill="1" applyBorder="1">
      <alignment vertical="center"/>
    </xf>
    <xf numFmtId="0" fontId="35" fillId="0" borderId="10" xfId="0" applyFont="1" applyFill="1" applyBorder="1" applyAlignment="1">
      <alignment vertical="center" shrinkToFit="1"/>
    </xf>
    <xf numFmtId="0" fontId="34" fillId="0" borderId="0" xfId="0" applyFont="1" applyFill="1" applyAlignment="1" applyProtection="1">
      <alignment horizontal="left"/>
    </xf>
    <xf numFmtId="0" fontId="33" fillId="0" borderId="17" xfId="0" applyFont="1" applyFill="1" applyBorder="1" applyAlignment="1">
      <alignment vertical="center" shrinkToFit="1"/>
    </xf>
    <xf numFmtId="0" fontId="33" fillId="0" borderId="13" xfId="0" applyFont="1" applyFill="1" applyBorder="1" applyAlignment="1">
      <alignment vertical="center" shrinkToFit="1"/>
    </xf>
    <xf numFmtId="0" fontId="35" fillId="0" borderId="27" xfId="0" applyFont="1" applyFill="1" applyBorder="1" applyAlignment="1">
      <alignment vertical="center" shrinkToFit="1"/>
    </xf>
    <xf numFmtId="0" fontId="33" fillId="0" borderId="19" xfId="0" applyFont="1" applyFill="1" applyBorder="1" applyAlignment="1">
      <alignment vertical="center" shrinkToFit="1"/>
    </xf>
    <xf numFmtId="0" fontId="33" fillId="0" borderId="19" xfId="0" applyFont="1" applyFill="1" applyBorder="1" applyAlignment="1" applyProtection="1">
      <alignment horizontal="left" shrinkToFit="1"/>
    </xf>
    <xf numFmtId="177" fontId="33" fillId="0" borderId="19" xfId="0" applyNumberFormat="1" applyFont="1" applyFill="1" applyBorder="1" applyAlignment="1" applyProtection="1">
      <alignment vertical="center" shrinkToFit="1"/>
    </xf>
    <xf numFmtId="177" fontId="33" fillId="0" borderId="19" xfId="0" applyNumberFormat="1" applyFont="1" applyFill="1" applyBorder="1" applyAlignment="1">
      <alignment vertical="center" shrinkToFit="1"/>
    </xf>
    <xf numFmtId="0" fontId="35" fillId="0" borderId="21" xfId="0" applyFont="1" applyFill="1" applyBorder="1" applyAlignment="1">
      <alignment vertical="center" shrinkToFit="1"/>
    </xf>
    <xf numFmtId="0" fontId="35" fillId="0" borderId="0" xfId="0" applyFont="1" applyFill="1" applyAlignment="1">
      <alignment vertical="center" shrinkToFit="1"/>
    </xf>
    <xf numFmtId="0" fontId="33" fillId="0" borderId="0" xfId="0" applyFont="1" applyFill="1" applyAlignment="1">
      <alignment vertical="center" shrinkToFit="1"/>
    </xf>
    <xf numFmtId="0" fontId="33" fillId="0" borderId="18" xfId="0" applyFont="1" applyFill="1" applyBorder="1" applyAlignment="1">
      <alignment vertical="center" shrinkToFit="1"/>
    </xf>
    <xf numFmtId="0" fontId="33" fillId="0" borderId="20" xfId="0" applyFont="1" applyFill="1" applyBorder="1" applyAlignment="1">
      <alignment vertical="center" shrinkToFit="1"/>
    </xf>
    <xf numFmtId="0" fontId="33" fillId="0" borderId="13" xfId="0" applyFont="1" applyFill="1" applyBorder="1" applyAlignment="1" applyProtection="1">
      <alignment horizontal="center"/>
    </xf>
    <xf numFmtId="0" fontId="35" fillId="0" borderId="19" xfId="0" applyFont="1" applyFill="1" applyBorder="1" applyAlignment="1">
      <alignment vertical="center" shrinkToFit="1"/>
    </xf>
    <xf numFmtId="0" fontId="36" fillId="0" borderId="21" xfId="0" applyFont="1" applyFill="1" applyBorder="1" applyAlignment="1">
      <alignment vertical="center" shrinkToFit="1"/>
    </xf>
    <xf numFmtId="0" fontId="36" fillId="0" borderId="0" xfId="0" applyFont="1" applyFill="1" applyAlignment="1" applyProtection="1">
      <alignment horizontal="left"/>
    </xf>
    <xf numFmtId="0" fontId="33" fillId="0" borderId="0" xfId="0" applyFont="1" applyFill="1" applyProtection="1">
      <alignment vertical="center"/>
      <protection locked="0"/>
    </xf>
    <xf numFmtId="0" fontId="33" fillId="0" borderId="27" xfId="0" applyFont="1" applyFill="1" applyBorder="1">
      <alignment vertical="center"/>
    </xf>
    <xf numFmtId="0" fontId="34" fillId="0" borderId="19" xfId="0" applyFont="1" applyFill="1" applyBorder="1" applyAlignment="1" applyProtection="1">
      <alignment horizontal="center"/>
    </xf>
    <xf numFmtId="176" fontId="34" fillId="0" borderId="0" xfId="0" applyNumberFormat="1" applyFont="1" applyFill="1" applyProtection="1">
      <alignment vertical="center"/>
    </xf>
    <xf numFmtId="176" fontId="34" fillId="0" borderId="0" xfId="0" applyNumberFormat="1" applyFont="1" applyFill="1" applyProtection="1">
      <alignment vertical="center"/>
      <protection locked="0"/>
    </xf>
    <xf numFmtId="0" fontId="33" fillId="0" borderId="19" xfId="0" applyFont="1" applyFill="1" applyBorder="1">
      <alignment vertical="center"/>
    </xf>
    <xf numFmtId="41" fontId="33" fillId="0" borderId="0" xfId="0" quotePrefix="1" applyNumberFormat="1" applyFont="1" applyFill="1" applyBorder="1" applyAlignment="1" applyProtection="1">
      <alignment horizontal="right"/>
      <protection locked="0"/>
    </xf>
    <xf numFmtId="0" fontId="33" fillId="0" borderId="21" xfId="0" applyFont="1" applyFill="1" applyBorder="1">
      <alignment vertical="center"/>
    </xf>
    <xf numFmtId="0" fontId="33" fillId="0" borderId="11" xfId="0" applyFont="1" applyFill="1" applyBorder="1" applyAlignment="1" applyProtection="1">
      <alignment horizontal="left"/>
    </xf>
    <xf numFmtId="0" fontId="34" fillId="0" borderId="0" xfId="0" applyFont="1" applyFill="1" applyAlignment="1" applyProtection="1">
      <alignment horizontal="center"/>
    </xf>
    <xf numFmtId="176" fontId="34" fillId="0" borderId="11" xfId="0" applyNumberFormat="1" applyFont="1" applyFill="1" applyBorder="1" applyProtection="1">
      <alignment vertical="center"/>
    </xf>
    <xf numFmtId="0" fontId="34" fillId="0" borderId="0" xfId="0" applyFont="1" applyFill="1">
      <alignment vertical="center"/>
    </xf>
    <xf numFmtId="176" fontId="34" fillId="0" borderId="11" xfId="0" applyNumberFormat="1" applyFont="1" applyFill="1" applyBorder="1">
      <alignment vertical="center"/>
    </xf>
    <xf numFmtId="176" fontId="34" fillId="0" borderId="0" xfId="0" applyNumberFormat="1" applyFont="1" applyFill="1">
      <alignment vertical="center"/>
    </xf>
    <xf numFmtId="0" fontId="34" fillId="0" borderId="0" xfId="0" applyFont="1" applyFill="1" applyBorder="1" applyAlignment="1" applyProtection="1">
      <alignment horizontal="center"/>
    </xf>
    <xf numFmtId="176" fontId="34" fillId="0" borderId="0" xfId="0" applyNumberFormat="1" applyFont="1" applyFill="1" applyBorder="1" applyProtection="1">
      <alignment vertical="center"/>
    </xf>
    <xf numFmtId="176" fontId="33" fillId="0" borderId="0" xfId="0" quotePrefix="1" applyNumberFormat="1" applyFont="1" applyFill="1" applyAlignment="1" applyProtection="1">
      <alignment horizontal="right"/>
      <protection locked="0"/>
    </xf>
    <xf numFmtId="177" fontId="33" fillId="0" borderId="11" xfId="0" applyNumberFormat="1" applyFont="1" applyFill="1" applyBorder="1">
      <alignment vertical="center"/>
    </xf>
    <xf numFmtId="177" fontId="33" fillId="0" borderId="0" xfId="0" applyNumberFormat="1" applyFont="1" applyFill="1">
      <alignment vertical="center"/>
    </xf>
    <xf numFmtId="178" fontId="33" fillId="0" borderId="0" xfId="0" applyNumberFormat="1" applyFont="1" applyFill="1" applyAlignment="1">
      <alignment horizontal="right"/>
    </xf>
    <xf numFmtId="177" fontId="33" fillId="0" borderId="0" xfId="0" applyNumberFormat="1" applyFont="1" applyFill="1" applyBorder="1" applyProtection="1">
      <alignment vertical="center"/>
      <protection locked="0"/>
    </xf>
    <xf numFmtId="42" fontId="33" fillId="0" borderId="0" xfId="0" applyNumberFormat="1" applyFont="1" applyFill="1" applyAlignment="1">
      <alignment horizontal="right"/>
    </xf>
    <xf numFmtId="177" fontId="33" fillId="0" borderId="11" xfId="0" applyNumberFormat="1" applyFont="1" applyFill="1" applyBorder="1" applyProtection="1">
      <alignment vertical="center"/>
    </xf>
    <xf numFmtId="178" fontId="33" fillId="0" borderId="0" xfId="0" applyNumberFormat="1" applyFont="1" applyFill="1">
      <alignment vertical="center"/>
    </xf>
    <xf numFmtId="0" fontId="33" fillId="0" borderId="19" xfId="0" applyFont="1" applyFill="1" applyBorder="1" applyAlignment="1" applyProtection="1">
      <alignment horizontal="right"/>
    </xf>
    <xf numFmtId="177" fontId="33" fillId="0" borderId="0" xfId="0" applyNumberFormat="1" applyFont="1" applyFill="1" applyBorder="1">
      <alignment vertical="center"/>
    </xf>
    <xf numFmtId="55" fontId="33" fillId="0" borderId="19" xfId="0" applyNumberFormat="1" applyFont="1" applyFill="1" applyBorder="1" applyAlignment="1" applyProtection="1">
      <alignment horizontal="right"/>
    </xf>
    <xf numFmtId="55" fontId="33" fillId="0" borderId="10" xfId="0" applyNumberFormat="1" applyFont="1" applyFill="1" applyBorder="1" applyAlignment="1" applyProtection="1">
      <alignment horizontal="right"/>
    </xf>
    <xf numFmtId="177" fontId="33" fillId="0" borderId="14" xfId="0" applyNumberFormat="1" applyFont="1" applyFill="1" applyBorder="1">
      <alignment vertical="center"/>
    </xf>
    <xf numFmtId="177" fontId="34" fillId="0" borderId="10" xfId="0" applyNumberFormat="1" applyFont="1" applyFill="1" applyBorder="1" applyProtection="1">
      <alignment vertical="center"/>
    </xf>
    <xf numFmtId="176" fontId="33" fillId="0" borderId="0" xfId="0" applyNumberFormat="1" applyFont="1" applyFill="1" applyAlignment="1" applyProtection="1">
      <alignment horizontal="left"/>
    </xf>
    <xf numFmtId="0" fontId="33" fillId="0" borderId="0" xfId="0" applyFont="1" applyFill="1" applyAlignment="1">
      <alignment horizontal="center" vertical="center" shrinkToFit="1"/>
    </xf>
    <xf numFmtId="176" fontId="33" fillId="0" borderId="0" xfId="0" applyNumberFormat="1" applyFont="1" applyFill="1" applyBorder="1" applyAlignment="1" applyProtection="1">
      <alignment horizontal="right" vertical="center"/>
      <protection locked="0"/>
    </xf>
    <xf numFmtId="176" fontId="33" fillId="0" borderId="0" xfId="0" applyNumberFormat="1" applyFont="1" applyFill="1" applyBorder="1" applyAlignment="1" applyProtection="1">
      <alignment horizontal="right" vertical="center"/>
    </xf>
    <xf numFmtId="176" fontId="33" fillId="0" borderId="0" xfId="0" applyNumberFormat="1" applyFont="1" applyFill="1" applyAlignment="1" applyProtection="1">
      <alignment horizontal="right"/>
      <protection locked="0"/>
    </xf>
    <xf numFmtId="176" fontId="33" fillId="0" borderId="0" xfId="0" applyNumberFormat="1" applyFont="1" applyFill="1" applyBorder="1" applyAlignment="1">
      <alignment horizontal="right" vertical="center"/>
    </xf>
    <xf numFmtId="176" fontId="33" fillId="0" borderId="0" xfId="0" quotePrefix="1" applyNumberFormat="1" applyFont="1" applyFill="1" applyBorder="1" applyAlignment="1" applyProtection="1">
      <alignment horizontal="right"/>
      <protection locked="0"/>
    </xf>
    <xf numFmtId="176" fontId="33" fillId="0" borderId="0" xfId="0" applyNumberFormat="1" applyFont="1" applyFill="1" applyBorder="1" applyAlignment="1" applyProtection="1">
      <alignment horizontal="right"/>
      <protection locked="0"/>
    </xf>
    <xf numFmtId="176" fontId="33" fillId="0" borderId="0" xfId="0" applyNumberFormat="1" applyFont="1" applyFill="1" applyAlignment="1">
      <alignment horizontal="right"/>
    </xf>
    <xf numFmtId="0" fontId="33" fillId="0" borderId="10" xfId="0" applyFont="1" applyFill="1" applyBorder="1" applyAlignment="1">
      <alignment vertical="center" shrinkToFit="1"/>
    </xf>
    <xf numFmtId="176" fontId="33" fillId="0" borderId="14" xfId="0" applyNumberFormat="1" applyFont="1" applyFill="1" applyBorder="1">
      <alignment vertical="center"/>
    </xf>
    <xf numFmtId="176" fontId="33" fillId="0" borderId="10" xfId="0" applyNumberFormat="1" applyFont="1" applyFill="1" applyBorder="1">
      <alignment vertical="center"/>
    </xf>
    <xf numFmtId="49" fontId="33" fillId="0" borderId="19" xfId="0" applyNumberFormat="1" applyFont="1" applyFill="1" applyBorder="1" applyAlignment="1" applyProtection="1">
      <alignment shrinkToFit="1"/>
    </xf>
    <xf numFmtId="176" fontId="33" fillId="0" borderId="0" xfId="0" applyNumberFormat="1" applyFont="1" applyFill="1" applyAlignment="1"/>
    <xf numFmtId="41" fontId="33" fillId="0" borderId="0" xfId="0" applyNumberFormat="1" applyFont="1" applyFill="1" applyAlignment="1">
      <alignment horizontal="right"/>
    </xf>
    <xf numFmtId="41" fontId="33" fillId="0" borderId="0" xfId="0" applyNumberFormat="1" applyFont="1" applyFill="1" applyBorder="1" applyAlignment="1">
      <alignment horizontal="right" vertical="center"/>
    </xf>
    <xf numFmtId="41" fontId="33" fillId="0" borderId="0" xfId="0" applyNumberFormat="1" applyFont="1" applyFill="1" applyBorder="1">
      <alignment vertical="center"/>
    </xf>
    <xf numFmtId="41" fontId="33" fillId="0" borderId="0" xfId="0" applyNumberFormat="1" applyFont="1" applyFill="1" applyBorder="1" applyAlignment="1" applyProtection="1">
      <alignment horizontal="right"/>
      <protection locked="0"/>
    </xf>
    <xf numFmtId="41" fontId="33" fillId="0" borderId="0" xfId="0" applyNumberFormat="1" applyFont="1" applyFill="1" applyBorder="1" applyAlignment="1" applyProtection="1">
      <alignment horizontal="right" vertical="center"/>
      <protection locked="0"/>
    </xf>
    <xf numFmtId="0" fontId="34" fillId="0" borderId="21" xfId="0" applyFont="1" applyFill="1" applyBorder="1" applyAlignment="1" applyProtection="1">
      <alignment horizontal="center" vertical="center" shrinkToFit="1"/>
    </xf>
    <xf numFmtId="0" fontId="33" fillId="0" borderId="0" xfId="0" applyFont="1" applyFill="1" applyProtection="1">
      <alignment vertical="center"/>
    </xf>
    <xf numFmtId="0" fontId="34" fillId="0" borderId="19" xfId="0" applyFont="1" applyFill="1" applyBorder="1">
      <alignment vertical="center"/>
    </xf>
    <xf numFmtId="0" fontId="34" fillId="0" borderId="0" xfId="0" applyFont="1" applyFill="1" applyBorder="1">
      <alignment vertical="center"/>
    </xf>
    <xf numFmtId="176" fontId="33" fillId="0" borderId="11" xfId="0" quotePrefix="1" applyNumberFormat="1" applyFont="1" applyFill="1" applyBorder="1" applyAlignment="1" applyProtection="1">
      <alignment horizontal="right"/>
      <protection locked="0"/>
    </xf>
    <xf numFmtId="42" fontId="33" fillId="0" borderId="0" xfId="0" applyNumberFormat="1" applyFont="1" applyFill="1" applyBorder="1" applyAlignment="1" applyProtection="1">
      <alignment horizontal="right"/>
      <protection locked="0"/>
    </xf>
    <xf numFmtId="0" fontId="33" fillId="0" borderId="14" xfId="0" applyFont="1" applyFill="1" applyBorder="1">
      <alignment vertical="center"/>
    </xf>
    <xf numFmtId="0" fontId="33" fillId="0" borderId="0" xfId="0" applyFont="1" applyFill="1" applyBorder="1" applyAlignment="1">
      <alignment horizontal="center" vertical="center"/>
    </xf>
    <xf numFmtId="0" fontId="33" fillId="0" borderId="19" xfId="0" applyFont="1" applyFill="1" applyBorder="1" applyAlignment="1">
      <alignment horizontal="center" vertical="center"/>
    </xf>
    <xf numFmtId="0" fontId="33" fillId="0" borderId="0" xfId="0" quotePrefix="1" applyFont="1" applyFill="1">
      <alignment vertical="center"/>
    </xf>
    <xf numFmtId="37" fontId="33" fillId="0" borderId="11" xfId="0" applyNumberFormat="1" applyFont="1" applyFill="1" applyBorder="1" applyAlignment="1" applyProtection="1">
      <alignment horizontal="right" vertical="center"/>
    </xf>
    <xf numFmtId="37" fontId="33" fillId="0" borderId="0" xfId="0" applyNumberFormat="1" applyFont="1" applyFill="1" applyAlignment="1" applyProtection="1">
      <alignment horizontal="right" vertical="center"/>
      <protection locked="0"/>
    </xf>
    <xf numFmtId="37" fontId="33" fillId="0" borderId="0" xfId="0" applyNumberFormat="1" applyFont="1" applyFill="1" applyAlignment="1" applyProtection="1">
      <alignment horizontal="right" vertical="center"/>
    </xf>
    <xf numFmtId="37" fontId="33" fillId="0" borderId="10" xfId="0" applyNumberFormat="1" applyFont="1" applyFill="1" applyBorder="1">
      <alignment vertical="center"/>
    </xf>
    <xf numFmtId="0" fontId="33" fillId="0" borderId="16" xfId="0" applyFont="1" applyFill="1" applyBorder="1">
      <alignment vertical="center"/>
    </xf>
    <xf numFmtId="0" fontId="33" fillId="0" borderId="18" xfId="0" applyFont="1" applyFill="1" applyBorder="1">
      <alignment vertical="center"/>
    </xf>
    <xf numFmtId="0" fontId="33" fillId="0" borderId="19" xfId="0" applyFont="1" applyFill="1" applyBorder="1" applyAlignment="1" applyProtection="1">
      <alignment horizontal="center"/>
    </xf>
    <xf numFmtId="0" fontId="33" fillId="0" borderId="20" xfId="0" applyFont="1" applyFill="1" applyBorder="1">
      <alignment vertical="center"/>
    </xf>
    <xf numFmtId="49" fontId="33" fillId="0" borderId="15" xfId="0" applyNumberFormat="1" applyFont="1" applyFill="1" applyBorder="1" applyAlignment="1" applyProtection="1">
      <alignment horizontal="center"/>
    </xf>
    <xf numFmtId="49" fontId="33" fillId="0" borderId="24" xfId="0" applyNumberFormat="1" applyFont="1" applyFill="1" applyBorder="1" applyAlignment="1" applyProtection="1">
      <alignment horizontal="center"/>
    </xf>
    <xf numFmtId="0" fontId="33" fillId="0" borderId="20" xfId="0" applyFont="1" applyFill="1" applyBorder="1" applyAlignment="1" applyProtection="1">
      <alignment horizontal="center"/>
    </xf>
    <xf numFmtId="0" fontId="33" fillId="0" borderId="25" xfId="0" applyFont="1" applyFill="1" applyBorder="1" applyAlignment="1" applyProtection="1">
      <alignment horizontal="left"/>
    </xf>
    <xf numFmtId="37" fontId="33" fillId="0" borderId="22" xfId="0" applyNumberFormat="1" applyFont="1" applyFill="1" applyBorder="1">
      <alignment vertical="center"/>
    </xf>
    <xf numFmtId="37" fontId="33" fillId="0" borderId="0" xfId="0" applyNumberFormat="1" applyFont="1" applyFill="1" applyBorder="1">
      <alignment vertical="center"/>
    </xf>
    <xf numFmtId="41" fontId="33" fillId="0" borderId="19" xfId="0" applyNumberFormat="1" applyFont="1" applyFill="1" applyBorder="1">
      <alignment vertical="center"/>
    </xf>
    <xf numFmtId="41" fontId="33" fillId="0" borderId="0" xfId="0" applyNumberFormat="1" applyFont="1" applyFill="1" applyBorder="1" applyProtection="1">
      <alignment vertical="center"/>
    </xf>
    <xf numFmtId="0" fontId="33" fillId="0" borderId="10" xfId="0" applyFont="1" applyFill="1" applyBorder="1" applyAlignment="1">
      <alignment vertical="center"/>
    </xf>
    <xf numFmtId="0" fontId="34" fillId="0" borderId="10" xfId="0" applyFont="1" applyFill="1" applyBorder="1" applyAlignment="1" applyProtection="1">
      <alignment horizontal="left"/>
      <protection locked="0"/>
    </xf>
    <xf numFmtId="0" fontId="33" fillId="0" borderId="0" xfId="0" applyFont="1" applyFill="1" applyAlignment="1">
      <alignment vertical="center"/>
    </xf>
    <xf numFmtId="0" fontId="33" fillId="0" borderId="19" xfId="0" applyFont="1" applyFill="1" applyBorder="1" applyAlignment="1">
      <alignment vertical="center"/>
    </xf>
    <xf numFmtId="0" fontId="33" fillId="0" borderId="0" xfId="0" applyFont="1" applyFill="1" applyBorder="1" applyAlignment="1" applyProtection="1">
      <alignment horizontal="center" shrinkToFit="1"/>
    </xf>
    <xf numFmtId="0" fontId="33" fillId="0" borderId="20" xfId="0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37" fontId="33" fillId="0" borderId="15" xfId="0" applyNumberFormat="1" applyFont="1" applyFill="1" applyBorder="1">
      <alignment vertical="center"/>
    </xf>
    <xf numFmtId="37" fontId="33" fillId="0" borderId="0" xfId="0" applyNumberFormat="1" applyFont="1" applyFill="1">
      <alignment vertical="center"/>
    </xf>
    <xf numFmtId="37" fontId="34" fillId="0" borderId="11" xfId="0" applyNumberFormat="1" applyFont="1" applyFill="1" applyBorder="1" applyAlignment="1">
      <alignment horizontal="right" vertical="center"/>
    </xf>
    <xf numFmtId="37" fontId="34" fillId="0" borderId="0" xfId="0" applyNumberFormat="1" applyFont="1" applyFill="1" applyBorder="1" applyProtection="1">
      <alignment vertical="center"/>
    </xf>
    <xf numFmtId="37" fontId="33" fillId="0" borderId="11" xfId="0" applyNumberFormat="1" applyFont="1" applyFill="1" applyBorder="1">
      <alignment vertical="center"/>
    </xf>
    <xf numFmtId="37" fontId="33" fillId="0" borderId="0" xfId="0" applyNumberFormat="1" applyFont="1" applyFill="1" applyBorder="1" applyProtection="1">
      <alignment vertical="center"/>
    </xf>
    <xf numFmtId="0" fontId="33" fillId="0" borderId="0" xfId="0" applyFont="1" applyFill="1" applyBorder="1" applyAlignment="1" applyProtection="1"/>
    <xf numFmtId="3" fontId="33" fillId="0" borderId="0" xfId="0" applyNumberFormat="1" applyFont="1" applyFill="1" applyBorder="1">
      <alignment vertical="center"/>
    </xf>
    <xf numFmtId="0" fontId="33" fillId="0" borderId="0" xfId="0" applyFont="1" applyFill="1" applyAlignment="1" applyProtection="1"/>
    <xf numFmtId="0" fontId="33" fillId="0" borderId="10" xfId="0" applyFont="1" applyFill="1" applyBorder="1" applyAlignment="1" applyProtection="1"/>
    <xf numFmtId="0" fontId="33" fillId="0" borderId="14" xfId="0" applyFont="1" applyFill="1" applyBorder="1" applyProtection="1">
      <alignment vertical="center"/>
    </xf>
    <xf numFmtId="0" fontId="33" fillId="0" borderId="10" xfId="0" applyFont="1" applyFill="1" applyBorder="1" applyProtection="1">
      <alignment vertical="center"/>
    </xf>
    <xf numFmtId="0" fontId="33" fillId="0" borderId="10" xfId="0" applyFont="1" applyFill="1" applyBorder="1" applyAlignment="1" applyProtection="1">
      <alignment horizontal="right"/>
      <protection locked="0"/>
    </xf>
    <xf numFmtId="180" fontId="33" fillId="0" borderId="10" xfId="0" applyNumberFormat="1" applyFont="1" applyFill="1" applyBorder="1">
      <alignment vertical="center"/>
    </xf>
    <xf numFmtId="0" fontId="33" fillId="0" borderId="23" xfId="0" applyFont="1" applyFill="1" applyBorder="1">
      <alignment vertical="center"/>
    </xf>
    <xf numFmtId="180" fontId="33" fillId="0" borderId="19" xfId="0" applyNumberFormat="1" applyFont="1" applyFill="1" applyBorder="1">
      <alignment vertical="center"/>
    </xf>
    <xf numFmtId="0" fontId="33" fillId="0" borderId="23" xfId="0" applyFont="1" applyFill="1" applyBorder="1" applyAlignment="1" applyProtection="1">
      <alignment horizontal="left"/>
    </xf>
    <xf numFmtId="180" fontId="33" fillId="0" borderId="11" xfId="0" applyNumberFormat="1" applyFont="1" applyFill="1" applyBorder="1" applyAlignment="1">
      <alignment horizontal="center" shrinkToFit="1"/>
    </xf>
    <xf numFmtId="180" fontId="33" fillId="0" borderId="12" xfId="0" applyNumberFormat="1" applyFont="1" applyFill="1" applyBorder="1" applyAlignment="1" applyProtection="1">
      <alignment horizontal="center"/>
    </xf>
    <xf numFmtId="3" fontId="34" fillId="0" borderId="11" xfId="0" applyNumberFormat="1" applyFont="1" applyFill="1" applyBorder="1" applyAlignment="1" applyProtection="1">
      <alignment horizontal="right" vertical="center"/>
    </xf>
    <xf numFmtId="3" fontId="34" fillId="0" borderId="0" xfId="0" applyNumberFormat="1" applyFont="1" applyFill="1" applyAlignment="1" applyProtection="1">
      <alignment horizontal="right" vertical="center"/>
    </xf>
    <xf numFmtId="2" fontId="34" fillId="0" borderId="0" xfId="33" applyNumberFormat="1" applyFont="1" applyFill="1" applyAlignment="1" applyProtection="1">
      <alignment horizontal="right" vertical="center"/>
    </xf>
    <xf numFmtId="37" fontId="34" fillId="0" borderId="0" xfId="0" applyNumberFormat="1" applyFont="1" applyFill="1" applyAlignment="1" applyProtection="1">
      <alignment horizontal="right" vertical="center"/>
    </xf>
    <xf numFmtId="37" fontId="33" fillId="0" borderId="11" xfId="0" applyNumberFormat="1" applyFont="1" applyFill="1" applyBorder="1" applyAlignment="1">
      <alignment horizontal="right" vertical="center"/>
    </xf>
    <xf numFmtId="37" fontId="33" fillId="0" borderId="0" xfId="0" applyNumberFormat="1" applyFont="1" applyFill="1" applyAlignment="1">
      <alignment horizontal="right" vertical="center"/>
    </xf>
    <xf numFmtId="3" fontId="33" fillId="0" borderId="11" xfId="0" applyNumberFormat="1" applyFont="1" applyFill="1" applyBorder="1" applyAlignment="1" applyProtection="1">
      <alignment horizontal="right" vertical="center"/>
      <protection locked="0"/>
    </xf>
    <xf numFmtId="3" fontId="33" fillId="0" borderId="0" xfId="0" applyNumberFormat="1" applyFont="1" applyFill="1" applyAlignment="1" applyProtection="1">
      <alignment horizontal="right" vertical="center"/>
      <protection locked="0"/>
    </xf>
    <xf numFmtId="2" fontId="33" fillId="0" borderId="0" xfId="0" applyNumberFormat="1" applyFont="1" applyFill="1" applyAlignment="1" applyProtection="1">
      <alignment horizontal="right" vertical="center"/>
      <protection locked="0"/>
    </xf>
    <xf numFmtId="0" fontId="33" fillId="0" borderId="0" xfId="0" applyNumberFormat="1" applyFont="1" applyFill="1" applyAlignment="1" applyProtection="1">
      <alignment horizontal="right" vertical="center"/>
      <protection locked="0"/>
    </xf>
    <xf numFmtId="0" fontId="33" fillId="0" borderId="0" xfId="0" applyFont="1" applyFill="1" applyBorder="1" applyAlignment="1" applyProtection="1">
      <alignment horizontal="center"/>
    </xf>
    <xf numFmtId="3" fontId="33" fillId="0" borderId="11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Alignment="1">
      <alignment horizontal="right" vertical="center"/>
    </xf>
    <xf numFmtId="2" fontId="33" fillId="0" borderId="0" xfId="0" applyNumberFormat="1" applyFont="1" applyFill="1" applyAlignment="1">
      <alignment horizontal="right" vertical="center"/>
    </xf>
    <xf numFmtId="0" fontId="33" fillId="0" borderId="0" xfId="0" applyNumberFormat="1" applyFont="1" applyFill="1" applyAlignment="1">
      <alignment horizontal="right" vertical="center"/>
    </xf>
    <xf numFmtId="37" fontId="33" fillId="0" borderId="11" xfId="0" applyNumberFormat="1" applyFont="1" applyFill="1" applyBorder="1" applyAlignment="1" applyProtection="1">
      <alignment horizontal="right" vertical="center"/>
      <protection locked="0"/>
    </xf>
    <xf numFmtId="37" fontId="33" fillId="0" borderId="0" xfId="0" applyNumberFormat="1" applyFont="1" applyFill="1" applyAlignment="1" applyProtection="1">
      <alignment horizontal="right"/>
      <protection locked="0"/>
    </xf>
    <xf numFmtId="0" fontId="33" fillId="0" borderId="0" xfId="0" applyNumberFormat="1" applyFont="1" applyFill="1" applyAlignment="1" applyProtection="1">
      <alignment horizontal="right"/>
      <protection locked="0"/>
    </xf>
    <xf numFmtId="0" fontId="33" fillId="0" borderId="11" xfId="0" applyNumberFormat="1" applyFont="1" applyFill="1" applyBorder="1" applyAlignment="1">
      <alignment horizontal="right" vertical="center"/>
    </xf>
    <xf numFmtId="180" fontId="33" fillId="0" borderId="0" xfId="0" applyNumberFormat="1" applyFont="1" applyFill="1">
      <alignment vertical="center"/>
    </xf>
    <xf numFmtId="0" fontId="34" fillId="0" borderId="10" xfId="0" applyFont="1" applyFill="1" applyBorder="1" applyAlignment="1" applyProtection="1"/>
    <xf numFmtId="3" fontId="33" fillId="0" borderId="11" xfId="0" applyNumberFormat="1" applyFont="1" applyFill="1" applyBorder="1" applyAlignment="1" applyProtection="1">
      <alignment horizontal="right" vertical="center"/>
    </xf>
    <xf numFmtId="37" fontId="33" fillId="0" borderId="0" xfId="0" applyNumberFormat="1" applyFont="1" applyFill="1" applyBorder="1" applyAlignment="1">
      <alignment horizontal="right" vertical="center"/>
    </xf>
    <xf numFmtId="0" fontId="33" fillId="0" borderId="11" xfId="0" applyFont="1" applyFill="1" applyBorder="1" applyAlignment="1">
      <alignment horizontal="center" vertical="center" shrinkToFit="1"/>
    </xf>
    <xf numFmtId="0" fontId="33" fillId="0" borderId="12" xfId="0" applyFont="1" applyFill="1" applyBorder="1" applyAlignment="1" applyProtection="1">
      <alignment horizontal="center" shrinkToFit="1"/>
    </xf>
    <xf numFmtId="0" fontId="34" fillId="0" borderId="0" xfId="0" applyFont="1" applyFill="1" applyAlignment="1" applyProtection="1">
      <alignment horizontal="center" shrinkToFit="1"/>
    </xf>
    <xf numFmtId="37" fontId="34" fillId="0" borderId="11" xfId="0" applyNumberFormat="1" applyFont="1" applyFill="1" applyBorder="1" applyProtection="1">
      <alignment vertical="center"/>
    </xf>
    <xf numFmtId="3" fontId="34" fillId="0" borderId="0" xfId="0" applyNumberFormat="1" applyFont="1" applyFill="1" applyProtection="1">
      <alignment vertical="center"/>
    </xf>
    <xf numFmtId="0" fontId="33" fillId="0" borderId="0" xfId="0" applyFont="1" applyFill="1" applyAlignment="1" applyProtection="1">
      <alignment horizontal="left" shrinkToFit="1"/>
    </xf>
    <xf numFmtId="37" fontId="33" fillId="0" borderId="11" xfId="0" applyNumberFormat="1" applyFont="1" applyFill="1" applyBorder="1" applyProtection="1">
      <alignment vertical="center"/>
    </xf>
    <xf numFmtId="0" fontId="33" fillId="0" borderId="0" xfId="0" applyNumberFormat="1" applyFont="1" applyFill="1" applyProtection="1">
      <alignment vertical="center"/>
      <protection locked="0"/>
    </xf>
    <xf numFmtId="0" fontId="33" fillId="0" borderId="0" xfId="0" applyFont="1" applyFill="1" applyBorder="1" applyAlignment="1" applyProtection="1">
      <alignment horizontal="left" shrinkToFit="1"/>
    </xf>
    <xf numFmtId="37" fontId="33" fillId="0" borderId="0" xfId="0" applyNumberFormat="1" applyFont="1" applyFill="1" applyProtection="1">
      <alignment vertical="center"/>
      <protection locked="0"/>
    </xf>
    <xf numFmtId="3" fontId="33" fillId="0" borderId="0" xfId="0" applyNumberFormat="1" applyFont="1" applyFill="1">
      <alignment vertical="center"/>
    </xf>
    <xf numFmtId="0" fontId="33" fillId="0" borderId="0" xfId="0" applyNumberFormat="1" applyFont="1" applyFill="1">
      <alignment vertical="center"/>
    </xf>
    <xf numFmtId="49" fontId="33" fillId="0" borderId="10" xfId="0" applyNumberFormat="1" applyFont="1" applyFill="1" applyBorder="1" applyAlignment="1" applyProtection="1">
      <alignment horizontal="left"/>
    </xf>
    <xf numFmtId="0" fontId="33" fillId="0" borderId="11" xfId="0" applyFont="1" applyFill="1" applyBorder="1" applyAlignment="1" applyProtection="1">
      <alignment horizontal="center" shrinkToFit="1"/>
    </xf>
    <xf numFmtId="37" fontId="34" fillId="0" borderId="0" xfId="0" applyNumberFormat="1" applyFont="1" applyFill="1" applyProtection="1">
      <alignment vertical="center"/>
    </xf>
    <xf numFmtId="37" fontId="33" fillId="0" borderId="11" xfId="0" applyNumberFormat="1" applyFont="1" applyFill="1" applyBorder="1" applyProtection="1">
      <alignment vertical="center"/>
      <protection locked="0"/>
    </xf>
    <xf numFmtId="37" fontId="33" fillId="0" borderId="0" xfId="0" applyNumberFormat="1" applyFont="1" applyFill="1" applyProtection="1">
      <alignment vertical="center"/>
    </xf>
    <xf numFmtId="38" fontId="33" fillId="0" borderId="0" xfId="33" applyFont="1" applyFill="1">
      <alignment vertical="center"/>
    </xf>
    <xf numFmtId="0" fontId="3" fillId="0" borderId="0" xfId="0" applyFont="1" applyFill="1" applyAlignment="1" applyProtection="1">
      <alignment horizontal="left"/>
    </xf>
    <xf numFmtId="0" fontId="3" fillId="0" borderId="19" xfId="0" applyFont="1" applyFill="1" applyBorder="1" applyAlignment="1" applyProtection="1">
      <alignment horizontal="left"/>
    </xf>
    <xf numFmtId="0" fontId="4" fillId="0" borderId="0" xfId="0" applyFont="1" applyFill="1" applyAlignment="1" applyProtection="1">
      <alignment horizontal="center"/>
    </xf>
    <xf numFmtId="0" fontId="5" fillId="0" borderId="0" xfId="0" applyFont="1" applyFill="1" applyAlignment="1" applyProtection="1">
      <alignment horizontal="center"/>
    </xf>
    <xf numFmtId="0" fontId="3" fillId="0" borderId="12" xfId="0" applyFont="1" applyFill="1" applyBorder="1" applyAlignment="1" applyProtection="1">
      <alignment horizontal="left"/>
    </xf>
    <xf numFmtId="0" fontId="3" fillId="0" borderId="13" xfId="0" applyFont="1" applyFill="1" applyBorder="1" applyAlignment="1" applyProtection="1">
      <alignment horizontal="left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33" fillId="0" borderId="0" xfId="0" applyFont="1" applyFill="1" applyAlignment="1" applyProtection="1">
      <alignment horizontal="left"/>
    </xf>
    <xf numFmtId="0" fontId="33" fillId="0" borderId="19" xfId="0" applyFont="1" applyFill="1" applyBorder="1" applyAlignment="1" applyProtection="1">
      <alignment horizontal="left"/>
    </xf>
    <xf numFmtId="0" fontId="34" fillId="0" borderId="0" xfId="0" applyFont="1" applyFill="1" applyAlignment="1" applyProtection="1">
      <alignment horizontal="center"/>
    </xf>
    <xf numFmtId="0" fontId="33" fillId="0" borderId="32" xfId="0" applyFont="1" applyFill="1" applyBorder="1" applyAlignment="1" applyProtection="1">
      <alignment horizontal="left"/>
    </xf>
    <xf numFmtId="0" fontId="33" fillId="0" borderId="33" xfId="0" applyFont="1" applyFill="1" applyBorder="1" applyAlignment="1" applyProtection="1">
      <alignment horizontal="left"/>
    </xf>
    <xf numFmtId="0" fontId="33" fillId="0" borderId="15" xfId="0" applyFont="1" applyFill="1" applyBorder="1" applyAlignment="1" applyProtection="1">
      <alignment horizontal="center" vertical="center"/>
    </xf>
    <xf numFmtId="0" fontId="33" fillId="0" borderId="12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/>
    </xf>
    <xf numFmtId="0" fontId="33" fillId="0" borderId="10" xfId="0" applyFont="1" applyFill="1" applyBorder="1" applyAlignment="1" applyProtection="1">
      <alignment horizontal="center"/>
    </xf>
    <xf numFmtId="0" fontId="33" fillId="0" borderId="23" xfId="0" applyFont="1" applyFill="1" applyBorder="1" applyAlignment="1" applyProtection="1">
      <alignment horizontal="center" vertical="center"/>
    </xf>
    <xf numFmtId="0" fontId="33" fillId="0" borderId="25" xfId="0" applyFont="1" applyFill="1" applyBorder="1" applyAlignment="1" applyProtection="1">
      <alignment horizontal="center" vertical="center"/>
    </xf>
    <xf numFmtId="0" fontId="33" fillId="0" borderId="15" xfId="45" applyFont="1" applyFill="1" applyBorder="1" applyAlignment="1" applyProtection="1">
      <alignment horizontal="center" vertical="center"/>
    </xf>
    <xf numFmtId="0" fontId="33" fillId="0" borderId="12" xfId="45" applyFont="1" applyFill="1" applyBorder="1" applyAlignment="1" applyProtection="1">
      <alignment horizontal="center" vertical="center"/>
    </xf>
    <xf numFmtId="0" fontId="5" fillId="0" borderId="0" xfId="45" applyFont="1" applyFill="1" applyAlignment="1" applyProtection="1">
      <alignment horizontal="center"/>
    </xf>
    <xf numFmtId="0" fontId="3" fillId="0" borderId="10" xfId="45" applyFont="1" applyFill="1" applyBorder="1" applyAlignment="1" applyProtection="1">
      <alignment horizontal="left"/>
    </xf>
    <xf numFmtId="0" fontId="3" fillId="0" borderId="10" xfId="45" applyFont="1" applyFill="1" applyBorder="1" applyAlignment="1" applyProtection="1">
      <alignment horizontal="center"/>
    </xf>
    <xf numFmtId="0" fontId="3" fillId="0" borderId="12" xfId="45" applyFont="1" applyFill="1" applyBorder="1" applyAlignment="1">
      <alignment horizontal="center" vertical="center"/>
    </xf>
    <xf numFmtId="0" fontId="3" fillId="0" borderId="20" xfId="45" applyFont="1" applyFill="1" applyBorder="1" applyAlignment="1">
      <alignment horizontal="center" vertical="center"/>
    </xf>
    <xf numFmtId="0" fontId="33" fillId="0" borderId="12" xfId="45" applyFont="1" applyFill="1" applyBorder="1" applyAlignment="1">
      <alignment horizontal="center" vertical="center"/>
    </xf>
    <xf numFmtId="0" fontId="33" fillId="0" borderId="13" xfId="45" applyFont="1" applyFill="1" applyBorder="1" applyAlignment="1">
      <alignment horizontal="center" vertical="center"/>
    </xf>
    <xf numFmtId="0" fontId="3" fillId="0" borderId="24" xfId="45" applyFont="1" applyFill="1" applyBorder="1" applyAlignment="1" applyProtection="1">
      <alignment horizontal="center" vertical="center"/>
    </xf>
    <xf numFmtId="0" fontId="3" fillId="0" borderId="25" xfId="45" applyFont="1" applyFill="1" applyBorder="1" applyAlignment="1" applyProtection="1">
      <alignment horizontal="center" vertical="center"/>
    </xf>
    <xf numFmtId="0" fontId="3" fillId="0" borderId="15" xfId="45" applyFont="1" applyFill="1" applyBorder="1" applyAlignment="1" applyProtection="1">
      <alignment horizontal="center" vertical="center"/>
    </xf>
    <xf numFmtId="0" fontId="3" fillId="0" borderId="12" xfId="45" applyFont="1" applyFill="1" applyBorder="1" applyAlignment="1" applyProtection="1">
      <alignment horizontal="center" vertical="center"/>
    </xf>
    <xf numFmtId="0" fontId="33" fillId="0" borderId="24" xfId="45" applyFont="1" applyFill="1" applyBorder="1" applyAlignment="1" applyProtection="1">
      <alignment horizontal="center" vertical="center"/>
    </xf>
    <xf numFmtId="0" fontId="33" fillId="0" borderId="25" xfId="45" applyFont="1" applyFill="1" applyBorder="1" applyAlignment="1" applyProtection="1">
      <alignment horizontal="center" vertical="center"/>
    </xf>
    <xf numFmtId="0" fontId="33" fillId="0" borderId="10" xfId="0" applyFont="1" applyFill="1" applyBorder="1" applyAlignment="1" applyProtection="1">
      <alignment horizontal="left"/>
    </xf>
    <xf numFmtId="0" fontId="33" fillId="0" borderId="24" xfId="0" applyFont="1" applyFill="1" applyBorder="1" applyAlignment="1" applyProtection="1">
      <alignment horizontal="center" vertical="center" shrinkToFit="1"/>
    </xf>
    <xf numFmtId="0" fontId="33" fillId="0" borderId="25" xfId="0" applyFont="1" applyFill="1" applyBorder="1" applyAlignment="1" applyProtection="1">
      <alignment horizontal="center" vertical="center" shrinkToFit="1"/>
    </xf>
    <xf numFmtId="0" fontId="33" fillId="0" borderId="15" xfId="0" applyFont="1" applyFill="1" applyBorder="1" applyAlignment="1" applyProtection="1">
      <alignment horizontal="center" vertical="center" shrinkToFit="1"/>
    </xf>
    <xf numFmtId="0" fontId="33" fillId="0" borderId="12" xfId="0" applyFont="1" applyFill="1" applyBorder="1" applyAlignment="1" applyProtection="1">
      <alignment horizontal="center" vertical="center" shrinkToFit="1"/>
    </xf>
    <xf numFmtId="0" fontId="5" fillId="0" borderId="0" xfId="0" applyFont="1" applyFill="1" applyAlignment="1">
      <alignment horizontal="center" vertical="center"/>
    </xf>
    <xf numFmtId="0" fontId="33" fillId="0" borderId="16" xfId="0" applyFont="1" applyFill="1" applyBorder="1" applyAlignment="1" applyProtection="1">
      <alignment horizontal="center" vertical="center"/>
    </xf>
    <xf numFmtId="0" fontId="33" fillId="0" borderId="17" xfId="0" applyFont="1" applyFill="1" applyBorder="1" applyAlignment="1" applyProtection="1">
      <alignment horizontal="center" vertical="center"/>
    </xf>
    <xf numFmtId="0" fontId="33" fillId="0" borderId="18" xfId="0" applyFont="1" applyFill="1" applyBorder="1" applyAlignment="1" applyProtection="1">
      <alignment horizontal="center" vertical="center"/>
    </xf>
    <xf numFmtId="0" fontId="33" fillId="0" borderId="13" xfId="0" applyFont="1" applyFill="1" applyBorder="1" applyAlignment="1" applyProtection="1">
      <alignment horizontal="center" vertical="center"/>
    </xf>
    <xf numFmtId="0" fontId="33" fillId="0" borderId="20" xfId="0" applyFont="1" applyFill="1" applyBorder="1" applyAlignment="1" applyProtection="1">
      <alignment horizontal="center" vertical="center"/>
    </xf>
    <xf numFmtId="0" fontId="33" fillId="0" borderId="32" xfId="0" applyFont="1" applyFill="1" applyBorder="1" applyAlignment="1" applyProtection="1">
      <alignment horizontal="center"/>
    </xf>
    <xf numFmtId="0" fontId="33" fillId="0" borderId="31" xfId="0" applyFont="1" applyFill="1" applyBorder="1" applyAlignment="1" applyProtection="1">
      <alignment horizontal="center"/>
    </xf>
    <xf numFmtId="0" fontId="33" fillId="0" borderId="33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34" fillId="0" borderId="0" xfId="0" applyFont="1" applyFill="1" applyBorder="1" applyAlignment="1" applyProtection="1">
      <alignment horizontal="center"/>
    </xf>
    <xf numFmtId="0" fontId="3" fillId="0" borderId="24" xfId="0" applyFont="1" applyFill="1" applyBorder="1" applyAlignment="1" applyProtection="1">
      <alignment horizontal="center" vertical="center"/>
    </xf>
    <xf numFmtId="0" fontId="3" fillId="0" borderId="25" xfId="0" applyFont="1" applyFill="1" applyBorder="1" applyAlignment="1" applyProtection="1">
      <alignment horizontal="center" vertical="center"/>
    </xf>
    <xf numFmtId="176" fontId="5" fillId="0" borderId="0" xfId="0" applyNumberFormat="1" applyFont="1" applyFill="1" applyAlignment="1" applyProtection="1">
      <alignment horizontal="center"/>
    </xf>
    <xf numFmtId="176" fontId="3" fillId="0" borderId="24" xfId="0" applyNumberFormat="1" applyFont="1" applyFill="1" applyBorder="1" applyAlignment="1" applyProtection="1">
      <alignment horizontal="center" vertical="center"/>
    </xf>
    <xf numFmtId="176" fontId="3" fillId="0" borderId="25" xfId="0" applyNumberFormat="1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26" xfId="0" applyFont="1" applyFill="1" applyBorder="1" applyAlignment="1" applyProtection="1">
      <alignment horizontal="center" vertical="center"/>
    </xf>
    <xf numFmtId="0" fontId="3" fillId="0" borderId="23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>
      <alignment horizontal="right" vertical="center"/>
    </xf>
    <xf numFmtId="0" fontId="33" fillId="0" borderId="0" xfId="0" applyFont="1" applyFill="1" applyBorder="1" applyAlignment="1">
      <alignment horizontal="center" vertical="center"/>
    </xf>
    <xf numFmtId="0" fontId="33" fillId="0" borderId="19" xfId="0" applyFont="1" applyFill="1" applyBorder="1" applyAlignment="1">
      <alignment horizontal="center" vertical="center"/>
    </xf>
    <xf numFmtId="180" fontId="33" fillId="0" borderId="11" xfId="0" applyNumberFormat="1" applyFont="1" applyFill="1" applyBorder="1" applyAlignment="1">
      <alignment horizontal="center" vertical="center"/>
    </xf>
    <xf numFmtId="180" fontId="33" fillId="0" borderId="0" xfId="0" applyNumberFormat="1" applyFont="1" applyFill="1" applyBorder="1" applyAlignment="1">
      <alignment horizontal="center" vertical="center"/>
    </xf>
    <xf numFmtId="180" fontId="33" fillId="0" borderId="19" xfId="0" applyNumberFormat="1" applyFont="1" applyFill="1" applyBorder="1" applyAlignment="1">
      <alignment horizontal="center" vertical="center"/>
    </xf>
    <xf numFmtId="0" fontId="33" fillId="0" borderId="32" xfId="0" applyFont="1" applyFill="1" applyBorder="1" applyAlignment="1">
      <alignment horizontal="center" vertical="center"/>
    </xf>
    <xf numFmtId="0" fontId="33" fillId="0" borderId="33" xfId="0" applyFont="1" applyFill="1" applyBorder="1" applyAlignment="1">
      <alignment horizontal="center" vertical="center"/>
    </xf>
    <xf numFmtId="0" fontId="33" fillId="0" borderId="31" xfId="0" applyFont="1" applyFill="1" applyBorder="1" applyAlignment="1">
      <alignment horizontal="center" vertical="center"/>
    </xf>
    <xf numFmtId="0" fontId="33" fillId="0" borderId="17" xfId="0" applyFont="1" applyFill="1" applyBorder="1" applyAlignment="1">
      <alignment horizontal="center" vertical="center"/>
    </xf>
    <xf numFmtId="0" fontId="33" fillId="0" borderId="18" xfId="0" applyFont="1" applyFill="1" applyBorder="1" applyAlignment="1">
      <alignment horizontal="center" vertical="center"/>
    </xf>
    <xf numFmtId="0" fontId="33" fillId="0" borderId="13" xfId="0" applyFont="1" applyFill="1" applyBorder="1" applyAlignment="1">
      <alignment horizontal="center" vertical="center"/>
    </xf>
    <xf numFmtId="0" fontId="33" fillId="0" borderId="20" xfId="0" applyFont="1" applyFill="1" applyBorder="1" applyAlignment="1">
      <alignment horizontal="center" vertical="center"/>
    </xf>
    <xf numFmtId="0" fontId="33" fillId="0" borderId="29" xfId="0" applyFont="1" applyFill="1" applyBorder="1" applyAlignment="1">
      <alignment horizontal="center" vertical="center"/>
    </xf>
    <xf numFmtId="0" fontId="33" fillId="0" borderId="34" xfId="0" applyFont="1" applyFill="1" applyBorder="1" applyAlignment="1">
      <alignment horizontal="center" vertical="center"/>
    </xf>
    <xf numFmtId="0" fontId="33" fillId="0" borderId="30" xfId="0" applyFont="1" applyFill="1" applyBorder="1" applyAlignment="1">
      <alignment horizontal="center" vertical="center"/>
    </xf>
    <xf numFmtId="0" fontId="3" fillId="0" borderId="0" xfId="0" applyFont="1" applyFill="1" applyAlignment="1" applyProtection="1">
      <alignment horizontal="left" shrinkToFit="1"/>
    </xf>
    <xf numFmtId="0" fontId="3" fillId="0" borderId="19" xfId="0" applyFont="1" applyFill="1" applyBorder="1" applyAlignment="1" applyProtection="1">
      <alignment horizontal="left" shrinkToFit="1"/>
    </xf>
    <xf numFmtId="0" fontId="3" fillId="0" borderId="12" xfId="0" applyFont="1" applyFill="1" applyBorder="1" applyAlignment="1" applyProtection="1">
      <alignment horizontal="center" shrinkToFit="1"/>
    </xf>
    <xf numFmtId="0" fontId="3" fillId="0" borderId="13" xfId="0" applyFont="1" applyFill="1" applyBorder="1" applyAlignment="1" applyProtection="1">
      <alignment horizontal="center" shrinkToFit="1"/>
    </xf>
    <xf numFmtId="0" fontId="3" fillId="0" borderId="20" xfId="0" applyFont="1" applyFill="1" applyBorder="1" applyAlignment="1" applyProtection="1">
      <alignment horizontal="center" shrinkToFit="1"/>
    </xf>
    <xf numFmtId="0" fontId="3" fillId="0" borderId="29" xfId="0" applyFont="1" applyFill="1" applyBorder="1" applyAlignment="1" applyProtection="1">
      <alignment horizontal="center"/>
    </xf>
    <xf numFmtId="0" fontId="3" fillId="0" borderId="30" xfId="0" applyFont="1" applyFill="1" applyBorder="1" applyAlignment="1" applyProtection="1">
      <alignment horizontal="center"/>
    </xf>
    <xf numFmtId="0" fontId="3" fillId="0" borderId="24" xfId="0" applyFont="1" applyFill="1" applyBorder="1" applyAlignment="1" applyProtection="1">
      <alignment horizontal="center" vertical="center" wrapText="1"/>
    </xf>
    <xf numFmtId="0" fontId="3" fillId="0" borderId="25" xfId="0" applyFont="1" applyFill="1" applyBorder="1" applyAlignment="1" applyProtection="1">
      <alignment horizontal="center" vertical="center" wrapText="1"/>
    </xf>
    <xf numFmtId="49" fontId="33" fillId="0" borderId="0" xfId="0" applyNumberFormat="1" applyFont="1" applyFill="1" applyBorder="1" applyAlignment="1" applyProtection="1">
      <alignment horizontal="left"/>
    </xf>
    <xf numFmtId="180" fontId="5" fillId="0" borderId="0" xfId="0" applyNumberFormat="1" applyFont="1" applyFill="1" applyAlignment="1" applyProtection="1">
      <alignment horizontal="center"/>
    </xf>
    <xf numFmtId="49" fontId="33" fillId="0" borderId="12" xfId="0" applyNumberFormat="1" applyFont="1" applyFill="1" applyBorder="1" applyAlignment="1">
      <alignment horizontal="center"/>
    </xf>
    <xf numFmtId="49" fontId="33" fillId="0" borderId="13" xfId="0" applyNumberFormat="1" applyFont="1" applyFill="1" applyBorder="1" applyAlignment="1">
      <alignment horizontal="center"/>
    </xf>
    <xf numFmtId="0" fontId="33" fillId="0" borderId="12" xfId="0" applyFont="1" applyFill="1" applyBorder="1" applyAlignment="1" applyProtection="1">
      <alignment horizontal="center"/>
    </xf>
    <xf numFmtId="0" fontId="33" fillId="0" borderId="13" xfId="0" applyFont="1" applyFill="1" applyBorder="1" applyAlignment="1" applyProtection="1">
      <alignment horizontal="center"/>
    </xf>
    <xf numFmtId="0" fontId="33" fillId="0" borderId="20" xfId="0" applyFont="1" applyFill="1" applyBorder="1" applyAlignment="1" applyProtection="1">
      <alignment horizontal="center"/>
    </xf>
    <xf numFmtId="0" fontId="33" fillId="0" borderId="12" xfId="0" applyFont="1" applyFill="1" applyBorder="1" applyAlignment="1">
      <alignment horizontal="center"/>
    </xf>
    <xf numFmtId="0" fontId="33" fillId="0" borderId="20" xfId="0" applyFont="1" applyFill="1" applyBorder="1" applyAlignment="1">
      <alignment horizontal="center"/>
    </xf>
    <xf numFmtId="0" fontId="33" fillId="0" borderId="0" xfId="0" applyFont="1" applyFill="1" applyAlignment="1">
      <alignment horizontal="left" vertical="center"/>
    </xf>
    <xf numFmtId="0" fontId="33" fillId="0" borderId="24" xfId="0" applyFont="1" applyFill="1" applyBorder="1" applyAlignment="1" applyProtection="1">
      <alignment horizontal="center" vertical="center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46"/>
    <cellStyle name="桁区切り 3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5"/>
    <cellStyle name="標準_JB16" xfId="43"/>
    <cellStyle name="標準_qryＫＯＫＵＤＯＡ出力" xfId="47"/>
    <cellStyle name="良い" xfId="44" builtinId="26" customBuiltin="1"/>
  </cellStyles>
  <dxfs count="2">
    <dxf>
      <numFmt numFmtId="32" formatCode="_ &quot;¥&quot;* #,##0_ ;_ &quot;¥&quot;* \-#,##0_ ;_ &quot;¥&quot;* &quot;-&quot;_ ;_ @_ "/>
    </dxf>
    <dxf>
      <numFmt numFmtId="32" formatCode="_ &quot;¥&quot;* #,##0_ ;_ &quot;¥&quot;* \-#,##0_ ;_ &quot;¥&quot;* &quot;-&quot;_ ;_ @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76"/>
  <sheetViews>
    <sheetView tabSelected="1" view="pageBreakPreview" zoomScale="75" zoomScaleNormal="75" workbookViewId="0">
      <selection activeCell="M14" sqref="M14"/>
    </sheetView>
  </sheetViews>
  <sheetFormatPr defaultColWidth="14.625" defaultRowHeight="17.25" x14ac:dyDescent="0.15"/>
  <cols>
    <col min="1" max="1" width="12.875" style="17" customWidth="1"/>
    <col min="2" max="2" width="4.25" style="17" customWidth="1"/>
    <col min="3" max="3" width="10.75" style="17" customWidth="1"/>
    <col min="4" max="4" width="10.875" style="17" customWidth="1"/>
    <col min="5" max="11" width="16.25" style="17" customWidth="1"/>
    <col min="12" max="15" width="14.625" style="17"/>
    <col min="16" max="16384" width="14.625" style="1"/>
  </cols>
  <sheetData>
    <row r="1" spans="1:11" x14ac:dyDescent="0.2">
      <c r="A1" s="27"/>
    </row>
    <row r="6" spans="1:11" ht="28.5" x14ac:dyDescent="0.3">
      <c r="B6" s="484" t="s">
        <v>731</v>
      </c>
      <c r="C6" s="484"/>
      <c r="D6" s="484"/>
      <c r="E6" s="484"/>
      <c r="F6" s="484"/>
      <c r="G6" s="484"/>
      <c r="H6" s="484"/>
      <c r="I6" s="484"/>
      <c r="J6" s="484"/>
      <c r="K6" s="484"/>
    </row>
    <row r="7" spans="1:11" ht="17.25" customHeight="1" x14ac:dyDescent="0.3">
      <c r="F7" s="65"/>
    </row>
    <row r="8" spans="1:11" x14ac:dyDescent="0.2">
      <c r="B8" s="485" t="s">
        <v>0</v>
      </c>
      <c r="C8" s="485"/>
      <c r="D8" s="485"/>
      <c r="E8" s="485"/>
      <c r="F8" s="485"/>
      <c r="G8" s="485"/>
      <c r="H8" s="485"/>
      <c r="I8" s="485"/>
      <c r="J8" s="485"/>
      <c r="K8" s="485"/>
    </row>
    <row r="9" spans="1:11" x14ac:dyDescent="0.2">
      <c r="E9" s="27" t="s">
        <v>641</v>
      </c>
    </row>
    <row r="10" spans="1:11" x14ac:dyDescent="0.2">
      <c r="E10" s="27" t="s">
        <v>732</v>
      </c>
    </row>
    <row r="11" spans="1:11" x14ac:dyDescent="0.2">
      <c r="E11" s="27" t="s">
        <v>642</v>
      </c>
    </row>
    <row r="12" spans="1:11" x14ac:dyDescent="0.2">
      <c r="E12" s="27" t="s">
        <v>733</v>
      </c>
    </row>
    <row r="13" spans="1:11" x14ac:dyDescent="0.2">
      <c r="B13" s="66"/>
      <c r="C13" s="66"/>
      <c r="D13" s="66"/>
      <c r="E13" s="67" t="s">
        <v>734</v>
      </c>
      <c r="F13" s="66"/>
      <c r="G13" s="66"/>
      <c r="H13" s="66"/>
      <c r="I13" s="66"/>
      <c r="J13" s="66"/>
      <c r="K13" s="66"/>
    </row>
    <row r="14" spans="1:11" ht="18" thickBot="1" x14ac:dyDescent="0.25">
      <c r="B14" s="23"/>
      <c r="C14" s="23"/>
      <c r="D14" s="23"/>
      <c r="E14" s="68"/>
      <c r="F14" s="23"/>
      <c r="G14" s="23"/>
      <c r="H14" s="23"/>
      <c r="I14" s="23"/>
      <c r="J14" s="23"/>
      <c r="K14" s="23"/>
    </row>
    <row r="15" spans="1:11" x14ac:dyDescent="0.2">
      <c r="E15" s="45" t="s">
        <v>1</v>
      </c>
      <c r="F15" s="24"/>
      <c r="G15" s="24"/>
      <c r="H15" s="486" t="s">
        <v>678</v>
      </c>
      <c r="I15" s="487"/>
      <c r="J15" s="487"/>
      <c r="K15" s="487"/>
    </row>
    <row r="16" spans="1:11" x14ac:dyDescent="0.15">
      <c r="E16" s="488" t="s">
        <v>2</v>
      </c>
      <c r="F16" s="24"/>
      <c r="G16" s="24"/>
      <c r="H16" s="488" t="s">
        <v>2</v>
      </c>
      <c r="I16" s="24"/>
      <c r="J16" s="24"/>
      <c r="K16" s="488" t="s">
        <v>5</v>
      </c>
    </row>
    <row r="17" spans="2:11" x14ac:dyDescent="0.2">
      <c r="B17" s="24"/>
      <c r="C17" s="24"/>
      <c r="D17" s="24"/>
      <c r="E17" s="489"/>
      <c r="F17" s="20" t="s">
        <v>3</v>
      </c>
      <c r="G17" s="20" t="s">
        <v>4</v>
      </c>
      <c r="H17" s="489"/>
      <c r="I17" s="20" t="s">
        <v>3</v>
      </c>
      <c r="J17" s="20" t="s">
        <v>4</v>
      </c>
      <c r="K17" s="489"/>
    </row>
    <row r="18" spans="2:11" x14ac:dyDescent="0.2">
      <c r="E18" s="69" t="s">
        <v>6</v>
      </c>
      <c r="F18" s="70" t="s">
        <v>6</v>
      </c>
      <c r="G18" s="70" t="s">
        <v>6</v>
      </c>
      <c r="H18" s="70" t="s">
        <v>6</v>
      </c>
      <c r="I18" s="70" t="s">
        <v>6</v>
      </c>
      <c r="J18" s="70" t="s">
        <v>6</v>
      </c>
      <c r="K18" s="70" t="s">
        <v>7</v>
      </c>
    </row>
    <row r="19" spans="2:11" x14ac:dyDescent="0.2">
      <c r="C19" s="27" t="s">
        <v>263</v>
      </c>
      <c r="E19" s="22">
        <f t="shared" ref="E19:E24" si="0">F19+G19</f>
        <v>656100</v>
      </c>
      <c r="F19" s="71">
        <v>329200</v>
      </c>
      <c r="G19" s="71">
        <v>326900</v>
      </c>
      <c r="H19" s="72" t="s">
        <v>735</v>
      </c>
      <c r="I19" s="72" t="s">
        <v>735</v>
      </c>
      <c r="J19" s="72" t="s">
        <v>735</v>
      </c>
      <c r="K19" s="72" t="s">
        <v>735</v>
      </c>
    </row>
    <row r="20" spans="2:11" x14ac:dyDescent="0.2">
      <c r="C20" s="27" t="s">
        <v>264</v>
      </c>
      <c r="E20" s="22">
        <f t="shared" si="0"/>
        <v>679500</v>
      </c>
      <c r="F20" s="71">
        <v>337300</v>
      </c>
      <c r="G20" s="71">
        <v>342200</v>
      </c>
      <c r="H20" s="72" t="s">
        <v>735</v>
      </c>
      <c r="I20" s="72" t="s">
        <v>735</v>
      </c>
      <c r="J20" s="72" t="s">
        <v>735</v>
      </c>
      <c r="K20" s="72" t="s">
        <v>735</v>
      </c>
    </row>
    <row r="21" spans="2:11" x14ac:dyDescent="0.2">
      <c r="C21" s="27" t="s">
        <v>265</v>
      </c>
      <c r="E21" s="22">
        <f t="shared" si="0"/>
        <v>700400</v>
      </c>
      <c r="F21" s="71">
        <v>346000</v>
      </c>
      <c r="G21" s="71">
        <v>354400</v>
      </c>
      <c r="H21" s="72" t="s">
        <v>735</v>
      </c>
      <c r="I21" s="72" t="s">
        <v>735</v>
      </c>
      <c r="J21" s="72" t="s">
        <v>735</v>
      </c>
      <c r="K21" s="72" t="s">
        <v>735</v>
      </c>
    </row>
    <row r="22" spans="2:11" x14ac:dyDescent="0.2">
      <c r="C22" s="27" t="s">
        <v>266</v>
      </c>
      <c r="E22" s="22">
        <f t="shared" si="0"/>
        <v>757700</v>
      </c>
      <c r="F22" s="71">
        <v>377400</v>
      </c>
      <c r="G22" s="71">
        <v>380300</v>
      </c>
      <c r="H22" s="72" t="s">
        <v>735</v>
      </c>
      <c r="I22" s="72" t="s">
        <v>735</v>
      </c>
      <c r="J22" s="72" t="s">
        <v>735</v>
      </c>
      <c r="K22" s="72" t="s">
        <v>735</v>
      </c>
    </row>
    <row r="23" spans="2:11" x14ac:dyDescent="0.2">
      <c r="C23" s="27" t="s">
        <v>267</v>
      </c>
      <c r="E23" s="22">
        <f t="shared" si="0"/>
        <v>778100</v>
      </c>
      <c r="F23" s="71">
        <v>386600</v>
      </c>
      <c r="G23" s="71">
        <v>391500</v>
      </c>
      <c r="H23" s="72" t="s">
        <v>735</v>
      </c>
      <c r="I23" s="72" t="s">
        <v>735</v>
      </c>
      <c r="J23" s="72" t="s">
        <v>735</v>
      </c>
      <c r="K23" s="72" t="s">
        <v>735</v>
      </c>
    </row>
    <row r="24" spans="2:11" x14ac:dyDescent="0.2">
      <c r="B24" s="27" t="s">
        <v>8</v>
      </c>
      <c r="C24" s="27" t="s">
        <v>268</v>
      </c>
      <c r="E24" s="22">
        <f t="shared" si="0"/>
        <v>750411</v>
      </c>
      <c r="F24" s="71">
        <v>372058</v>
      </c>
      <c r="G24" s="71">
        <v>378353</v>
      </c>
      <c r="H24" s="72" t="s">
        <v>735</v>
      </c>
      <c r="I24" s="72" t="s">
        <v>735</v>
      </c>
      <c r="J24" s="72" t="s">
        <v>735</v>
      </c>
      <c r="K24" s="72" t="s">
        <v>735</v>
      </c>
    </row>
    <row r="25" spans="2:11" x14ac:dyDescent="0.2">
      <c r="C25" s="27"/>
      <c r="E25" s="22"/>
      <c r="F25" s="71"/>
      <c r="G25" s="71"/>
      <c r="H25" s="73"/>
      <c r="I25" s="73"/>
      <c r="J25" s="73"/>
      <c r="K25" s="73"/>
    </row>
    <row r="26" spans="2:11" x14ac:dyDescent="0.2">
      <c r="C26" s="27" t="s">
        <v>269</v>
      </c>
      <c r="E26" s="22">
        <f>F26+G26</f>
        <v>757500</v>
      </c>
      <c r="F26" s="71">
        <v>375900</v>
      </c>
      <c r="G26" s="71">
        <v>381600</v>
      </c>
      <c r="H26" s="72" t="s">
        <v>735</v>
      </c>
      <c r="I26" s="72" t="s">
        <v>735</v>
      </c>
      <c r="J26" s="72" t="s">
        <v>735</v>
      </c>
      <c r="K26" s="72" t="s">
        <v>735</v>
      </c>
    </row>
    <row r="27" spans="2:11" x14ac:dyDescent="0.2">
      <c r="C27" s="27" t="s">
        <v>270</v>
      </c>
      <c r="E27" s="22">
        <f>F27+G27</f>
        <v>764300</v>
      </c>
      <c r="F27" s="71">
        <v>379800</v>
      </c>
      <c r="G27" s="71">
        <v>384500</v>
      </c>
      <c r="H27" s="72" t="s">
        <v>735</v>
      </c>
      <c r="I27" s="72" t="s">
        <v>735</v>
      </c>
      <c r="J27" s="72" t="s">
        <v>735</v>
      </c>
      <c r="K27" s="72" t="s">
        <v>735</v>
      </c>
    </row>
    <row r="28" spans="2:11" x14ac:dyDescent="0.2">
      <c r="C28" s="27" t="s">
        <v>271</v>
      </c>
      <c r="E28" s="22">
        <f>F28+G28</f>
        <v>776000</v>
      </c>
      <c r="F28" s="71">
        <v>386300</v>
      </c>
      <c r="G28" s="71">
        <v>389700</v>
      </c>
      <c r="H28" s="72" t="s">
        <v>735</v>
      </c>
      <c r="I28" s="72" t="s">
        <v>735</v>
      </c>
      <c r="J28" s="72" t="s">
        <v>735</v>
      </c>
      <c r="K28" s="72" t="s">
        <v>735</v>
      </c>
    </row>
    <row r="29" spans="2:11" x14ac:dyDescent="0.2">
      <c r="C29" s="27" t="s">
        <v>272</v>
      </c>
      <c r="E29" s="74">
        <v>780400</v>
      </c>
      <c r="F29" s="71">
        <v>388500</v>
      </c>
      <c r="G29" s="71">
        <v>391800</v>
      </c>
      <c r="H29" s="72" t="s">
        <v>735</v>
      </c>
      <c r="I29" s="72" t="s">
        <v>735</v>
      </c>
      <c r="J29" s="72" t="s">
        <v>735</v>
      </c>
      <c r="K29" s="72" t="s">
        <v>735</v>
      </c>
    </row>
    <row r="30" spans="2:11" x14ac:dyDescent="0.2">
      <c r="B30" s="27" t="s">
        <v>8</v>
      </c>
      <c r="C30" s="27" t="s">
        <v>273</v>
      </c>
      <c r="E30" s="22">
        <f>F30+G30</f>
        <v>787511</v>
      </c>
      <c r="F30" s="71">
        <v>392191</v>
      </c>
      <c r="G30" s="71">
        <v>395320</v>
      </c>
      <c r="H30" s="72" t="s">
        <v>735</v>
      </c>
      <c r="I30" s="72" t="s">
        <v>735</v>
      </c>
      <c r="J30" s="72" t="s">
        <v>735</v>
      </c>
      <c r="K30" s="72" t="s">
        <v>735</v>
      </c>
    </row>
    <row r="31" spans="2:11" ht="16.5" customHeight="1" x14ac:dyDescent="0.2">
      <c r="C31" s="27"/>
      <c r="E31" s="74"/>
      <c r="F31" s="71"/>
      <c r="G31" s="71"/>
      <c r="H31" s="73"/>
      <c r="I31" s="73"/>
      <c r="J31" s="73"/>
      <c r="K31" s="73"/>
    </row>
    <row r="32" spans="2:11" x14ac:dyDescent="0.2">
      <c r="C32" s="27" t="s">
        <v>274</v>
      </c>
      <c r="E32" s="22">
        <f>F32+G32</f>
        <v>796900</v>
      </c>
      <c r="F32" s="71">
        <v>397200</v>
      </c>
      <c r="G32" s="71">
        <v>399700</v>
      </c>
      <c r="H32" s="72" t="s">
        <v>735</v>
      </c>
      <c r="I32" s="72" t="s">
        <v>735</v>
      </c>
      <c r="J32" s="72" t="s">
        <v>735</v>
      </c>
      <c r="K32" s="72" t="s">
        <v>735</v>
      </c>
    </row>
    <row r="33" spans="2:11" x14ac:dyDescent="0.2">
      <c r="C33" s="27" t="s">
        <v>275</v>
      </c>
      <c r="E33" s="22">
        <f>F33+G33</f>
        <v>803500</v>
      </c>
      <c r="F33" s="71">
        <v>400500</v>
      </c>
      <c r="G33" s="71">
        <v>403000</v>
      </c>
      <c r="H33" s="72" t="s">
        <v>735</v>
      </c>
      <c r="I33" s="72" t="s">
        <v>735</v>
      </c>
      <c r="J33" s="72" t="s">
        <v>735</v>
      </c>
      <c r="K33" s="72" t="s">
        <v>735</v>
      </c>
    </row>
    <row r="34" spans="2:11" x14ac:dyDescent="0.2">
      <c r="C34" s="27" t="s">
        <v>276</v>
      </c>
      <c r="E34" s="22">
        <f>F34+G34</f>
        <v>810200</v>
      </c>
      <c r="F34" s="71">
        <v>404300</v>
      </c>
      <c r="G34" s="71">
        <v>405900</v>
      </c>
      <c r="H34" s="72" t="s">
        <v>735</v>
      </c>
      <c r="I34" s="72" t="s">
        <v>735</v>
      </c>
      <c r="J34" s="72" t="s">
        <v>735</v>
      </c>
      <c r="K34" s="72" t="s">
        <v>735</v>
      </c>
    </row>
    <row r="35" spans="2:11" x14ac:dyDescent="0.2">
      <c r="C35" s="27" t="s">
        <v>277</v>
      </c>
      <c r="E35" s="22">
        <f>F35+G35</f>
        <v>818000</v>
      </c>
      <c r="F35" s="71">
        <v>408400</v>
      </c>
      <c r="G35" s="71">
        <v>409600</v>
      </c>
      <c r="H35" s="72" t="s">
        <v>735</v>
      </c>
      <c r="I35" s="72" t="s">
        <v>735</v>
      </c>
      <c r="J35" s="72" t="s">
        <v>735</v>
      </c>
      <c r="K35" s="72" t="s">
        <v>735</v>
      </c>
    </row>
    <row r="36" spans="2:11" x14ac:dyDescent="0.2">
      <c r="B36" s="27" t="s">
        <v>8</v>
      </c>
      <c r="C36" s="27" t="s">
        <v>278</v>
      </c>
      <c r="E36" s="22">
        <f>F36+G36</f>
        <v>830748</v>
      </c>
      <c r="F36" s="71">
        <v>415035</v>
      </c>
      <c r="G36" s="71">
        <v>415713</v>
      </c>
      <c r="H36" s="72" t="s">
        <v>735</v>
      </c>
      <c r="I36" s="72" t="s">
        <v>735</v>
      </c>
      <c r="J36" s="72" t="s">
        <v>735</v>
      </c>
      <c r="K36" s="72" t="s">
        <v>735</v>
      </c>
    </row>
    <row r="37" spans="2:11" x14ac:dyDescent="0.2">
      <c r="C37" s="27"/>
      <c r="E37" s="22"/>
      <c r="F37" s="71"/>
      <c r="G37" s="71"/>
      <c r="H37" s="73"/>
      <c r="I37" s="73"/>
      <c r="J37" s="73"/>
      <c r="K37" s="73"/>
    </row>
    <row r="38" spans="2:11" x14ac:dyDescent="0.2">
      <c r="C38" s="27" t="s">
        <v>279</v>
      </c>
      <c r="E38" s="22">
        <f>F38+G38</f>
        <v>840800</v>
      </c>
      <c r="F38" s="71">
        <v>420100</v>
      </c>
      <c r="G38" s="71">
        <v>420700</v>
      </c>
      <c r="H38" s="72" t="s">
        <v>735</v>
      </c>
      <c r="I38" s="72" t="s">
        <v>735</v>
      </c>
      <c r="J38" s="72" t="s">
        <v>735</v>
      </c>
      <c r="K38" s="72" t="s">
        <v>735</v>
      </c>
    </row>
    <row r="39" spans="2:11" x14ac:dyDescent="0.2">
      <c r="C39" s="27" t="s">
        <v>280</v>
      </c>
      <c r="E39" s="22">
        <f>F39+G39</f>
        <v>851400</v>
      </c>
      <c r="F39" s="71">
        <v>423800</v>
      </c>
      <c r="G39" s="71">
        <v>427600</v>
      </c>
      <c r="H39" s="72" t="s">
        <v>735</v>
      </c>
      <c r="I39" s="72" t="s">
        <v>735</v>
      </c>
      <c r="J39" s="72" t="s">
        <v>735</v>
      </c>
      <c r="K39" s="72" t="s">
        <v>735</v>
      </c>
    </row>
    <row r="40" spans="2:11" x14ac:dyDescent="0.2">
      <c r="C40" s="27" t="s">
        <v>281</v>
      </c>
      <c r="E40" s="22">
        <f>F40+G40</f>
        <v>854300</v>
      </c>
      <c r="F40" s="71">
        <v>425400</v>
      </c>
      <c r="G40" s="71">
        <v>428900</v>
      </c>
      <c r="H40" s="72" t="s">
        <v>735</v>
      </c>
      <c r="I40" s="72" t="s">
        <v>735</v>
      </c>
      <c r="J40" s="72" t="s">
        <v>735</v>
      </c>
      <c r="K40" s="72" t="s">
        <v>735</v>
      </c>
    </row>
    <row r="41" spans="2:11" x14ac:dyDescent="0.2">
      <c r="C41" s="27" t="s">
        <v>282</v>
      </c>
      <c r="E41" s="22">
        <f>F41+G41</f>
        <v>860700</v>
      </c>
      <c r="F41" s="71">
        <v>428100</v>
      </c>
      <c r="G41" s="71">
        <v>432600</v>
      </c>
      <c r="H41" s="72" t="s">
        <v>735</v>
      </c>
      <c r="I41" s="72" t="s">
        <v>735</v>
      </c>
      <c r="J41" s="72" t="s">
        <v>735</v>
      </c>
      <c r="K41" s="72" t="s">
        <v>735</v>
      </c>
    </row>
    <row r="42" spans="2:11" x14ac:dyDescent="0.2">
      <c r="B42" s="27" t="s">
        <v>8</v>
      </c>
      <c r="C42" s="27" t="s">
        <v>283</v>
      </c>
      <c r="E42" s="22">
        <f>F42+G42</f>
        <v>864087</v>
      </c>
      <c r="F42" s="71">
        <v>428638</v>
      </c>
      <c r="G42" s="71">
        <v>435449</v>
      </c>
      <c r="H42" s="72" t="s">
        <v>735</v>
      </c>
      <c r="I42" s="72" t="s">
        <v>735</v>
      </c>
      <c r="J42" s="72" t="s">
        <v>735</v>
      </c>
      <c r="K42" s="72" t="s">
        <v>735</v>
      </c>
    </row>
    <row r="43" spans="2:11" x14ac:dyDescent="0.2">
      <c r="C43" s="27"/>
      <c r="E43" s="22"/>
      <c r="F43" s="71"/>
      <c r="G43" s="71"/>
      <c r="H43" s="73"/>
      <c r="I43" s="73"/>
      <c r="J43" s="73"/>
      <c r="K43" s="73"/>
    </row>
    <row r="44" spans="2:11" x14ac:dyDescent="0.2">
      <c r="C44" s="27" t="s">
        <v>284</v>
      </c>
      <c r="E44" s="22">
        <f>F44+G44</f>
        <v>866400</v>
      </c>
      <c r="F44" s="71">
        <v>428300</v>
      </c>
      <c r="G44" s="71">
        <v>438100</v>
      </c>
      <c r="H44" s="72" t="s">
        <v>735</v>
      </c>
      <c r="I44" s="72" t="s">
        <v>735</v>
      </c>
      <c r="J44" s="72" t="s">
        <v>735</v>
      </c>
      <c r="K44" s="72" t="s">
        <v>735</v>
      </c>
    </row>
    <row r="45" spans="2:11" x14ac:dyDescent="0.2">
      <c r="C45" s="27" t="s">
        <v>285</v>
      </c>
      <c r="E45" s="22">
        <f>F45+G45</f>
        <v>866100</v>
      </c>
      <c r="F45" s="71">
        <v>425600</v>
      </c>
      <c r="G45" s="71">
        <v>440500</v>
      </c>
      <c r="H45" s="72" t="s">
        <v>735</v>
      </c>
      <c r="I45" s="72" t="s">
        <v>735</v>
      </c>
      <c r="J45" s="72" t="s">
        <v>735</v>
      </c>
      <c r="K45" s="72" t="s">
        <v>735</v>
      </c>
    </row>
    <row r="46" spans="2:11" x14ac:dyDescent="0.2">
      <c r="C46" s="27" t="s">
        <v>286</v>
      </c>
      <c r="E46" s="74">
        <v>854300</v>
      </c>
      <c r="F46" s="71">
        <v>414700</v>
      </c>
      <c r="G46" s="71">
        <v>439500</v>
      </c>
      <c r="H46" s="72" t="s">
        <v>735</v>
      </c>
      <c r="I46" s="72" t="s">
        <v>735</v>
      </c>
      <c r="J46" s="72" t="s">
        <v>735</v>
      </c>
      <c r="K46" s="72" t="s">
        <v>735</v>
      </c>
    </row>
    <row r="47" spans="2:11" x14ac:dyDescent="0.2">
      <c r="C47" s="27" t="s">
        <v>287</v>
      </c>
      <c r="E47" s="22">
        <f>F47+G47</f>
        <v>843400</v>
      </c>
      <c r="F47" s="71">
        <v>407400</v>
      </c>
      <c r="G47" s="71">
        <v>436000</v>
      </c>
      <c r="H47" s="72" t="s">
        <v>735</v>
      </c>
      <c r="I47" s="72" t="s">
        <v>735</v>
      </c>
      <c r="J47" s="72" t="s">
        <v>735</v>
      </c>
      <c r="K47" s="72" t="s">
        <v>735</v>
      </c>
    </row>
    <row r="48" spans="2:11" x14ac:dyDescent="0.2">
      <c r="B48" s="27" t="s">
        <v>8</v>
      </c>
      <c r="C48" s="27" t="s">
        <v>288</v>
      </c>
      <c r="D48" s="75"/>
      <c r="E48" s="74">
        <v>865074</v>
      </c>
      <c r="F48" s="71">
        <v>427217</v>
      </c>
      <c r="G48" s="71">
        <v>437857</v>
      </c>
      <c r="H48" s="72" t="s">
        <v>735</v>
      </c>
      <c r="I48" s="72" t="s">
        <v>735</v>
      </c>
      <c r="J48" s="72" t="s">
        <v>735</v>
      </c>
      <c r="K48" s="72" t="s">
        <v>735</v>
      </c>
    </row>
    <row r="49" spans="1:11" x14ac:dyDescent="0.2">
      <c r="C49" s="27"/>
      <c r="E49" s="22"/>
      <c r="F49" s="71"/>
      <c r="G49" s="71"/>
      <c r="H49" s="73"/>
      <c r="I49" s="73"/>
      <c r="J49" s="73"/>
      <c r="K49" s="73"/>
    </row>
    <row r="50" spans="1:11" x14ac:dyDescent="0.2">
      <c r="C50" s="27" t="s">
        <v>289</v>
      </c>
      <c r="D50" s="75"/>
      <c r="E50" s="74">
        <v>838400</v>
      </c>
      <c r="F50" s="71">
        <v>396100</v>
      </c>
      <c r="G50" s="71">
        <v>442200</v>
      </c>
      <c r="H50" s="72" t="s">
        <v>735</v>
      </c>
      <c r="I50" s="72" t="s">
        <v>735</v>
      </c>
      <c r="J50" s="72" t="s">
        <v>735</v>
      </c>
      <c r="K50" s="72" t="s">
        <v>735</v>
      </c>
    </row>
    <row r="51" spans="1:11" x14ac:dyDescent="0.2">
      <c r="C51" s="27" t="s">
        <v>290</v>
      </c>
      <c r="D51" s="75"/>
      <c r="E51" s="22">
        <f>F51+G51</f>
        <v>833700</v>
      </c>
      <c r="F51" s="71">
        <v>389600</v>
      </c>
      <c r="G51" s="71">
        <v>444100</v>
      </c>
      <c r="H51" s="72" t="s">
        <v>735</v>
      </c>
      <c r="I51" s="72" t="s">
        <v>735</v>
      </c>
      <c r="J51" s="72" t="s">
        <v>735</v>
      </c>
      <c r="K51" s="72" t="s">
        <v>735</v>
      </c>
    </row>
    <row r="52" spans="1:11" x14ac:dyDescent="0.2">
      <c r="C52" s="27" t="s">
        <v>291</v>
      </c>
      <c r="D52" s="75"/>
      <c r="E52" s="22">
        <f>F52+G52</f>
        <v>838700</v>
      </c>
      <c r="F52" s="71">
        <v>387700</v>
      </c>
      <c r="G52" s="71">
        <v>451000</v>
      </c>
      <c r="H52" s="72" t="s">
        <v>735</v>
      </c>
      <c r="I52" s="72" t="s">
        <v>735</v>
      </c>
      <c r="J52" s="72" t="s">
        <v>735</v>
      </c>
      <c r="K52" s="72" t="s">
        <v>735</v>
      </c>
    </row>
    <row r="53" spans="1:11" x14ac:dyDescent="0.2">
      <c r="C53" s="27" t="s">
        <v>292</v>
      </c>
      <c r="D53" s="75"/>
      <c r="E53" s="22">
        <f>F53+G53</f>
        <v>847388</v>
      </c>
      <c r="F53" s="71">
        <v>389589</v>
      </c>
      <c r="G53" s="71">
        <v>457799</v>
      </c>
      <c r="H53" s="72" t="s">
        <v>735</v>
      </c>
      <c r="I53" s="72" t="s">
        <v>735</v>
      </c>
      <c r="J53" s="72" t="s">
        <v>735</v>
      </c>
      <c r="K53" s="72" t="s">
        <v>735</v>
      </c>
    </row>
    <row r="54" spans="1:11" x14ac:dyDescent="0.2">
      <c r="C54" s="27" t="s">
        <v>293</v>
      </c>
      <c r="D54" s="75"/>
      <c r="E54" s="22">
        <f>F54+G54</f>
        <v>936006</v>
      </c>
      <c r="F54" s="71">
        <v>430015</v>
      </c>
      <c r="G54" s="71">
        <v>505991</v>
      </c>
      <c r="H54" s="72" t="s">
        <v>735</v>
      </c>
      <c r="I54" s="72" t="s">
        <v>735</v>
      </c>
      <c r="J54" s="72" t="s">
        <v>735</v>
      </c>
      <c r="K54" s="72" t="s">
        <v>735</v>
      </c>
    </row>
    <row r="55" spans="1:11" x14ac:dyDescent="0.2">
      <c r="C55" s="27"/>
      <c r="D55" s="75"/>
      <c r="E55" s="22"/>
      <c r="F55" s="71"/>
      <c r="G55" s="71"/>
      <c r="H55" s="73"/>
      <c r="I55" s="73"/>
      <c r="J55" s="73"/>
      <c r="K55" s="73"/>
    </row>
    <row r="56" spans="1:11" x14ac:dyDescent="0.2">
      <c r="C56" s="27" t="s">
        <v>294</v>
      </c>
      <c r="D56" s="75"/>
      <c r="E56" s="22">
        <f>F56+G56</f>
        <v>933231</v>
      </c>
      <c r="F56" s="71">
        <v>437661</v>
      </c>
      <c r="G56" s="71">
        <v>495570</v>
      </c>
      <c r="H56" s="72" t="s">
        <v>735</v>
      </c>
      <c r="I56" s="72" t="s">
        <v>735</v>
      </c>
      <c r="J56" s="72" t="s">
        <v>735</v>
      </c>
      <c r="K56" s="72" t="s">
        <v>735</v>
      </c>
    </row>
    <row r="57" spans="1:11" x14ac:dyDescent="0.2">
      <c r="B57" s="27" t="s">
        <v>8</v>
      </c>
      <c r="C57" s="27" t="s">
        <v>295</v>
      </c>
      <c r="D57" s="75"/>
      <c r="E57" s="22">
        <f>F57+G57</f>
        <v>959999</v>
      </c>
      <c r="F57" s="71">
        <v>461648</v>
      </c>
      <c r="G57" s="71">
        <v>498351</v>
      </c>
      <c r="H57" s="72" t="s">
        <v>735</v>
      </c>
      <c r="I57" s="72" t="s">
        <v>735</v>
      </c>
      <c r="J57" s="72" t="s">
        <v>735</v>
      </c>
      <c r="K57" s="72" t="s">
        <v>735</v>
      </c>
    </row>
    <row r="58" spans="1:11" x14ac:dyDescent="0.2">
      <c r="C58" s="27" t="s">
        <v>296</v>
      </c>
      <c r="D58" s="75"/>
      <c r="E58" s="22">
        <f>F58+G58</f>
        <v>964600</v>
      </c>
      <c r="F58" s="71">
        <v>465400</v>
      </c>
      <c r="G58" s="71">
        <v>499200</v>
      </c>
      <c r="H58" s="72" t="s">
        <v>735</v>
      </c>
      <c r="I58" s="72" t="s">
        <v>735</v>
      </c>
      <c r="J58" s="72" t="s">
        <v>735</v>
      </c>
      <c r="K58" s="72" t="s">
        <v>735</v>
      </c>
    </row>
    <row r="59" spans="1:11" x14ac:dyDescent="0.2">
      <c r="C59" s="27" t="s">
        <v>297</v>
      </c>
      <c r="D59" s="75"/>
      <c r="E59" s="22">
        <f>F59+G59</f>
        <v>979100</v>
      </c>
      <c r="F59" s="71">
        <v>473200</v>
      </c>
      <c r="G59" s="71">
        <v>505900</v>
      </c>
      <c r="H59" s="72" t="s">
        <v>735</v>
      </c>
      <c r="I59" s="72" t="s">
        <v>735</v>
      </c>
      <c r="J59" s="72" t="s">
        <v>735</v>
      </c>
      <c r="K59" s="72" t="s">
        <v>735</v>
      </c>
    </row>
    <row r="60" spans="1:11" x14ac:dyDescent="0.2">
      <c r="B60" s="27" t="s">
        <v>8</v>
      </c>
      <c r="C60" s="27" t="s">
        <v>298</v>
      </c>
      <c r="D60" s="75"/>
      <c r="E60" s="22">
        <f>F60+G60</f>
        <v>982113</v>
      </c>
      <c r="F60" s="71">
        <v>475324</v>
      </c>
      <c r="G60" s="71">
        <v>506789</v>
      </c>
      <c r="H60" s="72" t="s">
        <v>735</v>
      </c>
      <c r="I60" s="72" t="s">
        <v>735</v>
      </c>
      <c r="J60" s="72" t="s">
        <v>735</v>
      </c>
      <c r="K60" s="72" t="s">
        <v>735</v>
      </c>
    </row>
    <row r="61" spans="1:11" x14ac:dyDescent="0.2">
      <c r="C61" s="27"/>
      <c r="D61" s="75"/>
      <c r="E61" s="22"/>
      <c r="F61" s="71"/>
      <c r="G61" s="71"/>
      <c r="H61" s="73"/>
      <c r="I61" s="73"/>
      <c r="J61" s="73"/>
      <c r="K61" s="73"/>
    </row>
    <row r="62" spans="1:11" x14ac:dyDescent="0.2">
      <c r="C62" s="27" t="s">
        <v>299</v>
      </c>
      <c r="D62" s="75"/>
      <c r="E62" s="22">
        <f>F62+G62</f>
        <v>983000</v>
      </c>
      <c r="F62" s="71">
        <v>476000</v>
      </c>
      <c r="G62" s="71">
        <v>507000</v>
      </c>
      <c r="H62" s="72" t="s">
        <v>735</v>
      </c>
      <c r="I62" s="72" t="s">
        <v>735</v>
      </c>
      <c r="J62" s="72" t="s">
        <v>735</v>
      </c>
      <c r="K62" s="72" t="s">
        <v>735</v>
      </c>
    </row>
    <row r="63" spans="1:11" x14ac:dyDescent="0.2">
      <c r="C63" s="27" t="s">
        <v>300</v>
      </c>
      <c r="D63" s="75"/>
      <c r="E63" s="22">
        <f>F63+G63</f>
        <v>988000</v>
      </c>
      <c r="F63" s="71">
        <v>480000</v>
      </c>
      <c r="G63" s="71">
        <v>508000</v>
      </c>
      <c r="H63" s="72" t="s">
        <v>735</v>
      </c>
      <c r="I63" s="72" t="s">
        <v>735</v>
      </c>
      <c r="J63" s="72" t="s">
        <v>735</v>
      </c>
      <c r="K63" s="72" t="s">
        <v>735</v>
      </c>
    </row>
    <row r="64" spans="1:11" x14ac:dyDescent="0.2">
      <c r="A64" s="27"/>
      <c r="C64" s="27" t="s">
        <v>301</v>
      </c>
      <c r="D64" s="75"/>
      <c r="E64" s="22">
        <f>F64+G64</f>
        <v>990000</v>
      </c>
      <c r="F64" s="71">
        <v>481000</v>
      </c>
      <c r="G64" s="71">
        <v>509000</v>
      </c>
      <c r="H64" s="76">
        <f>I64+J64</f>
        <v>994000</v>
      </c>
      <c r="I64" s="71">
        <v>482213</v>
      </c>
      <c r="J64" s="71">
        <v>511787</v>
      </c>
      <c r="K64" s="71">
        <v>217803</v>
      </c>
    </row>
    <row r="65" spans="1:11" x14ac:dyDescent="0.2">
      <c r="A65" s="27"/>
      <c r="C65" s="27" t="s">
        <v>302</v>
      </c>
      <c r="D65" s="75"/>
      <c r="E65" s="74">
        <f>F65+G65</f>
        <v>997000</v>
      </c>
      <c r="F65" s="71">
        <v>485000</v>
      </c>
      <c r="G65" s="71">
        <v>512000</v>
      </c>
      <c r="H65" s="76">
        <f>I65+J65</f>
        <v>998813</v>
      </c>
      <c r="I65" s="71">
        <v>484591</v>
      </c>
      <c r="J65" s="71">
        <v>514222</v>
      </c>
      <c r="K65" s="71">
        <v>219117</v>
      </c>
    </row>
    <row r="66" spans="1:11" x14ac:dyDescent="0.2">
      <c r="B66" s="27" t="s">
        <v>8</v>
      </c>
      <c r="C66" s="27" t="s">
        <v>303</v>
      </c>
      <c r="D66" s="75"/>
      <c r="E66" s="74">
        <f>F66+G66</f>
        <v>1006819</v>
      </c>
      <c r="F66" s="71">
        <v>490533</v>
      </c>
      <c r="G66" s="71">
        <v>516286</v>
      </c>
      <c r="H66" s="3">
        <f>I66+J66</f>
        <v>1012304</v>
      </c>
      <c r="I66" s="71">
        <v>491332</v>
      </c>
      <c r="J66" s="71">
        <v>520972</v>
      </c>
      <c r="K66" s="71">
        <v>222441</v>
      </c>
    </row>
    <row r="67" spans="1:11" x14ac:dyDescent="0.2">
      <c r="A67" s="27"/>
      <c r="C67" s="27"/>
      <c r="D67" s="75"/>
      <c r="E67" s="74"/>
      <c r="F67" s="71"/>
      <c r="G67" s="71"/>
      <c r="H67" s="76"/>
      <c r="I67" s="71"/>
      <c r="J67" s="71"/>
      <c r="K67" s="71"/>
    </row>
    <row r="68" spans="1:11" x14ac:dyDescent="0.2">
      <c r="B68" s="27"/>
      <c r="C68" s="482" t="s">
        <v>643</v>
      </c>
      <c r="D68" s="483"/>
      <c r="E68" s="74">
        <v>1007000</v>
      </c>
      <c r="F68" s="71">
        <v>491000</v>
      </c>
      <c r="G68" s="71">
        <v>517000</v>
      </c>
      <c r="H68" s="76">
        <f>I68+J68</f>
        <v>1020670</v>
      </c>
      <c r="I68" s="71">
        <v>495485</v>
      </c>
      <c r="J68" s="71">
        <v>525185</v>
      </c>
      <c r="K68" s="71">
        <v>225429</v>
      </c>
    </row>
    <row r="69" spans="1:11" x14ac:dyDescent="0.2">
      <c r="C69" s="482" t="s">
        <v>644</v>
      </c>
      <c r="D69" s="483"/>
      <c r="E69" s="22">
        <f>F69+G69</f>
        <v>1003000</v>
      </c>
      <c r="F69" s="71">
        <v>488000</v>
      </c>
      <c r="G69" s="71">
        <v>515000</v>
      </c>
      <c r="H69" s="76">
        <f>I69+J69</f>
        <v>1021970</v>
      </c>
      <c r="I69" s="71">
        <v>495689</v>
      </c>
      <c r="J69" s="71">
        <v>526281</v>
      </c>
      <c r="K69" s="71">
        <v>228455</v>
      </c>
    </row>
    <row r="70" spans="1:11" x14ac:dyDescent="0.2">
      <c r="C70" s="482" t="s">
        <v>645</v>
      </c>
      <c r="D70" s="483"/>
      <c r="E70" s="74">
        <v>1002000</v>
      </c>
      <c r="F70" s="71">
        <v>486000</v>
      </c>
      <c r="G70" s="71">
        <v>515000</v>
      </c>
      <c r="H70" s="76">
        <f>I70+J70</f>
        <v>1029565</v>
      </c>
      <c r="I70" s="71">
        <v>497993</v>
      </c>
      <c r="J70" s="71">
        <v>531572</v>
      </c>
      <c r="K70" s="71">
        <v>232105</v>
      </c>
    </row>
    <row r="71" spans="1:11" x14ac:dyDescent="0.2">
      <c r="C71" s="482" t="s">
        <v>646</v>
      </c>
      <c r="D71" s="483"/>
      <c r="E71" s="22">
        <f>F71+G71</f>
        <v>1002000</v>
      </c>
      <c r="F71" s="71">
        <v>486000</v>
      </c>
      <c r="G71" s="71">
        <v>516000</v>
      </c>
      <c r="H71" s="76">
        <f>I71+J71</f>
        <v>1035019</v>
      </c>
      <c r="I71" s="71">
        <v>500790</v>
      </c>
      <c r="J71" s="71">
        <v>534229</v>
      </c>
      <c r="K71" s="71">
        <v>236052</v>
      </c>
    </row>
    <row r="72" spans="1:11" x14ac:dyDescent="0.2">
      <c r="B72" s="27" t="s">
        <v>8</v>
      </c>
      <c r="C72" s="482" t="s">
        <v>648</v>
      </c>
      <c r="D72" s="483"/>
      <c r="E72" s="22">
        <f>F72+G72</f>
        <v>1002191</v>
      </c>
      <c r="F72" s="71">
        <v>484994</v>
      </c>
      <c r="G72" s="71">
        <v>517197</v>
      </c>
      <c r="H72" s="76">
        <f>I72+J72</f>
        <v>1036444</v>
      </c>
      <c r="I72" s="71">
        <v>501797</v>
      </c>
      <c r="J72" s="71">
        <v>534647</v>
      </c>
      <c r="K72" s="71">
        <v>240337</v>
      </c>
    </row>
    <row r="73" spans="1:11" ht="18" thickBot="1" x14ac:dyDescent="0.2">
      <c r="B73" s="23"/>
      <c r="C73" s="23"/>
      <c r="D73" s="77"/>
      <c r="E73" s="78"/>
      <c r="F73" s="23"/>
      <c r="G73" s="23"/>
      <c r="H73" s="23"/>
      <c r="I73" s="23"/>
      <c r="J73" s="23"/>
      <c r="K73" s="23"/>
    </row>
    <row r="74" spans="1:11" x14ac:dyDescent="0.15">
      <c r="E74" s="17" t="s">
        <v>736</v>
      </c>
    </row>
    <row r="75" spans="1:11" x14ac:dyDescent="0.15">
      <c r="E75" s="17" t="s">
        <v>640</v>
      </c>
    </row>
    <row r="76" spans="1:11" x14ac:dyDescent="0.15">
      <c r="E76" s="17" t="s">
        <v>737</v>
      </c>
    </row>
  </sheetData>
  <mergeCells count="11">
    <mergeCell ref="C71:D71"/>
    <mergeCell ref="C72:D72"/>
    <mergeCell ref="B6:K6"/>
    <mergeCell ref="B8:K8"/>
    <mergeCell ref="H15:K15"/>
    <mergeCell ref="C68:D68"/>
    <mergeCell ref="C69:D69"/>
    <mergeCell ref="C70:D70"/>
    <mergeCell ref="E16:E17"/>
    <mergeCell ref="H16:H17"/>
    <mergeCell ref="K16:K17"/>
  </mergeCells>
  <phoneticPr fontId="2"/>
  <pageMargins left="0.78740157480314965" right="0.78740157480314965" top="0.98425196850393704" bottom="0.98425196850393704" header="0.51181102362204722" footer="0.51181102362204722"/>
  <pageSetup paperSize="9" scale="5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3:W52"/>
  <sheetViews>
    <sheetView view="pageBreakPreview" zoomScale="75" zoomScaleNormal="75" workbookViewId="0">
      <selection activeCell="B7" sqref="B7:L50"/>
    </sheetView>
  </sheetViews>
  <sheetFormatPr defaultColWidth="10.875" defaultRowHeight="16.5" customHeight="1" x14ac:dyDescent="0.15"/>
  <cols>
    <col min="1" max="1" width="13.375" style="204" customWidth="1"/>
    <col min="2" max="2" width="14.75" style="207" customWidth="1"/>
    <col min="3" max="4" width="14.625" style="204" customWidth="1"/>
    <col min="5" max="12" width="12.75" style="204" customWidth="1"/>
    <col min="13" max="15" width="10.875" style="204"/>
  </cols>
  <sheetData>
    <row r="3" spans="1:23" ht="16.5" customHeight="1" x14ac:dyDescent="0.2">
      <c r="A3" s="127"/>
    </row>
    <row r="4" spans="1:23" ht="16.5" customHeight="1" x14ac:dyDescent="0.2">
      <c r="A4" s="127"/>
    </row>
    <row r="5" spans="1:23" ht="16.5" customHeight="1" x14ac:dyDescent="0.15">
      <c r="A5" s="208"/>
    </row>
    <row r="6" spans="1:23" ht="16.5" customHeight="1" x14ac:dyDescent="0.2">
      <c r="B6" s="485" t="s">
        <v>35</v>
      </c>
      <c r="C6" s="485"/>
      <c r="D6" s="485"/>
      <c r="E6" s="485"/>
      <c r="F6" s="485"/>
      <c r="G6" s="485"/>
      <c r="H6" s="485"/>
      <c r="I6" s="485"/>
      <c r="J6" s="485"/>
      <c r="K6" s="485"/>
      <c r="L6" s="485"/>
    </row>
    <row r="7" spans="1:23" ht="16.5" customHeight="1" thickBot="1" x14ac:dyDescent="0.25">
      <c r="A7" s="205"/>
      <c r="B7" s="306"/>
      <c r="C7" s="289" t="s">
        <v>1093</v>
      </c>
      <c r="D7" s="231"/>
      <c r="E7" s="231"/>
      <c r="F7" s="307"/>
      <c r="G7" s="307"/>
      <c r="H7" s="307"/>
      <c r="I7" s="307"/>
      <c r="J7" s="307"/>
      <c r="K7" s="308"/>
      <c r="L7" s="309" t="s">
        <v>837</v>
      </c>
    </row>
    <row r="8" spans="1:23" ht="16.5" customHeight="1" x14ac:dyDescent="0.2">
      <c r="A8" s="205"/>
      <c r="B8" s="310"/>
      <c r="C8" s="527" t="s">
        <v>838</v>
      </c>
      <c r="D8" s="528"/>
      <c r="E8" s="527" t="s">
        <v>839</v>
      </c>
      <c r="F8" s="528"/>
      <c r="G8" s="527" t="s">
        <v>840</v>
      </c>
      <c r="H8" s="528"/>
      <c r="I8" s="527" t="s">
        <v>841</v>
      </c>
      <c r="J8" s="528"/>
      <c r="K8" s="527" t="s">
        <v>842</v>
      </c>
      <c r="L8" s="529"/>
    </row>
    <row r="9" spans="1:23" ht="16.5" customHeight="1" x14ac:dyDescent="0.2">
      <c r="B9" s="311"/>
      <c r="C9" s="222" t="s">
        <v>3</v>
      </c>
      <c r="D9" s="222" t="s">
        <v>4</v>
      </c>
      <c r="E9" s="222" t="s">
        <v>3</v>
      </c>
      <c r="F9" s="222" t="s">
        <v>4</v>
      </c>
      <c r="G9" s="222" t="s">
        <v>3</v>
      </c>
      <c r="H9" s="222" t="s">
        <v>4</v>
      </c>
      <c r="I9" s="222" t="s">
        <v>3</v>
      </c>
      <c r="J9" s="222" t="s">
        <v>4</v>
      </c>
      <c r="K9" s="222" t="s">
        <v>3</v>
      </c>
      <c r="L9" s="222" t="s">
        <v>4</v>
      </c>
    </row>
    <row r="10" spans="1:23" ht="16.5" customHeight="1" x14ac:dyDescent="0.15">
      <c r="B10" s="312"/>
      <c r="C10" s="307"/>
      <c r="D10" s="313"/>
      <c r="E10" s="313"/>
      <c r="F10" s="313"/>
      <c r="G10" s="313"/>
      <c r="H10" s="313"/>
      <c r="I10" s="313"/>
      <c r="J10" s="313"/>
      <c r="K10" s="313"/>
      <c r="L10" s="313"/>
    </row>
    <row r="11" spans="1:23" s="9" customFormat="1" ht="16.5" customHeight="1" x14ac:dyDescent="0.2">
      <c r="A11" s="155"/>
      <c r="B11" s="314" t="s">
        <v>680</v>
      </c>
      <c r="C11" s="315">
        <v>435051</v>
      </c>
      <c r="D11" s="315">
        <v>487533</v>
      </c>
      <c r="E11" s="315">
        <v>15646</v>
      </c>
      <c r="F11" s="315">
        <v>14826</v>
      </c>
      <c r="G11" s="315">
        <v>18341</v>
      </c>
      <c r="H11" s="315">
        <v>17715</v>
      </c>
      <c r="I11" s="315">
        <v>19897</v>
      </c>
      <c r="J11" s="315">
        <v>18935</v>
      </c>
      <c r="K11" s="315">
        <v>20719</v>
      </c>
      <c r="L11" s="315">
        <v>19231</v>
      </c>
      <c r="M11" s="155"/>
      <c r="N11" s="155"/>
      <c r="O11" s="155"/>
    </row>
    <row r="12" spans="1:23" ht="16.5" customHeight="1" x14ac:dyDescent="0.15">
      <c r="B12" s="316"/>
      <c r="C12" s="315"/>
      <c r="D12" s="315"/>
      <c r="E12" s="315"/>
      <c r="F12" s="315"/>
      <c r="G12" s="315"/>
      <c r="H12" s="315"/>
      <c r="I12" s="274"/>
      <c r="J12" s="274"/>
      <c r="K12" s="274"/>
      <c r="L12" s="274"/>
    </row>
    <row r="13" spans="1:23" ht="16.5" customHeight="1" x14ac:dyDescent="0.2">
      <c r="B13" s="317" t="s">
        <v>843</v>
      </c>
      <c r="C13" s="274">
        <v>167947</v>
      </c>
      <c r="D13" s="274">
        <v>188782</v>
      </c>
      <c r="E13" s="274">
        <v>6615</v>
      </c>
      <c r="F13" s="274">
        <v>6350</v>
      </c>
      <c r="G13" s="274">
        <v>7372</v>
      </c>
      <c r="H13" s="274">
        <v>7058</v>
      </c>
      <c r="I13" s="276">
        <v>7614</v>
      </c>
      <c r="J13" s="276">
        <v>7331</v>
      </c>
      <c r="K13" s="276">
        <v>7927</v>
      </c>
      <c r="L13" s="272">
        <v>7519</v>
      </c>
    </row>
    <row r="14" spans="1:23" ht="16.5" customHeight="1" x14ac:dyDescent="0.2">
      <c r="B14" s="317" t="s">
        <v>844</v>
      </c>
      <c r="C14" s="276">
        <v>22548</v>
      </c>
      <c r="D14" s="276">
        <v>25821</v>
      </c>
      <c r="E14" s="276">
        <v>716</v>
      </c>
      <c r="F14" s="276">
        <v>664</v>
      </c>
      <c r="G14" s="276">
        <v>832</v>
      </c>
      <c r="H14" s="276">
        <v>843</v>
      </c>
      <c r="I14" s="276">
        <v>918</v>
      </c>
      <c r="J14" s="276">
        <v>894</v>
      </c>
      <c r="K14" s="276">
        <v>978</v>
      </c>
      <c r="L14" s="272">
        <v>984</v>
      </c>
      <c r="M14" s="209" t="s">
        <v>845</v>
      </c>
      <c r="N14" s="209" t="s">
        <v>845</v>
      </c>
      <c r="O14" s="209" t="s">
        <v>845</v>
      </c>
      <c r="P14" s="8" t="s">
        <v>845</v>
      </c>
      <c r="Q14" s="8" t="s">
        <v>845</v>
      </c>
      <c r="R14" s="8" t="s">
        <v>845</v>
      </c>
      <c r="S14" s="8" t="s">
        <v>845</v>
      </c>
      <c r="T14" s="8" t="s">
        <v>845</v>
      </c>
      <c r="U14" s="8" t="s">
        <v>845</v>
      </c>
      <c r="V14" s="8" t="s">
        <v>845</v>
      </c>
      <c r="W14" s="8" t="s">
        <v>845</v>
      </c>
    </row>
    <row r="15" spans="1:23" ht="16.5" customHeight="1" x14ac:dyDescent="0.2">
      <c r="B15" s="317" t="s">
        <v>846</v>
      </c>
      <c r="C15" s="276">
        <v>28621</v>
      </c>
      <c r="D15" s="276">
        <v>32197</v>
      </c>
      <c r="E15" s="276">
        <v>963</v>
      </c>
      <c r="F15" s="276">
        <v>927</v>
      </c>
      <c r="G15" s="276">
        <v>1183</v>
      </c>
      <c r="H15" s="276">
        <v>1185</v>
      </c>
      <c r="I15" s="276">
        <v>1397</v>
      </c>
      <c r="J15" s="276">
        <v>1302</v>
      </c>
      <c r="K15" s="276">
        <v>1462</v>
      </c>
      <c r="L15" s="272">
        <v>1395</v>
      </c>
    </row>
    <row r="16" spans="1:23" ht="16.5" customHeight="1" x14ac:dyDescent="0.2">
      <c r="B16" s="317" t="s">
        <v>847</v>
      </c>
      <c r="C16" s="276">
        <v>12576</v>
      </c>
      <c r="D16" s="276">
        <v>13962</v>
      </c>
      <c r="E16" s="276">
        <v>366</v>
      </c>
      <c r="F16" s="276">
        <v>347</v>
      </c>
      <c r="G16" s="276">
        <v>471</v>
      </c>
      <c r="H16" s="276">
        <v>475</v>
      </c>
      <c r="I16" s="276">
        <v>599</v>
      </c>
      <c r="J16" s="276">
        <v>511</v>
      </c>
      <c r="K16" s="276">
        <v>665</v>
      </c>
      <c r="L16" s="272">
        <v>568</v>
      </c>
    </row>
    <row r="17" spans="2:12" ht="16.5" customHeight="1" x14ac:dyDescent="0.2">
      <c r="B17" s="317" t="s">
        <v>848</v>
      </c>
      <c r="C17" s="276">
        <v>11404</v>
      </c>
      <c r="D17" s="276">
        <v>12077</v>
      </c>
      <c r="E17" s="276">
        <v>354</v>
      </c>
      <c r="F17" s="276">
        <v>351</v>
      </c>
      <c r="G17" s="276">
        <v>462</v>
      </c>
      <c r="H17" s="276">
        <v>428</v>
      </c>
      <c r="I17" s="276">
        <v>466</v>
      </c>
      <c r="J17" s="276">
        <v>435</v>
      </c>
      <c r="K17" s="276">
        <v>847</v>
      </c>
      <c r="L17" s="272">
        <v>574</v>
      </c>
    </row>
    <row r="18" spans="2:12" ht="16.5" customHeight="1" x14ac:dyDescent="0.2">
      <c r="B18" s="317" t="s">
        <v>849</v>
      </c>
      <c r="C18" s="276">
        <v>32790</v>
      </c>
      <c r="D18" s="276">
        <v>37080</v>
      </c>
      <c r="E18" s="276">
        <v>1130</v>
      </c>
      <c r="F18" s="276">
        <v>1076</v>
      </c>
      <c r="G18" s="276">
        <v>1358</v>
      </c>
      <c r="H18" s="276">
        <v>1343</v>
      </c>
      <c r="I18" s="276">
        <v>1477</v>
      </c>
      <c r="J18" s="276">
        <v>1560</v>
      </c>
      <c r="K18" s="276">
        <v>1363</v>
      </c>
      <c r="L18" s="272">
        <v>1436</v>
      </c>
    </row>
    <row r="19" spans="2:12" ht="16.5" customHeight="1" x14ac:dyDescent="0.2">
      <c r="B19" s="317" t="s">
        <v>850</v>
      </c>
      <c r="C19" s="276">
        <v>12610</v>
      </c>
      <c r="D19" s="276">
        <v>14561</v>
      </c>
      <c r="E19" s="276">
        <v>415</v>
      </c>
      <c r="F19" s="276">
        <v>418</v>
      </c>
      <c r="G19" s="276">
        <v>502</v>
      </c>
      <c r="H19" s="276">
        <v>473</v>
      </c>
      <c r="I19" s="276">
        <v>577</v>
      </c>
      <c r="J19" s="276">
        <v>484</v>
      </c>
      <c r="K19" s="276">
        <v>526</v>
      </c>
      <c r="L19" s="272">
        <v>473</v>
      </c>
    </row>
    <row r="20" spans="2:12" ht="16.5" customHeight="1" x14ac:dyDescent="0.15">
      <c r="B20" s="318" t="s">
        <v>460</v>
      </c>
      <c r="C20" s="276">
        <v>27815</v>
      </c>
      <c r="D20" s="276">
        <v>31001</v>
      </c>
      <c r="E20" s="276">
        <v>866</v>
      </c>
      <c r="F20" s="276">
        <v>850</v>
      </c>
      <c r="G20" s="276">
        <v>1153</v>
      </c>
      <c r="H20" s="276">
        <v>1152</v>
      </c>
      <c r="I20" s="276">
        <v>1274</v>
      </c>
      <c r="J20" s="276">
        <v>1258</v>
      </c>
      <c r="K20" s="276">
        <v>1367</v>
      </c>
      <c r="L20" s="272">
        <v>1239</v>
      </c>
    </row>
    <row r="21" spans="2:12" ht="16.5" customHeight="1" x14ac:dyDescent="0.15">
      <c r="B21" s="318" t="s">
        <v>461</v>
      </c>
      <c r="C21" s="276">
        <v>25969</v>
      </c>
      <c r="D21" s="276">
        <v>27998</v>
      </c>
      <c r="E21" s="276">
        <v>1171</v>
      </c>
      <c r="F21" s="276">
        <v>997</v>
      </c>
      <c r="G21" s="276">
        <v>1293</v>
      </c>
      <c r="H21" s="276">
        <v>1188</v>
      </c>
      <c r="I21" s="276">
        <v>1367</v>
      </c>
      <c r="J21" s="276">
        <v>1279</v>
      </c>
      <c r="K21" s="276">
        <v>1473</v>
      </c>
      <c r="L21" s="274">
        <v>1418</v>
      </c>
    </row>
    <row r="22" spans="2:12" ht="16.5" customHeight="1" x14ac:dyDescent="0.2">
      <c r="B22" s="318"/>
      <c r="C22" s="276"/>
      <c r="D22" s="276"/>
      <c r="E22" s="276"/>
      <c r="F22" s="276"/>
      <c r="G22" s="276"/>
      <c r="H22" s="276"/>
      <c r="I22" s="276"/>
      <c r="J22" s="276"/>
      <c r="K22" s="276"/>
      <c r="L22" s="277"/>
    </row>
    <row r="23" spans="2:12" ht="16.5" customHeight="1" x14ac:dyDescent="0.2">
      <c r="B23" s="318" t="s">
        <v>462</v>
      </c>
      <c r="C23" s="276">
        <v>3796</v>
      </c>
      <c r="D23" s="276">
        <v>4460</v>
      </c>
      <c r="E23" s="276">
        <v>78</v>
      </c>
      <c r="F23" s="276">
        <v>61</v>
      </c>
      <c r="G23" s="276">
        <v>99</v>
      </c>
      <c r="H23" s="276">
        <v>117</v>
      </c>
      <c r="I23" s="276">
        <v>122</v>
      </c>
      <c r="J23" s="276">
        <v>108</v>
      </c>
      <c r="K23" s="276">
        <v>124</v>
      </c>
      <c r="L23" s="277">
        <v>133</v>
      </c>
    </row>
    <row r="24" spans="2:12" ht="16.5" customHeight="1" x14ac:dyDescent="0.15">
      <c r="B24" s="318" t="s">
        <v>845</v>
      </c>
      <c r="C24" s="276"/>
      <c r="D24" s="276"/>
      <c r="E24" s="276"/>
      <c r="F24" s="276"/>
      <c r="G24" s="276"/>
      <c r="H24" s="276"/>
      <c r="I24" s="276"/>
      <c r="J24" s="276"/>
      <c r="K24" s="276"/>
      <c r="L24" s="272"/>
    </row>
    <row r="25" spans="2:12" ht="16.5" customHeight="1" x14ac:dyDescent="0.2">
      <c r="B25" s="318" t="s">
        <v>450</v>
      </c>
      <c r="C25" s="276">
        <v>7428</v>
      </c>
      <c r="D25" s="276">
        <v>8539</v>
      </c>
      <c r="E25" s="276">
        <v>233</v>
      </c>
      <c r="F25" s="276">
        <v>216</v>
      </c>
      <c r="G25" s="276">
        <v>299</v>
      </c>
      <c r="H25" s="276">
        <v>287</v>
      </c>
      <c r="I25" s="276">
        <v>297</v>
      </c>
      <c r="J25" s="276">
        <v>311</v>
      </c>
      <c r="K25" s="276">
        <v>351</v>
      </c>
      <c r="L25" s="278">
        <v>293</v>
      </c>
    </row>
    <row r="26" spans="2:12" ht="16.5" customHeight="1" x14ac:dyDescent="0.2">
      <c r="B26" s="318" t="s">
        <v>468</v>
      </c>
      <c r="C26" s="276">
        <v>1782</v>
      </c>
      <c r="D26" s="276">
        <v>2074</v>
      </c>
      <c r="E26" s="276">
        <v>35</v>
      </c>
      <c r="F26" s="276">
        <v>39</v>
      </c>
      <c r="G26" s="276">
        <v>49</v>
      </c>
      <c r="H26" s="276">
        <v>37</v>
      </c>
      <c r="I26" s="274">
        <v>65</v>
      </c>
      <c r="J26" s="274">
        <v>61</v>
      </c>
      <c r="K26" s="274">
        <v>60</v>
      </c>
      <c r="L26" s="278">
        <v>64</v>
      </c>
    </row>
    <row r="27" spans="2:12" ht="16.5" customHeight="1" x14ac:dyDescent="0.15">
      <c r="B27" s="318" t="s">
        <v>469</v>
      </c>
      <c r="C27" s="274">
        <v>1499</v>
      </c>
      <c r="D27" s="274">
        <v>1471</v>
      </c>
      <c r="E27" s="274">
        <v>40</v>
      </c>
      <c r="F27" s="274">
        <v>27</v>
      </c>
      <c r="G27" s="274">
        <v>47</v>
      </c>
      <c r="H27" s="274">
        <v>42</v>
      </c>
      <c r="I27" s="276">
        <v>40</v>
      </c>
      <c r="J27" s="276">
        <v>31</v>
      </c>
      <c r="K27" s="276">
        <v>114</v>
      </c>
      <c r="L27" s="272">
        <v>49</v>
      </c>
    </row>
    <row r="28" spans="2:12" ht="16.5" customHeight="1" x14ac:dyDescent="0.15">
      <c r="B28" s="318" t="s">
        <v>845</v>
      </c>
      <c r="C28" s="276"/>
      <c r="D28" s="276"/>
      <c r="E28" s="276"/>
      <c r="F28" s="276"/>
      <c r="G28" s="276"/>
      <c r="H28" s="276"/>
      <c r="I28" s="276"/>
      <c r="J28" s="276"/>
      <c r="K28" s="276"/>
      <c r="L28" s="272"/>
    </row>
    <row r="29" spans="2:12" ht="16.5" customHeight="1" x14ac:dyDescent="0.15">
      <c r="B29" s="318" t="s">
        <v>470</v>
      </c>
      <c r="C29" s="276">
        <v>5196</v>
      </c>
      <c r="D29" s="276">
        <v>5926</v>
      </c>
      <c r="E29" s="276">
        <v>136</v>
      </c>
      <c r="F29" s="276">
        <v>153</v>
      </c>
      <c r="G29" s="276">
        <v>237</v>
      </c>
      <c r="H29" s="276">
        <v>188</v>
      </c>
      <c r="I29" s="276">
        <v>242</v>
      </c>
      <c r="J29" s="276">
        <v>229</v>
      </c>
      <c r="K29" s="276">
        <v>238</v>
      </c>
      <c r="L29" s="272">
        <v>226</v>
      </c>
    </row>
    <row r="30" spans="2:12" ht="16.5" customHeight="1" x14ac:dyDescent="0.15">
      <c r="B30" s="318" t="s">
        <v>463</v>
      </c>
      <c r="C30" s="276">
        <v>3195</v>
      </c>
      <c r="D30" s="276">
        <v>3586</v>
      </c>
      <c r="E30" s="276">
        <v>112</v>
      </c>
      <c r="F30" s="276">
        <v>96</v>
      </c>
      <c r="G30" s="276">
        <v>144</v>
      </c>
      <c r="H30" s="276">
        <v>129</v>
      </c>
      <c r="I30" s="276">
        <v>169</v>
      </c>
      <c r="J30" s="276">
        <v>168</v>
      </c>
      <c r="K30" s="276">
        <v>149</v>
      </c>
      <c r="L30" s="272">
        <v>142</v>
      </c>
    </row>
    <row r="31" spans="2:12" ht="16.5" customHeight="1" x14ac:dyDescent="0.15">
      <c r="B31" s="318" t="s">
        <v>471</v>
      </c>
      <c r="C31" s="276">
        <v>11953</v>
      </c>
      <c r="D31" s="276">
        <v>13305</v>
      </c>
      <c r="E31" s="276">
        <v>519</v>
      </c>
      <c r="F31" s="276">
        <v>456</v>
      </c>
      <c r="G31" s="276">
        <v>542</v>
      </c>
      <c r="H31" s="276">
        <v>583</v>
      </c>
      <c r="I31" s="276">
        <v>604</v>
      </c>
      <c r="J31" s="276">
        <v>569</v>
      </c>
      <c r="K31" s="276">
        <v>543</v>
      </c>
      <c r="L31" s="272">
        <v>493</v>
      </c>
    </row>
    <row r="32" spans="2:12" ht="16.5" customHeight="1" x14ac:dyDescent="0.15">
      <c r="B32" s="318"/>
      <c r="C32" s="276"/>
      <c r="D32" s="276"/>
      <c r="E32" s="276"/>
      <c r="F32" s="276"/>
      <c r="G32" s="276"/>
      <c r="H32" s="276"/>
      <c r="I32" s="276"/>
      <c r="J32" s="276"/>
      <c r="K32" s="276"/>
      <c r="L32" s="272"/>
    </row>
    <row r="33" spans="2:12" ht="16.5" customHeight="1" x14ac:dyDescent="0.2">
      <c r="B33" s="317" t="s">
        <v>851</v>
      </c>
      <c r="C33" s="276">
        <v>3217</v>
      </c>
      <c r="D33" s="276">
        <v>3650</v>
      </c>
      <c r="E33" s="276">
        <v>98</v>
      </c>
      <c r="F33" s="276">
        <v>98</v>
      </c>
      <c r="G33" s="276">
        <v>129</v>
      </c>
      <c r="H33" s="276">
        <v>105</v>
      </c>
      <c r="I33" s="276">
        <v>116</v>
      </c>
      <c r="J33" s="276">
        <v>144</v>
      </c>
      <c r="K33" s="276">
        <v>151</v>
      </c>
      <c r="L33" s="274">
        <v>122</v>
      </c>
    </row>
    <row r="34" spans="2:12" ht="16.5" customHeight="1" x14ac:dyDescent="0.2">
      <c r="B34" s="317" t="s">
        <v>852</v>
      </c>
      <c r="C34" s="276">
        <v>3657</v>
      </c>
      <c r="D34" s="276">
        <v>4016</v>
      </c>
      <c r="E34" s="276">
        <v>199</v>
      </c>
      <c r="F34" s="276">
        <v>181</v>
      </c>
      <c r="G34" s="276">
        <v>224</v>
      </c>
      <c r="H34" s="276">
        <v>185</v>
      </c>
      <c r="I34" s="274">
        <v>218</v>
      </c>
      <c r="J34" s="274">
        <v>190</v>
      </c>
      <c r="K34" s="274">
        <v>185</v>
      </c>
      <c r="L34" s="272">
        <v>177</v>
      </c>
    </row>
    <row r="35" spans="2:12" ht="16.5" customHeight="1" x14ac:dyDescent="0.2">
      <c r="B35" s="317" t="s">
        <v>853</v>
      </c>
      <c r="C35" s="274">
        <v>2685</v>
      </c>
      <c r="D35" s="274">
        <v>2679</v>
      </c>
      <c r="E35" s="274">
        <v>63</v>
      </c>
      <c r="F35" s="274">
        <v>58</v>
      </c>
      <c r="G35" s="274">
        <v>85</v>
      </c>
      <c r="H35" s="274">
        <v>75</v>
      </c>
      <c r="I35" s="274">
        <v>117</v>
      </c>
      <c r="J35" s="274">
        <v>102</v>
      </c>
      <c r="K35" s="274">
        <v>117</v>
      </c>
      <c r="L35" s="272">
        <v>81</v>
      </c>
    </row>
    <row r="36" spans="2:12" ht="16.5" customHeight="1" x14ac:dyDescent="0.2">
      <c r="B36" s="318" t="s">
        <v>472</v>
      </c>
      <c r="C36" s="274">
        <v>3660</v>
      </c>
      <c r="D36" s="274">
        <v>4060</v>
      </c>
      <c r="E36" s="274">
        <v>122</v>
      </c>
      <c r="F36" s="274">
        <v>131</v>
      </c>
      <c r="G36" s="274">
        <v>152</v>
      </c>
      <c r="H36" s="274">
        <v>158</v>
      </c>
      <c r="I36" s="276">
        <v>203</v>
      </c>
      <c r="J36" s="276">
        <v>176</v>
      </c>
      <c r="K36" s="276">
        <v>165</v>
      </c>
      <c r="L36" s="278">
        <v>152</v>
      </c>
    </row>
    <row r="37" spans="2:12" ht="16.5" customHeight="1" x14ac:dyDescent="0.2">
      <c r="B37" s="318" t="s">
        <v>473</v>
      </c>
      <c r="C37" s="276">
        <v>5608</v>
      </c>
      <c r="D37" s="276">
        <v>6210</v>
      </c>
      <c r="E37" s="276">
        <v>207</v>
      </c>
      <c r="F37" s="276">
        <v>193</v>
      </c>
      <c r="G37" s="276">
        <v>211</v>
      </c>
      <c r="H37" s="276">
        <v>235</v>
      </c>
      <c r="I37" s="276">
        <v>310</v>
      </c>
      <c r="J37" s="276">
        <v>271</v>
      </c>
      <c r="K37" s="276">
        <v>299</v>
      </c>
      <c r="L37" s="278">
        <v>284</v>
      </c>
    </row>
    <row r="38" spans="2:12" ht="16.5" customHeight="1" x14ac:dyDescent="0.15">
      <c r="B38" s="318" t="s">
        <v>474</v>
      </c>
      <c r="C38" s="276">
        <v>4449</v>
      </c>
      <c r="D38" s="276">
        <v>4770</v>
      </c>
      <c r="E38" s="276">
        <v>151</v>
      </c>
      <c r="F38" s="276">
        <v>156</v>
      </c>
      <c r="G38" s="276">
        <v>200</v>
      </c>
      <c r="H38" s="276">
        <v>168</v>
      </c>
      <c r="I38" s="276">
        <v>214</v>
      </c>
      <c r="J38" s="276">
        <v>204</v>
      </c>
      <c r="K38" s="276">
        <v>359</v>
      </c>
      <c r="L38" s="272">
        <v>183</v>
      </c>
    </row>
    <row r="39" spans="2:12" ht="16.5" customHeight="1" x14ac:dyDescent="0.2">
      <c r="B39" s="318" t="s">
        <v>845</v>
      </c>
      <c r="C39" s="276"/>
      <c r="D39" s="276"/>
      <c r="E39" s="276"/>
      <c r="F39" s="276"/>
      <c r="G39" s="276"/>
      <c r="H39" s="276"/>
      <c r="I39" s="276"/>
      <c r="J39" s="276"/>
      <c r="K39" s="276"/>
      <c r="L39" s="278"/>
    </row>
    <row r="40" spans="2:12" ht="16.5" customHeight="1" x14ac:dyDescent="0.15">
      <c r="B40" s="318" t="s">
        <v>475</v>
      </c>
      <c r="C40" s="276">
        <v>9440</v>
      </c>
      <c r="D40" s="276">
        <v>10822</v>
      </c>
      <c r="E40" s="276">
        <v>258</v>
      </c>
      <c r="F40" s="276">
        <v>256</v>
      </c>
      <c r="G40" s="276">
        <v>320</v>
      </c>
      <c r="H40" s="276">
        <v>328</v>
      </c>
      <c r="I40" s="276">
        <v>395</v>
      </c>
      <c r="J40" s="276">
        <v>383</v>
      </c>
      <c r="K40" s="276">
        <v>339</v>
      </c>
      <c r="L40" s="274">
        <v>353</v>
      </c>
    </row>
    <row r="41" spans="2:12" ht="16.5" customHeight="1" x14ac:dyDescent="0.15">
      <c r="B41" s="319" t="s">
        <v>476</v>
      </c>
      <c r="C41" s="276">
        <v>7246</v>
      </c>
      <c r="D41" s="276">
        <v>7990</v>
      </c>
      <c r="E41" s="276">
        <v>321</v>
      </c>
      <c r="F41" s="276">
        <v>308</v>
      </c>
      <c r="G41" s="276">
        <v>371</v>
      </c>
      <c r="H41" s="276">
        <v>355</v>
      </c>
      <c r="I41" s="276">
        <v>431</v>
      </c>
      <c r="J41" s="276">
        <v>362</v>
      </c>
      <c r="K41" s="276">
        <v>331</v>
      </c>
      <c r="L41" s="274">
        <v>354</v>
      </c>
    </row>
    <row r="42" spans="2:12" ht="16.5" customHeight="1" x14ac:dyDescent="0.15">
      <c r="B42" s="318" t="s">
        <v>477</v>
      </c>
      <c r="C42" s="276">
        <v>1747</v>
      </c>
      <c r="D42" s="276">
        <v>1938</v>
      </c>
      <c r="E42" s="276">
        <v>38</v>
      </c>
      <c r="F42" s="276">
        <v>39</v>
      </c>
      <c r="G42" s="276">
        <v>55</v>
      </c>
      <c r="H42" s="276">
        <v>46</v>
      </c>
      <c r="I42" s="274">
        <v>74</v>
      </c>
      <c r="J42" s="274">
        <v>49</v>
      </c>
      <c r="K42" s="274">
        <v>69</v>
      </c>
      <c r="L42" s="272">
        <v>38</v>
      </c>
    </row>
    <row r="43" spans="2:12" ht="16.5" customHeight="1" x14ac:dyDescent="0.2">
      <c r="B43" s="318" t="s">
        <v>845</v>
      </c>
      <c r="C43" s="274"/>
      <c r="D43" s="274"/>
      <c r="E43" s="274"/>
      <c r="F43" s="274"/>
      <c r="G43" s="274"/>
      <c r="H43" s="274"/>
      <c r="I43" s="276"/>
      <c r="J43" s="276"/>
      <c r="K43" s="276"/>
      <c r="L43" s="277"/>
    </row>
    <row r="44" spans="2:12" ht="16.5" customHeight="1" x14ac:dyDescent="0.15">
      <c r="B44" s="318" t="s">
        <v>451</v>
      </c>
      <c r="C44" s="276">
        <v>6531</v>
      </c>
      <c r="D44" s="276">
        <v>7606</v>
      </c>
      <c r="E44" s="276">
        <v>197</v>
      </c>
      <c r="F44" s="276">
        <v>162</v>
      </c>
      <c r="G44" s="276">
        <v>254</v>
      </c>
      <c r="H44" s="276">
        <v>236</v>
      </c>
      <c r="I44" s="276">
        <v>247</v>
      </c>
      <c r="J44" s="276">
        <v>255</v>
      </c>
      <c r="K44" s="276">
        <v>230</v>
      </c>
      <c r="L44" s="272">
        <v>222</v>
      </c>
    </row>
    <row r="45" spans="2:12" ht="16.5" customHeight="1" x14ac:dyDescent="0.15">
      <c r="B45" s="318" t="s">
        <v>452</v>
      </c>
      <c r="C45" s="276">
        <v>1229</v>
      </c>
      <c r="D45" s="276">
        <v>1562</v>
      </c>
      <c r="E45" s="276">
        <v>27</v>
      </c>
      <c r="F45" s="276">
        <v>32</v>
      </c>
      <c r="G45" s="276">
        <v>33</v>
      </c>
      <c r="H45" s="276">
        <v>45</v>
      </c>
      <c r="I45" s="276">
        <v>41</v>
      </c>
      <c r="J45" s="276">
        <v>24</v>
      </c>
      <c r="K45" s="276">
        <v>34</v>
      </c>
      <c r="L45" s="272">
        <v>39</v>
      </c>
    </row>
    <row r="46" spans="2:12" ht="16.5" customHeight="1" x14ac:dyDescent="0.15">
      <c r="B46" s="318" t="s">
        <v>478</v>
      </c>
      <c r="C46" s="276">
        <v>1130</v>
      </c>
      <c r="D46" s="276">
        <v>1350</v>
      </c>
      <c r="E46" s="276">
        <v>30</v>
      </c>
      <c r="F46" s="276">
        <v>16</v>
      </c>
      <c r="G46" s="276">
        <v>32</v>
      </c>
      <c r="H46" s="276">
        <v>33</v>
      </c>
      <c r="I46" s="276">
        <v>44</v>
      </c>
      <c r="J46" s="276">
        <v>29</v>
      </c>
      <c r="K46" s="276">
        <v>29</v>
      </c>
      <c r="L46" s="272">
        <v>26</v>
      </c>
    </row>
    <row r="47" spans="2:12" ht="16.5" customHeight="1" x14ac:dyDescent="0.15">
      <c r="B47" s="319" t="s">
        <v>479</v>
      </c>
      <c r="C47" s="276">
        <v>183</v>
      </c>
      <c r="D47" s="276">
        <v>221</v>
      </c>
      <c r="E47" s="276">
        <v>4</v>
      </c>
      <c r="F47" s="276">
        <v>9</v>
      </c>
      <c r="G47" s="276">
        <v>9</v>
      </c>
      <c r="H47" s="276">
        <v>11</v>
      </c>
      <c r="I47" s="276">
        <v>1</v>
      </c>
      <c r="J47" s="276">
        <v>6</v>
      </c>
      <c r="K47" s="276">
        <v>6</v>
      </c>
      <c r="L47" s="274">
        <v>3</v>
      </c>
    </row>
    <row r="48" spans="2:12" ht="16.5" customHeight="1" x14ac:dyDescent="0.15">
      <c r="B48" s="318" t="s">
        <v>480</v>
      </c>
      <c r="C48" s="276">
        <v>7140</v>
      </c>
      <c r="D48" s="276">
        <v>7819</v>
      </c>
      <c r="E48" s="276">
        <v>182</v>
      </c>
      <c r="F48" s="276">
        <v>159</v>
      </c>
      <c r="G48" s="276">
        <v>223</v>
      </c>
      <c r="H48" s="276">
        <v>207</v>
      </c>
      <c r="I48" s="276">
        <v>258</v>
      </c>
      <c r="J48" s="276">
        <v>209</v>
      </c>
      <c r="K48" s="276">
        <v>218</v>
      </c>
      <c r="L48" s="274">
        <v>191</v>
      </c>
    </row>
    <row r="49" spans="1:12" ht="16.5" customHeight="1" thickBot="1" x14ac:dyDescent="0.2">
      <c r="B49" s="320"/>
      <c r="C49" s="321"/>
      <c r="D49" s="321"/>
      <c r="E49" s="321"/>
      <c r="F49" s="321"/>
      <c r="G49" s="321"/>
      <c r="H49" s="321"/>
      <c r="I49" s="321"/>
      <c r="J49" s="321"/>
      <c r="K49" s="321"/>
      <c r="L49" s="283"/>
    </row>
    <row r="50" spans="1:12" ht="16.5" customHeight="1" x14ac:dyDescent="0.2">
      <c r="B50" s="310"/>
      <c r="C50" s="228" t="s">
        <v>798</v>
      </c>
      <c r="D50" s="313"/>
      <c r="E50" s="313"/>
      <c r="F50" s="313"/>
      <c r="G50" s="313"/>
      <c r="H50" s="313"/>
      <c r="I50" s="313"/>
      <c r="J50" s="313"/>
      <c r="K50" s="313"/>
      <c r="L50" s="313"/>
    </row>
    <row r="51" spans="1:12" ht="16.5" customHeight="1" x14ac:dyDescent="0.15">
      <c r="A51" s="202"/>
    </row>
    <row r="52" spans="1:12" ht="16.5" customHeight="1" x14ac:dyDescent="0.15">
      <c r="A52" s="202"/>
    </row>
  </sheetData>
  <mergeCells count="6">
    <mergeCell ref="B6:L6"/>
    <mergeCell ref="C8:D8"/>
    <mergeCell ref="E8:F8"/>
    <mergeCell ref="G8:H8"/>
    <mergeCell ref="I8:J8"/>
    <mergeCell ref="K8:L8"/>
  </mergeCells>
  <phoneticPr fontId="2"/>
  <pageMargins left="0.7" right="0.59055118110236227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52"/>
  <sheetViews>
    <sheetView view="pageBreakPreview" zoomScale="75" zoomScaleNormal="75" workbookViewId="0">
      <selection activeCell="N18" sqref="N18"/>
    </sheetView>
  </sheetViews>
  <sheetFormatPr defaultColWidth="10.875" defaultRowHeight="13.5" x14ac:dyDescent="0.15"/>
  <cols>
    <col min="1" max="1" width="13.375" style="204" customWidth="1"/>
    <col min="2" max="2" width="14.75" style="203" customWidth="1"/>
    <col min="3" max="12" width="12.75" style="204" customWidth="1"/>
    <col min="13" max="15" width="10.875" style="204"/>
  </cols>
  <sheetData>
    <row r="1" spans="1:15" ht="16.5" customHeight="1" x14ac:dyDescent="0.15">
      <c r="A1" s="202"/>
    </row>
    <row r="2" spans="1:15" ht="16.5" customHeight="1" x14ac:dyDescent="0.15">
      <c r="A2" s="202"/>
    </row>
    <row r="3" spans="1:15" ht="16.5" customHeight="1" x14ac:dyDescent="0.15"/>
    <row r="4" spans="1:15" ht="16.5" customHeight="1" x14ac:dyDescent="0.15"/>
    <row r="5" spans="1:15" ht="16.5" customHeight="1" x14ac:dyDescent="0.15"/>
    <row r="6" spans="1:15" ht="17.25" x14ac:dyDescent="0.2">
      <c r="B6" s="485" t="s">
        <v>35</v>
      </c>
      <c r="C6" s="485"/>
      <c r="D6" s="485"/>
      <c r="E6" s="485"/>
      <c r="F6" s="485"/>
      <c r="G6" s="485"/>
      <c r="H6" s="485"/>
      <c r="I6" s="485"/>
      <c r="J6" s="485"/>
      <c r="K6" s="485"/>
      <c r="L6" s="485"/>
    </row>
    <row r="7" spans="1:15" ht="18" thickBot="1" x14ac:dyDescent="0.25">
      <c r="A7" s="205"/>
      <c r="B7" s="322"/>
      <c r="C7" s="323" t="s">
        <v>1094</v>
      </c>
      <c r="D7" s="231"/>
      <c r="E7" s="231"/>
      <c r="F7" s="307"/>
      <c r="G7" s="307"/>
      <c r="H7" s="307"/>
      <c r="I7" s="307"/>
      <c r="J7" s="307"/>
      <c r="K7" s="308"/>
      <c r="L7" s="309" t="s">
        <v>854</v>
      </c>
    </row>
    <row r="8" spans="1:15" s="1" customFormat="1" ht="17.25" x14ac:dyDescent="0.2">
      <c r="A8" s="17"/>
      <c r="B8" s="324"/>
      <c r="C8" s="527" t="s">
        <v>855</v>
      </c>
      <c r="D8" s="528"/>
      <c r="E8" s="527" t="s">
        <v>856</v>
      </c>
      <c r="F8" s="528"/>
      <c r="G8" s="527" t="s">
        <v>857</v>
      </c>
      <c r="H8" s="528"/>
      <c r="I8" s="527" t="s">
        <v>858</v>
      </c>
      <c r="J8" s="528"/>
      <c r="K8" s="527" t="s">
        <v>859</v>
      </c>
      <c r="L8" s="529"/>
      <c r="M8" s="17"/>
      <c r="N8" s="17"/>
      <c r="O8" s="17"/>
    </row>
    <row r="9" spans="1:15" s="1" customFormat="1" ht="17.25" x14ac:dyDescent="0.2">
      <c r="A9" s="17"/>
      <c r="B9" s="325"/>
      <c r="C9" s="222" t="s">
        <v>3</v>
      </c>
      <c r="D9" s="222" t="s">
        <v>4</v>
      </c>
      <c r="E9" s="222" t="s">
        <v>3</v>
      </c>
      <c r="F9" s="222" t="s">
        <v>4</v>
      </c>
      <c r="G9" s="222" t="s">
        <v>3</v>
      </c>
      <c r="H9" s="222" t="s">
        <v>4</v>
      </c>
      <c r="I9" s="222" t="s">
        <v>3</v>
      </c>
      <c r="J9" s="222" t="s">
        <v>4</v>
      </c>
      <c r="K9" s="222" t="s">
        <v>3</v>
      </c>
      <c r="L9" s="222" t="s">
        <v>4</v>
      </c>
      <c r="M9" s="17"/>
      <c r="N9" s="17"/>
      <c r="O9" s="17"/>
    </row>
    <row r="10" spans="1:15" x14ac:dyDescent="0.15">
      <c r="B10" s="326"/>
      <c r="C10" s="307"/>
      <c r="D10" s="307"/>
      <c r="E10" s="313"/>
      <c r="F10" s="313"/>
      <c r="G10" s="313"/>
      <c r="H10" s="313"/>
      <c r="I10" s="313"/>
      <c r="J10" s="313"/>
      <c r="K10" s="313"/>
      <c r="L10" s="313"/>
    </row>
    <row r="11" spans="1:15" s="9" customFormat="1" ht="17.25" x14ac:dyDescent="0.2">
      <c r="A11" s="155"/>
      <c r="B11" s="314" t="s">
        <v>601</v>
      </c>
      <c r="C11" s="315">
        <v>17680</v>
      </c>
      <c r="D11" s="315">
        <v>17414</v>
      </c>
      <c r="E11" s="315">
        <v>18640</v>
      </c>
      <c r="F11" s="315">
        <v>17979</v>
      </c>
      <c r="G11" s="315">
        <v>20918</v>
      </c>
      <c r="H11" s="315">
        <v>20778</v>
      </c>
      <c r="I11" s="315">
        <v>23169</v>
      </c>
      <c r="J11" s="315">
        <v>23883</v>
      </c>
      <c r="K11" s="315">
        <v>26952</v>
      </c>
      <c r="L11" s="315">
        <v>27387</v>
      </c>
      <c r="M11" s="155"/>
      <c r="N11" s="155"/>
      <c r="O11" s="155"/>
    </row>
    <row r="12" spans="1:15" ht="17.25" x14ac:dyDescent="0.15">
      <c r="B12" s="327"/>
      <c r="C12" s="315"/>
      <c r="D12" s="315"/>
      <c r="E12" s="315"/>
      <c r="F12" s="315"/>
      <c r="G12" s="315"/>
      <c r="H12" s="315"/>
      <c r="I12" s="274"/>
      <c r="J12" s="274"/>
      <c r="K12" s="274"/>
      <c r="L12" s="274"/>
    </row>
    <row r="13" spans="1:15" ht="17.25" x14ac:dyDescent="0.2">
      <c r="B13" s="328" t="s">
        <v>860</v>
      </c>
      <c r="C13" s="274">
        <v>7670</v>
      </c>
      <c r="D13" s="274">
        <v>7698</v>
      </c>
      <c r="E13" s="274">
        <v>8109</v>
      </c>
      <c r="F13" s="274">
        <v>7772</v>
      </c>
      <c r="G13" s="274">
        <v>8852</v>
      </c>
      <c r="H13" s="274">
        <v>8983</v>
      </c>
      <c r="I13" s="276">
        <v>9457</v>
      </c>
      <c r="J13" s="276">
        <v>9893</v>
      </c>
      <c r="K13" s="276">
        <v>10829</v>
      </c>
      <c r="L13" s="272">
        <v>10999</v>
      </c>
    </row>
    <row r="14" spans="1:15" ht="17.25" x14ac:dyDescent="0.2">
      <c r="B14" s="328" t="s">
        <v>861</v>
      </c>
      <c r="C14" s="276">
        <v>876</v>
      </c>
      <c r="D14" s="276">
        <v>841</v>
      </c>
      <c r="E14" s="276">
        <v>881</v>
      </c>
      <c r="F14" s="276">
        <v>840</v>
      </c>
      <c r="G14" s="276">
        <v>984</v>
      </c>
      <c r="H14" s="276">
        <v>928</v>
      </c>
      <c r="I14" s="276">
        <v>1114</v>
      </c>
      <c r="J14" s="276">
        <v>1162</v>
      </c>
      <c r="K14" s="276">
        <v>1369</v>
      </c>
      <c r="L14" s="272">
        <v>1373</v>
      </c>
    </row>
    <row r="15" spans="1:15" ht="17.25" x14ac:dyDescent="0.2">
      <c r="B15" s="328" t="s">
        <v>862</v>
      </c>
      <c r="C15" s="276">
        <v>1189</v>
      </c>
      <c r="D15" s="276">
        <v>1293</v>
      </c>
      <c r="E15" s="276">
        <v>1150</v>
      </c>
      <c r="F15" s="276">
        <v>1193</v>
      </c>
      <c r="G15" s="276">
        <v>1358</v>
      </c>
      <c r="H15" s="276">
        <v>1380</v>
      </c>
      <c r="I15" s="276">
        <v>1441</v>
      </c>
      <c r="J15" s="276">
        <v>1501</v>
      </c>
      <c r="K15" s="276">
        <v>1640</v>
      </c>
      <c r="L15" s="272">
        <v>1755</v>
      </c>
    </row>
    <row r="16" spans="1:15" ht="17.25" x14ac:dyDescent="0.2">
      <c r="B16" s="328" t="s">
        <v>863</v>
      </c>
      <c r="C16" s="276">
        <v>525</v>
      </c>
      <c r="D16" s="276">
        <v>479</v>
      </c>
      <c r="E16" s="276">
        <v>523</v>
      </c>
      <c r="F16" s="276">
        <v>475</v>
      </c>
      <c r="G16" s="276">
        <v>575</v>
      </c>
      <c r="H16" s="276">
        <v>513</v>
      </c>
      <c r="I16" s="276">
        <v>604</v>
      </c>
      <c r="J16" s="276">
        <v>650</v>
      </c>
      <c r="K16" s="276">
        <v>745</v>
      </c>
      <c r="L16" s="272">
        <v>702</v>
      </c>
    </row>
    <row r="17" spans="2:12" ht="17.25" x14ac:dyDescent="0.2">
      <c r="B17" s="328" t="s">
        <v>864</v>
      </c>
      <c r="C17" s="276">
        <v>543</v>
      </c>
      <c r="D17" s="276">
        <v>403</v>
      </c>
      <c r="E17" s="276">
        <v>492</v>
      </c>
      <c r="F17" s="276">
        <v>488</v>
      </c>
      <c r="G17" s="276">
        <v>527</v>
      </c>
      <c r="H17" s="276">
        <v>505</v>
      </c>
      <c r="I17" s="276">
        <v>570</v>
      </c>
      <c r="J17" s="276">
        <v>537</v>
      </c>
      <c r="K17" s="276">
        <v>650</v>
      </c>
      <c r="L17" s="272">
        <v>678</v>
      </c>
    </row>
    <row r="18" spans="2:12" ht="17.25" x14ac:dyDescent="0.2">
      <c r="B18" s="328" t="s">
        <v>865</v>
      </c>
      <c r="C18" s="276">
        <v>1040</v>
      </c>
      <c r="D18" s="276">
        <v>1008</v>
      </c>
      <c r="E18" s="276">
        <v>1342</v>
      </c>
      <c r="F18" s="276">
        <v>1279</v>
      </c>
      <c r="G18" s="276">
        <v>1483</v>
      </c>
      <c r="H18" s="276">
        <v>1475</v>
      </c>
      <c r="I18" s="276">
        <v>1761</v>
      </c>
      <c r="J18" s="276">
        <v>1810</v>
      </c>
      <c r="K18" s="276">
        <v>2117</v>
      </c>
      <c r="L18" s="272">
        <v>2100</v>
      </c>
    </row>
    <row r="19" spans="2:12" ht="17.25" x14ac:dyDescent="0.2">
      <c r="B19" s="328" t="s">
        <v>866</v>
      </c>
      <c r="C19" s="276">
        <v>292</v>
      </c>
      <c r="D19" s="276">
        <v>331</v>
      </c>
      <c r="E19" s="276">
        <v>431</v>
      </c>
      <c r="F19" s="276">
        <v>450</v>
      </c>
      <c r="G19" s="276">
        <v>563</v>
      </c>
      <c r="H19" s="276">
        <v>542</v>
      </c>
      <c r="I19" s="276">
        <v>587</v>
      </c>
      <c r="J19" s="276">
        <v>631</v>
      </c>
      <c r="K19" s="276">
        <v>673</v>
      </c>
      <c r="L19" s="272">
        <v>730</v>
      </c>
    </row>
    <row r="20" spans="2:12" ht="17.25" x14ac:dyDescent="0.15">
      <c r="B20" s="329" t="s">
        <v>460</v>
      </c>
      <c r="C20" s="276">
        <v>1251</v>
      </c>
      <c r="D20" s="276">
        <v>1092</v>
      </c>
      <c r="E20" s="276">
        <v>1142</v>
      </c>
      <c r="F20" s="276">
        <v>1122</v>
      </c>
      <c r="G20" s="276">
        <v>1254</v>
      </c>
      <c r="H20" s="276">
        <v>1204</v>
      </c>
      <c r="I20" s="276">
        <v>1497</v>
      </c>
      <c r="J20" s="276">
        <v>1515</v>
      </c>
      <c r="K20" s="276">
        <v>1686</v>
      </c>
      <c r="L20" s="272">
        <v>1771</v>
      </c>
    </row>
    <row r="21" spans="2:12" ht="17.25" x14ac:dyDescent="0.15">
      <c r="B21" s="329" t="s">
        <v>461</v>
      </c>
      <c r="C21" s="276">
        <v>1289</v>
      </c>
      <c r="D21" s="276">
        <v>1415</v>
      </c>
      <c r="E21" s="276">
        <v>1278</v>
      </c>
      <c r="F21" s="276">
        <v>1263</v>
      </c>
      <c r="G21" s="276">
        <v>1328</v>
      </c>
      <c r="H21" s="276">
        <v>1407</v>
      </c>
      <c r="I21" s="276">
        <v>1440</v>
      </c>
      <c r="J21" s="276">
        <v>1514</v>
      </c>
      <c r="K21" s="276">
        <v>1772</v>
      </c>
      <c r="L21" s="274">
        <v>1857</v>
      </c>
    </row>
    <row r="22" spans="2:12" ht="17.25" x14ac:dyDescent="0.2">
      <c r="B22" s="329"/>
      <c r="C22" s="276"/>
      <c r="D22" s="276"/>
      <c r="E22" s="276"/>
      <c r="F22" s="276"/>
      <c r="G22" s="276"/>
      <c r="H22" s="276"/>
      <c r="I22" s="276"/>
      <c r="J22" s="276"/>
      <c r="K22" s="276"/>
      <c r="L22" s="277"/>
    </row>
    <row r="23" spans="2:12" ht="17.25" x14ac:dyDescent="0.2">
      <c r="B23" s="329" t="s">
        <v>462</v>
      </c>
      <c r="C23" s="276">
        <v>105</v>
      </c>
      <c r="D23" s="276">
        <v>88</v>
      </c>
      <c r="E23" s="276">
        <v>110</v>
      </c>
      <c r="F23" s="276">
        <v>97</v>
      </c>
      <c r="G23" s="276">
        <v>116</v>
      </c>
      <c r="H23" s="276">
        <v>113</v>
      </c>
      <c r="I23" s="276">
        <v>157</v>
      </c>
      <c r="J23" s="276">
        <v>151</v>
      </c>
      <c r="K23" s="276">
        <v>203</v>
      </c>
      <c r="L23" s="277">
        <v>195</v>
      </c>
    </row>
    <row r="24" spans="2:12" ht="17.25" x14ac:dyDescent="0.15">
      <c r="B24" s="329" t="s">
        <v>836</v>
      </c>
      <c r="C24" s="276"/>
      <c r="D24" s="276"/>
      <c r="E24" s="276"/>
      <c r="F24" s="276"/>
      <c r="G24" s="276"/>
      <c r="H24" s="276"/>
      <c r="I24" s="276"/>
      <c r="J24" s="276"/>
      <c r="K24" s="276"/>
      <c r="L24" s="272"/>
    </row>
    <row r="25" spans="2:12" ht="17.25" x14ac:dyDescent="0.2">
      <c r="B25" s="329" t="s">
        <v>450</v>
      </c>
      <c r="C25" s="276">
        <v>266</v>
      </c>
      <c r="D25" s="276">
        <v>267</v>
      </c>
      <c r="E25" s="276">
        <v>263</v>
      </c>
      <c r="F25" s="276">
        <v>263</v>
      </c>
      <c r="G25" s="276">
        <v>335</v>
      </c>
      <c r="H25" s="276">
        <v>299</v>
      </c>
      <c r="I25" s="276">
        <v>368</v>
      </c>
      <c r="J25" s="276">
        <v>363</v>
      </c>
      <c r="K25" s="276">
        <v>382</v>
      </c>
      <c r="L25" s="278">
        <v>386</v>
      </c>
    </row>
    <row r="26" spans="2:12" ht="17.25" x14ac:dyDescent="0.2">
      <c r="B26" s="329" t="s">
        <v>468</v>
      </c>
      <c r="C26" s="276">
        <v>61</v>
      </c>
      <c r="D26" s="276">
        <v>57</v>
      </c>
      <c r="E26" s="276">
        <v>51</v>
      </c>
      <c r="F26" s="276">
        <v>58</v>
      </c>
      <c r="G26" s="276">
        <v>64</v>
      </c>
      <c r="H26" s="276">
        <v>68</v>
      </c>
      <c r="I26" s="274">
        <v>54</v>
      </c>
      <c r="J26" s="274">
        <v>77</v>
      </c>
      <c r="K26" s="274">
        <v>91</v>
      </c>
      <c r="L26" s="278">
        <v>84</v>
      </c>
    </row>
    <row r="27" spans="2:12" ht="17.25" x14ac:dyDescent="0.15">
      <c r="B27" s="329" t="s">
        <v>469</v>
      </c>
      <c r="C27" s="274">
        <v>85</v>
      </c>
      <c r="D27" s="274">
        <v>34</v>
      </c>
      <c r="E27" s="274">
        <v>76</v>
      </c>
      <c r="F27" s="274">
        <v>29</v>
      </c>
      <c r="G27" s="274">
        <v>53</v>
      </c>
      <c r="H27" s="274">
        <v>46</v>
      </c>
      <c r="I27" s="276">
        <v>73</v>
      </c>
      <c r="J27" s="276">
        <v>78</v>
      </c>
      <c r="K27" s="276">
        <v>88</v>
      </c>
      <c r="L27" s="272">
        <v>77</v>
      </c>
    </row>
    <row r="28" spans="2:12" ht="17.25" x14ac:dyDescent="0.15">
      <c r="B28" s="329" t="s">
        <v>836</v>
      </c>
      <c r="C28" s="276"/>
      <c r="D28" s="276"/>
      <c r="E28" s="276"/>
      <c r="F28" s="276"/>
      <c r="G28" s="276"/>
      <c r="H28" s="276"/>
      <c r="I28" s="276"/>
      <c r="J28" s="276"/>
      <c r="K28" s="276"/>
      <c r="L28" s="272"/>
    </row>
    <row r="29" spans="2:12" ht="17.25" x14ac:dyDescent="0.15">
      <c r="B29" s="329" t="s">
        <v>470</v>
      </c>
      <c r="C29" s="276">
        <v>181</v>
      </c>
      <c r="D29" s="276">
        <v>187</v>
      </c>
      <c r="E29" s="276">
        <v>191</v>
      </c>
      <c r="F29" s="276">
        <v>154</v>
      </c>
      <c r="G29" s="276">
        <v>216</v>
      </c>
      <c r="H29" s="276">
        <v>200</v>
      </c>
      <c r="I29" s="276">
        <v>272</v>
      </c>
      <c r="J29" s="276">
        <v>275</v>
      </c>
      <c r="K29" s="276">
        <v>294</v>
      </c>
      <c r="L29" s="272">
        <v>338</v>
      </c>
    </row>
    <row r="30" spans="2:12" ht="17.25" x14ac:dyDescent="0.15">
      <c r="B30" s="329" t="s">
        <v>463</v>
      </c>
      <c r="C30" s="276">
        <v>107</v>
      </c>
      <c r="D30" s="276">
        <v>111</v>
      </c>
      <c r="E30" s="276">
        <v>128</v>
      </c>
      <c r="F30" s="276">
        <v>118</v>
      </c>
      <c r="G30" s="276">
        <v>130</v>
      </c>
      <c r="H30" s="276">
        <v>110</v>
      </c>
      <c r="I30" s="276">
        <v>165</v>
      </c>
      <c r="J30" s="276">
        <v>167</v>
      </c>
      <c r="K30" s="276">
        <v>192</v>
      </c>
      <c r="L30" s="272">
        <v>230</v>
      </c>
    </row>
    <row r="31" spans="2:12" ht="17.25" x14ac:dyDescent="0.15">
      <c r="B31" s="329" t="s">
        <v>471</v>
      </c>
      <c r="C31" s="276">
        <v>438</v>
      </c>
      <c r="D31" s="276">
        <v>405</v>
      </c>
      <c r="E31" s="276">
        <v>496</v>
      </c>
      <c r="F31" s="276">
        <v>508</v>
      </c>
      <c r="G31" s="276">
        <v>581</v>
      </c>
      <c r="H31" s="276">
        <v>633</v>
      </c>
      <c r="I31" s="276">
        <v>712</v>
      </c>
      <c r="J31" s="276">
        <v>696</v>
      </c>
      <c r="K31" s="276">
        <v>767</v>
      </c>
      <c r="L31" s="272">
        <v>724</v>
      </c>
    </row>
    <row r="32" spans="2:12" ht="17.25" x14ac:dyDescent="0.15">
      <c r="B32" s="329"/>
      <c r="C32" s="276"/>
      <c r="D32" s="276"/>
      <c r="E32" s="276"/>
      <c r="F32" s="276"/>
      <c r="G32" s="276"/>
      <c r="H32" s="276"/>
      <c r="I32" s="276"/>
      <c r="J32" s="276"/>
      <c r="K32" s="276"/>
      <c r="L32" s="272"/>
    </row>
    <row r="33" spans="2:12" ht="17.25" x14ac:dyDescent="0.2">
      <c r="B33" s="328" t="s">
        <v>867</v>
      </c>
      <c r="C33" s="276">
        <v>117</v>
      </c>
      <c r="D33" s="276">
        <v>114</v>
      </c>
      <c r="E33" s="276">
        <v>120</v>
      </c>
      <c r="F33" s="276">
        <v>104</v>
      </c>
      <c r="G33" s="276">
        <v>160</v>
      </c>
      <c r="H33" s="276">
        <v>141</v>
      </c>
      <c r="I33" s="276">
        <v>165</v>
      </c>
      <c r="J33" s="276">
        <v>167</v>
      </c>
      <c r="K33" s="276">
        <v>199</v>
      </c>
      <c r="L33" s="274">
        <v>179</v>
      </c>
    </row>
    <row r="34" spans="2:12" ht="17.25" x14ac:dyDescent="0.2">
      <c r="B34" s="328" t="s">
        <v>868</v>
      </c>
      <c r="C34" s="276">
        <v>116</v>
      </c>
      <c r="D34" s="276">
        <v>106</v>
      </c>
      <c r="E34" s="276">
        <v>137</v>
      </c>
      <c r="F34" s="276">
        <v>139</v>
      </c>
      <c r="G34" s="276">
        <v>178</v>
      </c>
      <c r="H34" s="276">
        <v>179</v>
      </c>
      <c r="I34" s="274">
        <v>240</v>
      </c>
      <c r="J34" s="274">
        <v>262</v>
      </c>
      <c r="K34" s="274">
        <v>248</v>
      </c>
      <c r="L34" s="272">
        <v>267</v>
      </c>
    </row>
    <row r="35" spans="2:12" ht="17.25" x14ac:dyDescent="0.2">
      <c r="B35" s="328" t="s">
        <v>869</v>
      </c>
      <c r="C35" s="274">
        <v>106</v>
      </c>
      <c r="D35" s="274">
        <v>75</v>
      </c>
      <c r="E35" s="274">
        <v>116</v>
      </c>
      <c r="F35" s="274">
        <v>67</v>
      </c>
      <c r="G35" s="274">
        <v>108</v>
      </c>
      <c r="H35" s="274">
        <v>72</v>
      </c>
      <c r="I35" s="274">
        <v>135</v>
      </c>
      <c r="J35" s="274">
        <v>115</v>
      </c>
      <c r="K35" s="274">
        <v>147</v>
      </c>
      <c r="L35" s="272">
        <v>125</v>
      </c>
    </row>
    <row r="36" spans="2:12" ht="17.25" x14ac:dyDescent="0.2">
      <c r="B36" s="329" t="s">
        <v>472</v>
      </c>
      <c r="C36" s="274">
        <v>111</v>
      </c>
      <c r="D36" s="274">
        <v>104</v>
      </c>
      <c r="E36" s="274">
        <v>124</v>
      </c>
      <c r="F36" s="274">
        <v>108</v>
      </c>
      <c r="G36" s="274">
        <v>164</v>
      </c>
      <c r="H36" s="274">
        <v>164</v>
      </c>
      <c r="I36" s="276">
        <v>193</v>
      </c>
      <c r="J36" s="276">
        <v>190</v>
      </c>
      <c r="K36" s="276">
        <v>211</v>
      </c>
      <c r="L36" s="278">
        <v>222</v>
      </c>
    </row>
    <row r="37" spans="2:12" ht="17.25" x14ac:dyDescent="0.2">
      <c r="B37" s="329" t="s">
        <v>473</v>
      </c>
      <c r="C37" s="276">
        <v>181</v>
      </c>
      <c r="D37" s="276">
        <v>180</v>
      </c>
      <c r="E37" s="276">
        <v>193</v>
      </c>
      <c r="F37" s="276">
        <v>201</v>
      </c>
      <c r="G37" s="276">
        <v>260</v>
      </c>
      <c r="H37" s="276">
        <v>253</v>
      </c>
      <c r="I37" s="276">
        <v>265</v>
      </c>
      <c r="J37" s="276">
        <v>295</v>
      </c>
      <c r="K37" s="276">
        <v>394</v>
      </c>
      <c r="L37" s="278">
        <v>374</v>
      </c>
    </row>
    <row r="38" spans="2:12" ht="17.25" x14ac:dyDescent="0.15">
      <c r="B38" s="329" t="s">
        <v>474</v>
      </c>
      <c r="C38" s="276">
        <v>123</v>
      </c>
      <c r="D38" s="276">
        <v>110</v>
      </c>
      <c r="E38" s="276">
        <v>147</v>
      </c>
      <c r="F38" s="276">
        <v>117</v>
      </c>
      <c r="G38" s="276">
        <v>197</v>
      </c>
      <c r="H38" s="276">
        <v>179</v>
      </c>
      <c r="I38" s="276">
        <v>210</v>
      </c>
      <c r="J38" s="276">
        <v>198</v>
      </c>
      <c r="K38" s="276">
        <v>226</v>
      </c>
      <c r="L38" s="272">
        <v>249</v>
      </c>
    </row>
    <row r="39" spans="2:12" ht="17.25" x14ac:dyDescent="0.2">
      <c r="B39" s="329" t="s">
        <v>836</v>
      </c>
      <c r="C39" s="276"/>
      <c r="D39" s="276"/>
      <c r="E39" s="276"/>
      <c r="F39" s="276"/>
      <c r="G39" s="276"/>
      <c r="H39" s="276"/>
      <c r="I39" s="276"/>
      <c r="J39" s="276"/>
      <c r="K39" s="276"/>
      <c r="L39" s="278"/>
    </row>
    <row r="40" spans="2:12" ht="17.25" x14ac:dyDescent="0.15">
      <c r="B40" s="329" t="s">
        <v>475</v>
      </c>
      <c r="C40" s="276">
        <v>323</v>
      </c>
      <c r="D40" s="276">
        <v>370</v>
      </c>
      <c r="E40" s="276">
        <v>327</v>
      </c>
      <c r="F40" s="276">
        <v>341</v>
      </c>
      <c r="G40" s="276">
        <v>376</v>
      </c>
      <c r="H40" s="276">
        <v>345</v>
      </c>
      <c r="I40" s="276">
        <v>461</v>
      </c>
      <c r="J40" s="276">
        <v>493</v>
      </c>
      <c r="K40" s="276">
        <v>555</v>
      </c>
      <c r="L40" s="274">
        <v>544</v>
      </c>
    </row>
    <row r="41" spans="2:12" ht="17.25" x14ac:dyDescent="0.15">
      <c r="B41" s="330" t="s">
        <v>476</v>
      </c>
      <c r="C41" s="276">
        <v>246</v>
      </c>
      <c r="D41" s="276">
        <v>244</v>
      </c>
      <c r="E41" s="276">
        <v>297</v>
      </c>
      <c r="F41" s="276">
        <v>337</v>
      </c>
      <c r="G41" s="276">
        <v>405</v>
      </c>
      <c r="H41" s="276">
        <v>417</v>
      </c>
      <c r="I41" s="276">
        <v>481</v>
      </c>
      <c r="J41" s="276">
        <v>450</v>
      </c>
      <c r="K41" s="276">
        <v>525</v>
      </c>
      <c r="L41" s="274">
        <v>530</v>
      </c>
    </row>
    <row r="42" spans="2:12" ht="17.25" x14ac:dyDescent="0.15">
      <c r="B42" s="329" t="s">
        <v>477</v>
      </c>
      <c r="C42" s="276">
        <v>46</v>
      </c>
      <c r="D42" s="276">
        <v>35</v>
      </c>
      <c r="E42" s="276">
        <v>50</v>
      </c>
      <c r="F42" s="276">
        <v>34</v>
      </c>
      <c r="G42" s="276">
        <v>56</v>
      </c>
      <c r="H42" s="276">
        <v>56</v>
      </c>
      <c r="I42" s="274">
        <v>62</v>
      </c>
      <c r="J42" s="274">
        <v>45</v>
      </c>
      <c r="K42" s="274">
        <v>72</v>
      </c>
      <c r="L42" s="272">
        <v>75</v>
      </c>
    </row>
    <row r="43" spans="2:12" ht="17.25" x14ac:dyDescent="0.2">
      <c r="B43" s="329" t="s">
        <v>836</v>
      </c>
      <c r="C43" s="274"/>
      <c r="D43" s="274"/>
      <c r="E43" s="274"/>
      <c r="F43" s="274"/>
      <c r="G43" s="274"/>
      <c r="H43" s="274"/>
      <c r="I43" s="276"/>
      <c r="J43" s="276"/>
      <c r="K43" s="276"/>
      <c r="L43" s="277"/>
    </row>
    <row r="44" spans="2:12" ht="17.25" x14ac:dyDescent="0.15">
      <c r="B44" s="329" t="s">
        <v>451</v>
      </c>
      <c r="C44" s="276">
        <v>157</v>
      </c>
      <c r="D44" s="276">
        <v>157</v>
      </c>
      <c r="E44" s="276">
        <v>150</v>
      </c>
      <c r="F44" s="276">
        <v>175</v>
      </c>
      <c r="G44" s="276">
        <v>243</v>
      </c>
      <c r="H44" s="276">
        <v>225</v>
      </c>
      <c r="I44" s="276">
        <v>277</v>
      </c>
      <c r="J44" s="276">
        <v>294</v>
      </c>
      <c r="K44" s="276">
        <v>363</v>
      </c>
      <c r="L44" s="272">
        <v>369</v>
      </c>
    </row>
    <row r="45" spans="2:12" ht="17.25" x14ac:dyDescent="0.15">
      <c r="B45" s="329" t="s">
        <v>452</v>
      </c>
      <c r="C45" s="276">
        <v>30</v>
      </c>
      <c r="D45" s="276">
        <v>39</v>
      </c>
      <c r="E45" s="276">
        <v>45</v>
      </c>
      <c r="F45" s="276">
        <v>51</v>
      </c>
      <c r="G45" s="276">
        <v>50</v>
      </c>
      <c r="H45" s="276">
        <v>56</v>
      </c>
      <c r="I45" s="276">
        <v>54</v>
      </c>
      <c r="J45" s="276">
        <v>49</v>
      </c>
      <c r="K45" s="276">
        <v>71</v>
      </c>
      <c r="L45" s="272">
        <v>69</v>
      </c>
    </row>
    <row r="46" spans="2:12" ht="17.25" x14ac:dyDescent="0.15">
      <c r="B46" s="329" t="s">
        <v>478</v>
      </c>
      <c r="C46" s="276">
        <v>18</v>
      </c>
      <c r="D46" s="276">
        <v>8</v>
      </c>
      <c r="E46" s="276">
        <v>28</v>
      </c>
      <c r="F46" s="276">
        <v>20</v>
      </c>
      <c r="G46" s="276">
        <v>25</v>
      </c>
      <c r="H46" s="276">
        <v>32</v>
      </c>
      <c r="I46" s="276">
        <v>38</v>
      </c>
      <c r="J46" s="276">
        <v>43</v>
      </c>
      <c r="K46" s="276">
        <v>55</v>
      </c>
      <c r="L46" s="272">
        <v>48</v>
      </c>
    </row>
    <row r="47" spans="2:12" ht="17.25" x14ac:dyDescent="0.15">
      <c r="B47" s="330" t="s">
        <v>479</v>
      </c>
      <c r="C47" s="276">
        <v>3</v>
      </c>
      <c r="D47" s="276">
        <v>1</v>
      </c>
      <c r="E47" s="276">
        <v>7</v>
      </c>
      <c r="F47" s="276">
        <v>6</v>
      </c>
      <c r="G47" s="276">
        <v>13</v>
      </c>
      <c r="H47" s="276">
        <v>9</v>
      </c>
      <c r="I47" s="276">
        <v>10</v>
      </c>
      <c r="J47" s="276">
        <v>5</v>
      </c>
      <c r="K47" s="276">
        <v>3</v>
      </c>
      <c r="L47" s="274">
        <v>7</v>
      </c>
    </row>
    <row r="48" spans="2:12" ht="17.25" x14ac:dyDescent="0.15">
      <c r="B48" s="329" t="s">
        <v>480</v>
      </c>
      <c r="C48" s="276">
        <v>185</v>
      </c>
      <c r="D48" s="276">
        <v>162</v>
      </c>
      <c r="E48" s="276">
        <v>236</v>
      </c>
      <c r="F48" s="276">
        <v>170</v>
      </c>
      <c r="G48" s="276">
        <v>264</v>
      </c>
      <c r="H48" s="276">
        <v>244</v>
      </c>
      <c r="I48" s="276">
        <v>306</v>
      </c>
      <c r="J48" s="276">
        <v>257</v>
      </c>
      <c r="K48" s="276">
        <v>385</v>
      </c>
      <c r="L48" s="274">
        <v>330</v>
      </c>
    </row>
    <row r="49" spans="1:12" ht="14.25" thickBot="1" x14ac:dyDescent="0.2">
      <c r="B49" s="331"/>
      <c r="C49" s="321"/>
      <c r="D49" s="321"/>
      <c r="E49" s="321"/>
      <c r="F49" s="321"/>
      <c r="G49" s="321"/>
      <c r="H49" s="321"/>
      <c r="I49" s="321"/>
      <c r="J49" s="321"/>
      <c r="K49" s="321"/>
      <c r="L49" s="321"/>
    </row>
    <row r="50" spans="1:12" ht="17.25" x14ac:dyDescent="0.2">
      <c r="B50" s="332"/>
      <c r="C50" s="228" t="s">
        <v>798</v>
      </c>
      <c r="D50" s="313"/>
      <c r="E50" s="313"/>
      <c r="F50" s="313"/>
      <c r="G50" s="313"/>
      <c r="H50" s="313"/>
      <c r="I50" s="313"/>
      <c r="J50" s="313"/>
      <c r="K50" s="313"/>
      <c r="L50" s="313"/>
    </row>
    <row r="51" spans="1:12" x14ac:dyDescent="0.15">
      <c r="A51" s="202"/>
    </row>
    <row r="52" spans="1:12" x14ac:dyDescent="0.15">
      <c r="A52" s="202"/>
    </row>
  </sheetData>
  <mergeCells count="6">
    <mergeCell ref="B6:L6"/>
    <mergeCell ref="C8:D8"/>
    <mergeCell ref="E8:F8"/>
    <mergeCell ref="G8:H8"/>
    <mergeCell ref="I8:J8"/>
    <mergeCell ref="K8:L8"/>
  </mergeCells>
  <phoneticPr fontId="2"/>
  <pageMargins left="0.59055118110236227" right="0.72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O50"/>
  <sheetViews>
    <sheetView view="pageBreakPreview" zoomScale="75" zoomScaleNormal="75" workbookViewId="0">
      <selection activeCell="P18" sqref="P18"/>
    </sheetView>
  </sheetViews>
  <sheetFormatPr defaultColWidth="10.875" defaultRowHeight="13.5" x14ac:dyDescent="0.15"/>
  <cols>
    <col min="1" max="1" width="13.375" style="204" customWidth="1"/>
    <col min="2" max="2" width="14.75" style="203" customWidth="1"/>
    <col min="3" max="12" width="12.75" style="204" customWidth="1"/>
    <col min="13" max="15" width="10.875" style="204"/>
  </cols>
  <sheetData>
    <row r="1" spans="1:15" ht="16.5" customHeight="1" x14ac:dyDescent="0.15">
      <c r="A1" s="202"/>
    </row>
    <row r="2" spans="1:15" ht="16.5" customHeight="1" x14ac:dyDescent="0.15">
      <c r="A2" s="202"/>
    </row>
    <row r="3" spans="1:15" ht="16.5" customHeight="1" x14ac:dyDescent="0.15"/>
    <row r="4" spans="1:15" ht="16.5" customHeight="1" x14ac:dyDescent="0.15"/>
    <row r="5" spans="1:15" ht="16.5" customHeight="1" x14ac:dyDescent="0.15"/>
    <row r="6" spans="1:15" ht="17.25" x14ac:dyDescent="0.2">
      <c r="B6" s="485" t="s">
        <v>35</v>
      </c>
      <c r="C6" s="485"/>
      <c r="D6" s="485"/>
      <c r="E6" s="485"/>
      <c r="F6" s="485"/>
      <c r="G6" s="485"/>
      <c r="H6" s="485"/>
      <c r="I6" s="485"/>
      <c r="J6" s="485"/>
      <c r="K6" s="485"/>
      <c r="L6" s="485"/>
    </row>
    <row r="7" spans="1:15" ht="18" thickBot="1" x14ac:dyDescent="0.25">
      <c r="A7" s="205"/>
      <c r="B7" s="322"/>
      <c r="C7" s="323" t="s">
        <v>1094</v>
      </c>
      <c r="D7" s="231"/>
      <c r="E7" s="231"/>
      <c r="F7" s="307"/>
      <c r="G7" s="307"/>
      <c r="H7" s="307"/>
      <c r="I7" s="307"/>
      <c r="J7" s="307"/>
      <c r="K7" s="308"/>
      <c r="L7" s="309" t="s">
        <v>870</v>
      </c>
    </row>
    <row r="8" spans="1:15" s="1" customFormat="1" ht="18" customHeight="1" x14ac:dyDescent="0.2">
      <c r="A8" s="17"/>
      <c r="B8" s="333"/>
      <c r="C8" s="527" t="s">
        <v>871</v>
      </c>
      <c r="D8" s="528"/>
      <c r="E8" s="527" t="s">
        <v>872</v>
      </c>
      <c r="F8" s="528"/>
      <c r="G8" s="527" t="s">
        <v>873</v>
      </c>
      <c r="H8" s="528"/>
      <c r="I8" s="527" t="s">
        <v>874</v>
      </c>
      <c r="J8" s="528"/>
      <c r="K8" s="527" t="s">
        <v>875</v>
      </c>
      <c r="L8" s="529"/>
      <c r="M8" s="17"/>
      <c r="N8" s="17"/>
      <c r="O8" s="17"/>
    </row>
    <row r="9" spans="1:15" s="1" customFormat="1" ht="17.25" x14ac:dyDescent="0.2">
      <c r="A9" s="17"/>
      <c r="B9" s="325"/>
      <c r="C9" s="222" t="s">
        <v>3</v>
      </c>
      <c r="D9" s="222" t="s">
        <v>4</v>
      </c>
      <c r="E9" s="222" t="s">
        <v>3</v>
      </c>
      <c r="F9" s="222" t="s">
        <v>4</v>
      </c>
      <c r="G9" s="222" t="s">
        <v>3</v>
      </c>
      <c r="H9" s="222" t="s">
        <v>4</v>
      </c>
      <c r="I9" s="222" t="s">
        <v>3</v>
      </c>
      <c r="J9" s="222" t="s">
        <v>4</v>
      </c>
      <c r="K9" s="222" t="s">
        <v>3</v>
      </c>
      <c r="L9" s="222" t="s">
        <v>4</v>
      </c>
      <c r="M9" s="17"/>
      <c r="N9" s="17"/>
      <c r="O9" s="17"/>
    </row>
    <row r="10" spans="1:15" x14ac:dyDescent="0.15">
      <c r="B10" s="326"/>
      <c r="C10" s="307"/>
      <c r="D10" s="313"/>
      <c r="E10" s="313"/>
      <c r="F10" s="313"/>
      <c r="G10" s="313"/>
      <c r="H10" s="313"/>
      <c r="I10" s="313"/>
      <c r="J10" s="313"/>
      <c r="K10" s="313"/>
      <c r="L10" s="313"/>
    </row>
    <row r="11" spans="1:15" s="9" customFormat="1" ht="17.25" x14ac:dyDescent="0.2">
      <c r="A11" s="155"/>
      <c r="B11" s="314" t="s">
        <v>601</v>
      </c>
      <c r="C11" s="315">
        <v>33157</v>
      </c>
      <c r="D11" s="315">
        <v>34149</v>
      </c>
      <c r="E11" s="315">
        <v>28972</v>
      </c>
      <c r="F11" s="315">
        <v>31825</v>
      </c>
      <c r="G11" s="315">
        <v>28509</v>
      </c>
      <c r="H11" s="315">
        <v>32304</v>
      </c>
      <c r="I11" s="315">
        <v>28799</v>
      </c>
      <c r="J11" s="315">
        <v>31239</v>
      </c>
      <c r="K11" s="315">
        <v>31671</v>
      </c>
      <c r="L11" s="315">
        <v>34862</v>
      </c>
      <c r="M11" s="155"/>
      <c r="N11" s="155"/>
      <c r="O11" s="155"/>
    </row>
    <row r="12" spans="1:15" ht="17.25" x14ac:dyDescent="0.15">
      <c r="B12" s="327"/>
      <c r="C12" s="315"/>
      <c r="D12" s="315"/>
      <c r="E12" s="315"/>
      <c r="F12" s="315"/>
      <c r="G12" s="315"/>
      <c r="H12" s="315"/>
      <c r="I12" s="274"/>
      <c r="J12" s="274"/>
      <c r="K12" s="274"/>
      <c r="L12" s="274"/>
    </row>
    <row r="13" spans="1:15" ht="17.25" x14ac:dyDescent="0.2">
      <c r="B13" s="328" t="s">
        <v>876</v>
      </c>
      <c r="C13" s="274">
        <v>13403</v>
      </c>
      <c r="D13" s="274">
        <v>14060</v>
      </c>
      <c r="E13" s="274">
        <v>11479</v>
      </c>
      <c r="F13" s="274">
        <v>12850</v>
      </c>
      <c r="G13" s="274">
        <v>10764</v>
      </c>
      <c r="H13" s="274">
        <v>12224</v>
      </c>
      <c r="I13" s="276">
        <v>10208</v>
      </c>
      <c r="J13" s="276">
        <v>11026</v>
      </c>
      <c r="K13" s="276">
        <v>10794</v>
      </c>
      <c r="L13" s="272">
        <v>12303</v>
      </c>
    </row>
    <row r="14" spans="1:15" ht="17.25" x14ac:dyDescent="0.2">
      <c r="B14" s="328" t="s">
        <v>877</v>
      </c>
      <c r="C14" s="276">
        <v>1667</v>
      </c>
      <c r="D14" s="276">
        <v>1779</v>
      </c>
      <c r="E14" s="276">
        <v>1504</v>
      </c>
      <c r="F14" s="276">
        <v>1659</v>
      </c>
      <c r="G14" s="276">
        <v>1501</v>
      </c>
      <c r="H14" s="276">
        <v>1663</v>
      </c>
      <c r="I14" s="276">
        <v>1539</v>
      </c>
      <c r="J14" s="276">
        <v>1728</v>
      </c>
      <c r="K14" s="276">
        <v>1759</v>
      </c>
      <c r="L14" s="272">
        <v>1925</v>
      </c>
    </row>
    <row r="15" spans="1:15" ht="17.25" x14ac:dyDescent="0.2">
      <c r="B15" s="328" t="s">
        <v>878</v>
      </c>
      <c r="C15" s="276">
        <v>2046</v>
      </c>
      <c r="D15" s="276">
        <v>2188</v>
      </c>
      <c r="E15" s="276">
        <v>1783</v>
      </c>
      <c r="F15" s="276">
        <v>2013</v>
      </c>
      <c r="G15" s="276">
        <v>1844</v>
      </c>
      <c r="H15" s="276">
        <v>2265</v>
      </c>
      <c r="I15" s="276">
        <v>2089</v>
      </c>
      <c r="J15" s="276">
        <v>2420</v>
      </c>
      <c r="K15" s="276">
        <v>2421</v>
      </c>
      <c r="L15" s="272">
        <v>2477</v>
      </c>
    </row>
    <row r="16" spans="1:15" ht="17.25" x14ac:dyDescent="0.2">
      <c r="B16" s="328" t="s">
        <v>879</v>
      </c>
      <c r="C16" s="276">
        <v>939</v>
      </c>
      <c r="D16" s="276">
        <v>979</v>
      </c>
      <c r="E16" s="276">
        <v>864</v>
      </c>
      <c r="F16" s="276">
        <v>908</v>
      </c>
      <c r="G16" s="276">
        <v>828</v>
      </c>
      <c r="H16" s="276">
        <v>970</v>
      </c>
      <c r="I16" s="276">
        <v>836</v>
      </c>
      <c r="J16" s="276">
        <v>941</v>
      </c>
      <c r="K16" s="276">
        <v>984</v>
      </c>
      <c r="L16" s="272">
        <v>1088</v>
      </c>
    </row>
    <row r="17" spans="2:12" ht="17.25" x14ac:dyDescent="0.2">
      <c r="B17" s="328" t="s">
        <v>880</v>
      </c>
      <c r="C17" s="276">
        <v>912</v>
      </c>
      <c r="D17" s="276">
        <v>838</v>
      </c>
      <c r="E17" s="276">
        <v>770</v>
      </c>
      <c r="F17" s="276">
        <v>791</v>
      </c>
      <c r="G17" s="276">
        <v>740</v>
      </c>
      <c r="H17" s="276">
        <v>813</v>
      </c>
      <c r="I17" s="276">
        <v>704</v>
      </c>
      <c r="J17" s="276">
        <v>773</v>
      </c>
      <c r="K17" s="276">
        <v>815</v>
      </c>
      <c r="L17" s="272">
        <v>895</v>
      </c>
    </row>
    <row r="18" spans="2:12" ht="17.25" x14ac:dyDescent="0.2">
      <c r="B18" s="328" t="s">
        <v>881</v>
      </c>
      <c r="C18" s="276">
        <v>2506</v>
      </c>
      <c r="D18" s="276">
        <v>2607</v>
      </c>
      <c r="E18" s="276">
        <v>2232</v>
      </c>
      <c r="F18" s="276">
        <v>2388</v>
      </c>
      <c r="G18" s="276">
        <v>2346</v>
      </c>
      <c r="H18" s="276">
        <v>2599</v>
      </c>
      <c r="I18" s="276">
        <v>2313</v>
      </c>
      <c r="J18" s="276">
        <v>2403</v>
      </c>
      <c r="K18" s="276">
        <v>2402</v>
      </c>
      <c r="L18" s="272">
        <v>2653</v>
      </c>
    </row>
    <row r="19" spans="2:12" ht="17.25" x14ac:dyDescent="0.2">
      <c r="B19" s="328" t="s">
        <v>882</v>
      </c>
      <c r="C19" s="276">
        <v>852</v>
      </c>
      <c r="D19" s="276">
        <v>869</v>
      </c>
      <c r="E19" s="276">
        <v>827</v>
      </c>
      <c r="F19" s="276">
        <v>856</v>
      </c>
      <c r="G19" s="276">
        <v>834</v>
      </c>
      <c r="H19" s="276">
        <v>975</v>
      </c>
      <c r="I19" s="276">
        <v>880</v>
      </c>
      <c r="J19" s="276">
        <v>1017</v>
      </c>
      <c r="K19" s="276">
        <v>1030</v>
      </c>
      <c r="L19" s="272">
        <v>1097</v>
      </c>
    </row>
    <row r="20" spans="2:12" ht="17.25" x14ac:dyDescent="0.15">
      <c r="B20" s="329" t="s">
        <v>460</v>
      </c>
      <c r="C20" s="276">
        <v>1981</v>
      </c>
      <c r="D20" s="276">
        <v>2090</v>
      </c>
      <c r="E20" s="276">
        <v>1844</v>
      </c>
      <c r="F20" s="276">
        <v>2148</v>
      </c>
      <c r="G20" s="276">
        <v>1946</v>
      </c>
      <c r="H20" s="276">
        <v>2197</v>
      </c>
      <c r="I20" s="276">
        <v>1950</v>
      </c>
      <c r="J20" s="276">
        <v>2144</v>
      </c>
      <c r="K20" s="276">
        <v>2206</v>
      </c>
      <c r="L20" s="272">
        <v>2370</v>
      </c>
    </row>
    <row r="21" spans="2:12" ht="17.25" x14ac:dyDescent="0.15">
      <c r="B21" s="329" t="s">
        <v>461</v>
      </c>
      <c r="C21" s="276">
        <v>2314</v>
      </c>
      <c r="D21" s="276">
        <v>2398</v>
      </c>
      <c r="E21" s="276">
        <v>1905</v>
      </c>
      <c r="F21" s="276">
        <v>2147</v>
      </c>
      <c r="G21" s="276">
        <v>1629</v>
      </c>
      <c r="H21" s="276">
        <v>1941</v>
      </c>
      <c r="I21" s="276">
        <v>1549</v>
      </c>
      <c r="J21" s="276">
        <v>1615</v>
      </c>
      <c r="K21" s="276">
        <v>1578</v>
      </c>
      <c r="L21" s="274">
        <v>1706</v>
      </c>
    </row>
    <row r="22" spans="2:12" ht="17.25" x14ac:dyDescent="0.2">
      <c r="B22" s="329"/>
      <c r="C22" s="276"/>
      <c r="D22" s="276"/>
      <c r="E22" s="276"/>
      <c r="F22" s="276"/>
      <c r="G22" s="276"/>
      <c r="H22" s="276"/>
      <c r="I22" s="276"/>
      <c r="J22" s="276"/>
      <c r="K22" s="276"/>
      <c r="L22" s="277"/>
    </row>
    <row r="23" spans="2:12" ht="17.25" x14ac:dyDescent="0.2">
      <c r="B23" s="329" t="s">
        <v>462</v>
      </c>
      <c r="C23" s="276">
        <v>270</v>
      </c>
      <c r="D23" s="276">
        <v>218</v>
      </c>
      <c r="E23" s="276">
        <v>216</v>
      </c>
      <c r="F23" s="276">
        <v>223</v>
      </c>
      <c r="G23" s="276">
        <v>245</v>
      </c>
      <c r="H23" s="276">
        <v>253</v>
      </c>
      <c r="I23" s="276">
        <v>302</v>
      </c>
      <c r="J23" s="276">
        <v>343</v>
      </c>
      <c r="K23" s="276">
        <v>373</v>
      </c>
      <c r="L23" s="277">
        <v>420</v>
      </c>
    </row>
    <row r="24" spans="2:12" ht="17.25" x14ac:dyDescent="0.15">
      <c r="B24" s="329" t="s">
        <v>883</v>
      </c>
      <c r="C24" s="276"/>
      <c r="D24" s="276"/>
      <c r="E24" s="276"/>
      <c r="F24" s="276"/>
      <c r="G24" s="276"/>
      <c r="H24" s="276"/>
      <c r="I24" s="276"/>
      <c r="J24" s="276"/>
      <c r="K24" s="276"/>
      <c r="L24" s="272"/>
    </row>
    <row r="25" spans="2:12" ht="17.25" x14ac:dyDescent="0.2">
      <c r="B25" s="329" t="s">
        <v>450</v>
      </c>
      <c r="C25" s="276">
        <v>494</v>
      </c>
      <c r="D25" s="276">
        <v>490</v>
      </c>
      <c r="E25" s="276">
        <v>431</v>
      </c>
      <c r="F25" s="276">
        <v>460</v>
      </c>
      <c r="G25" s="276">
        <v>507</v>
      </c>
      <c r="H25" s="276">
        <v>555</v>
      </c>
      <c r="I25" s="276">
        <v>537</v>
      </c>
      <c r="J25" s="276">
        <v>557</v>
      </c>
      <c r="K25" s="276">
        <v>612</v>
      </c>
      <c r="L25" s="278">
        <v>691</v>
      </c>
    </row>
    <row r="26" spans="2:12" ht="17.25" x14ac:dyDescent="0.2">
      <c r="B26" s="329" t="s">
        <v>468</v>
      </c>
      <c r="C26" s="276">
        <v>117</v>
      </c>
      <c r="D26" s="276">
        <v>111</v>
      </c>
      <c r="E26" s="276">
        <v>105</v>
      </c>
      <c r="F26" s="276">
        <v>112</v>
      </c>
      <c r="G26" s="276">
        <v>118</v>
      </c>
      <c r="H26" s="276">
        <v>140</v>
      </c>
      <c r="I26" s="274">
        <v>134</v>
      </c>
      <c r="J26" s="274">
        <v>147</v>
      </c>
      <c r="K26" s="274">
        <v>184</v>
      </c>
      <c r="L26" s="278">
        <v>162</v>
      </c>
    </row>
    <row r="27" spans="2:12" ht="17.25" x14ac:dyDescent="0.15">
      <c r="B27" s="329" t="s">
        <v>469</v>
      </c>
      <c r="C27" s="274">
        <v>95</v>
      </c>
      <c r="D27" s="274">
        <v>70</v>
      </c>
      <c r="E27" s="274">
        <v>86</v>
      </c>
      <c r="F27" s="274">
        <v>62</v>
      </c>
      <c r="G27" s="274">
        <v>97</v>
      </c>
      <c r="H27" s="274">
        <v>82</v>
      </c>
      <c r="I27" s="276">
        <v>96</v>
      </c>
      <c r="J27" s="276">
        <v>112</v>
      </c>
      <c r="K27" s="276">
        <v>104</v>
      </c>
      <c r="L27" s="272">
        <v>128</v>
      </c>
    </row>
    <row r="28" spans="2:12" ht="17.25" x14ac:dyDescent="0.15">
      <c r="B28" s="329" t="s">
        <v>883</v>
      </c>
      <c r="C28" s="276"/>
      <c r="D28" s="276"/>
      <c r="E28" s="276"/>
      <c r="F28" s="276"/>
      <c r="G28" s="276"/>
      <c r="H28" s="276"/>
      <c r="I28" s="276"/>
      <c r="J28" s="276"/>
      <c r="K28" s="276"/>
      <c r="L28" s="272"/>
    </row>
    <row r="29" spans="2:12" ht="17.25" x14ac:dyDescent="0.15">
      <c r="B29" s="329" t="s">
        <v>470</v>
      </c>
      <c r="C29" s="276">
        <v>425</v>
      </c>
      <c r="D29" s="276">
        <v>396</v>
      </c>
      <c r="E29" s="276">
        <v>342</v>
      </c>
      <c r="F29" s="276">
        <v>364</v>
      </c>
      <c r="G29" s="276">
        <v>331</v>
      </c>
      <c r="H29" s="276">
        <v>357</v>
      </c>
      <c r="I29" s="276">
        <v>340</v>
      </c>
      <c r="J29" s="276">
        <v>439</v>
      </c>
      <c r="K29" s="276">
        <v>431</v>
      </c>
      <c r="L29" s="272">
        <v>491</v>
      </c>
    </row>
    <row r="30" spans="2:12" ht="17.25" x14ac:dyDescent="0.15">
      <c r="B30" s="329" t="s">
        <v>463</v>
      </c>
      <c r="C30" s="276">
        <v>241</v>
      </c>
      <c r="D30" s="276">
        <v>245</v>
      </c>
      <c r="E30" s="276">
        <v>191</v>
      </c>
      <c r="F30" s="276">
        <v>201</v>
      </c>
      <c r="G30" s="276">
        <v>209</v>
      </c>
      <c r="H30" s="276">
        <v>244</v>
      </c>
      <c r="I30" s="276">
        <v>212</v>
      </c>
      <c r="J30" s="276">
        <v>229</v>
      </c>
      <c r="K30" s="276">
        <v>282</v>
      </c>
      <c r="L30" s="272">
        <v>301</v>
      </c>
    </row>
    <row r="31" spans="2:12" ht="17.25" x14ac:dyDescent="0.15">
      <c r="B31" s="329" t="s">
        <v>471</v>
      </c>
      <c r="C31" s="276">
        <v>794</v>
      </c>
      <c r="D31" s="276">
        <v>816</v>
      </c>
      <c r="E31" s="276">
        <v>749</v>
      </c>
      <c r="F31" s="276">
        <v>804</v>
      </c>
      <c r="G31" s="276">
        <v>770</v>
      </c>
      <c r="H31" s="276">
        <v>894</v>
      </c>
      <c r="I31" s="276">
        <v>863</v>
      </c>
      <c r="J31" s="276">
        <v>935</v>
      </c>
      <c r="K31" s="276">
        <v>903</v>
      </c>
      <c r="L31" s="272">
        <v>919</v>
      </c>
    </row>
    <row r="32" spans="2:12" ht="17.25" x14ac:dyDescent="0.15">
      <c r="B32" s="329"/>
      <c r="C32" s="276"/>
      <c r="D32" s="276"/>
      <c r="E32" s="276"/>
      <c r="F32" s="276"/>
      <c r="G32" s="276"/>
      <c r="H32" s="276"/>
      <c r="I32" s="276"/>
      <c r="J32" s="276"/>
      <c r="K32" s="276"/>
      <c r="L32" s="272"/>
    </row>
    <row r="33" spans="2:12" ht="17.25" x14ac:dyDescent="0.2">
      <c r="B33" s="328" t="s">
        <v>884</v>
      </c>
      <c r="C33" s="276">
        <v>204</v>
      </c>
      <c r="D33" s="276">
        <v>219</v>
      </c>
      <c r="E33" s="276">
        <v>189</v>
      </c>
      <c r="F33" s="276">
        <v>224</v>
      </c>
      <c r="G33" s="276">
        <v>251</v>
      </c>
      <c r="H33" s="276">
        <v>269</v>
      </c>
      <c r="I33" s="276">
        <v>244</v>
      </c>
      <c r="J33" s="276">
        <v>251</v>
      </c>
      <c r="K33" s="276">
        <v>273</v>
      </c>
      <c r="L33" s="274">
        <v>308</v>
      </c>
    </row>
    <row r="34" spans="2:12" ht="17.25" x14ac:dyDescent="0.2">
      <c r="B34" s="328" t="s">
        <v>885</v>
      </c>
      <c r="C34" s="276">
        <v>257</v>
      </c>
      <c r="D34" s="276">
        <v>253</v>
      </c>
      <c r="E34" s="276">
        <v>233</v>
      </c>
      <c r="F34" s="276">
        <v>265</v>
      </c>
      <c r="G34" s="276">
        <v>201</v>
      </c>
      <c r="H34" s="276">
        <v>215</v>
      </c>
      <c r="I34" s="274">
        <v>224</v>
      </c>
      <c r="J34" s="274">
        <v>253</v>
      </c>
      <c r="K34" s="274">
        <v>269</v>
      </c>
      <c r="L34" s="272">
        <v>266</v>
      </c>
    </row>
    <row r="35" spans="2:12" ht="17.25" x14ac:dyDescent="0.2">
      <c r="B35" s="328" t="s">
        <v>886</v>
      </c>
      <c r="C35" s="274">
        <v>203</v>
      </c>
      <c r="D35" s="274">
        <v>143</v>
      </c>
      <c r="E35" s="274">
        <v>177</v>
      </c>
      <c r="F35" s="274">
        <v>179</v>
      </c>
      <c r="G35" s="274">
        <v>162</v>
      </c>
      <c r="H35" s="274">
        <v>175</v>
      </c>
      <c r="I35" s="274">
        <v>203</v>
      </c>
      <c r="J35" s="274">
        <v>218</v>
      </c>
      <c r="K35" s="274">
        <v>243</v>
      </c>
      <c r="L35" s="272">
        <v>255</v>
      </c>
    </row>
    <row r="36" spans="2:12" ht="17.25" x14ac:dyDescent="0.2">
      <c r="B36" s="329" t="s">
        <v>472</v>
      </c>
      <c r="C36" s="274">
        <v>249</v>
      </c>
      <c r="D36" s="274">
        <v>280</v>
      </c>
      <c r="E36" s="274">
        <v>211</v>
      </c>
      <c r="F36" s="274">
        <v>221</v>
      </c>
      <c r="G36" s="274">
        <v>237</v>
      </c>
      <c r="H36" s="274">
        <v>245</v>
      </c>
      <c r="I36" s="276">
        <v>257</v>
      </c>
      <c r="J36" s="276">
        <v>302</v>
      </c>
      <c r="K36" s="276">
        <v>301</v>
      </c>
      <c r="L36" s="278">
        <v>338</v>
      </c>
    </row>
    <row r="37" spans="2:12" ht="17.25" x14ac:dyDescent="0.2">
      <c r="B37" s="329" t="s">
        <v>473</v>
      </c>
      <c r="C37" s="276">
        <v>441</v>
      </c>
      <c r="D37" s="276">
        <v>405</v>
      </c>
      <c r="E37" s="276">
        <v>351</v>
      </c>
      <c r="F37" s="276">
        <v>385</v>
      </c>
      <c r="G37" s="276">
        <v>373</v>
      </c>
      <c r="H37" s="276">
        <v>436</v>
      </c>
      <c r="I37" s="276">
        <v>397</v>
      </c>
      <c r="J37" s="276">
        <v>446</v>
      </c>
      <c r="K37" s="276">
        <v>440</v>
      </c>
      <c r="L37" s="278">
        <v>481</v>
      </c>
    </row>
    <row r="38" spans="2:12" ht="17.25" x14ac:dyDescent="0.15">
      <c r="B38" s="329" t="s">
        <v>474</v>
      </c>
      <c r="C38" s="276">
        <v>293</v>
      </c>
      <c r="D38" s="276">
        <v>298</v>
      </c>
      <c r="E38" s="276">
        <v>269</v>
      </c>
      <c r="F38" s="276">
        <v>279</v>
      </c>
      <c r="G38" s="276">
        <v>275</v>
      </c>
      <c r="H38" s="276">
        <v>313</v>
      </c>
      <c r="I38" s="276">
        <v>376</v>
      </c>
      <c r="J38" s="276">
        <v>336</v>
      </c>
      <c r="K38" s="276">
        <v>366</v>
      </c>
      <c r="L38" s="272">
        <v>384</v>
      </c>
    </row>
    <row r="39" spans="2:12" ht="17.25" x14ac:dyDescent="0.2">
      <c r="B39" s="329" t="s">
        <v>883</v>
      </c>
      <c r="C39" s="276"/>
      <c r="D39" s="276"/>
      <c r="E39" s="276"/>
      <c r="F39" s="276"/>
      <c r="G39" s="276"/>
      <c r="H39" s="276"/>
      <c r="I39" s="276"/>
      <c r="J39" s="276"/>
      <c r="K39" s="276"/>
      <c r="L39" s="278"/>
    </row>
    <row r="40" spans="2:12" ht="17.25" x14ac:dyDescent="0.15">
      <c r="B40" s="329" t="s">
        <v>475</v>
      </c>
      <c r="C40" s="276">
        <v>672</v>
      </c>
      <c r="D40" s="276">
        <v>638</v>
      </c>
      <c r="E40" s="276">
        <v>618</v>
      </c>
      <c r="F40" s="276">
        <v>640</v>
      </c>
      <c r="G40" s="276">
        <v>688</v>
      </c>
      <c r="H40" s="276">
        <v>699</v>
      </c>
      <c r="I40" s="276">
        <v>672</v>
      </c>
      <c r="J40" s="276">
        <v>667</v>
      </c>
      <c r="K40" s="276">
        <v>731</v>
      </c>
      <c r="L40" s="274">
        <v>839</v>
      </c>
    </row>
    <row r="41" spans="2:12" ht="17.25" x14ac:dyDescent="0.15">
      <c r="B41" s="330" t="s">
        <v>476</v>
      </c>
      <c r="C41" s="276">
        <v>603</v>
      </c>
      <c r="D41" s="276">
        <v>643</v>
      </c>
      <c r="E41" s="276">
        <v>475</v>
      </c>
      <c r="F41" s="276">
        <v>528</v>
      </c>
      <c r="G41" s="276">
        <v>469</v>
      </c>
      <c r="H41" s="276">
        <v>522</v>
      </c>
      <c r="I41" s="276">
        <v>470</v>
      </c>
      <c r="J41" s="276">
        <v>511</v>
      </c>
      <c r="K41" s="276">
        <v>504</v>
      </c>
      <c r="L41" s="274">
        <v>555</v>
      </c>
    </row>
    <row r="42" spans="2:12" ht="17.25" x14ac:dyDescent="0.15">
      <c r="B42" s="329" t="s">
        <v>477</v>
      </c>
      <c r="C42" s="276">
        <v>108</v>
      </c>
      <c r="D42" s="276">
        <v>92</v>
      </c>
      <c r="E42" s="276">
        <v>121</v>
      </c>
      <c r="F42" s="276">
        <v>106</v>
      </c>
      <c r="G42" s="276">
        <v>117</v>
      </c>
      <c r="H42" s="276">
        <v>120</v>
      </c>
      <c r="I42" s="274">
        <v>129</v>
      </c>
      <c r="J42" s="274">
        <v>137</v>
      </c>
      <c r="K42" s="274">
        <v>166</v>
      </c>
      <c r="L42" s="272">
        <v>166</v>
      </c>
    </row>
    <row r="43" spans="2:12" ht="17.25" x14ac:dyDescent="0.2">
      <c r="B43" s="329" t="s">
        <v>883</v>
      </c>
      <c r="C43" s="274"/>
      <c r="D43" s="274"/>
      <c r="E43" s="274"/>
      <c r="F43" s="274"/>
      <c r="G43" s="274"/>
      <c r="H43" s="274"/>
      <c r="I43" s="276"/>
      <c r="J43" s="276"/>
      <c r="K43" s="276"/>
      <c r="L43" s="277"/>
    </row>
    <row r="44" spans="2:12" ht="17.25" x14ac:dyDescent="0.15">
      <c r="B44" s="329" t="s">
        <v>451</v>
      </c>
      <c r="C44" s="276">
        <v>451</v>
      </c>
      <c r="D44" s="276">
        <v>440</v>
      </c>
      <c r="E44" s="276">
        <v>455</v>
      </c>
      <c r="F44" s="276">
        <v>438</v>
      </c>
      <c r="G44" s="276">
        <v>446</v>
      </c>
      <c r="H44" s="276">
        <v>482</v>
      </c>
      <c r="I44" s="276">
        <v>479</v>
      </c>
      <c r="J44" s="276">
        <v>503</v>
      </c>
      <c r="K44" s="276">
        <v>599</v>
      </c>
      <c r="L44" s="272">
        <v>643</v>
      </c>
    </row>
    <row r="45" spans="2:12" ht="17.25" x14ac:dyDescent="0.15">
      <c r="B45" s="329" t="s">
        <v>452</v>
      </c>
      <c r="C45" s="276">
        <v>77</v>
      </c>
      <c r="D45" s="276">
        <v>96</v>
      </c>
      <c r="E45" s="276">
        <v>82</v>
      </c>
      <c r="F45" s="276">
        <v>87</v>
      </c>
      <c r="G45" s="276">
        <v>73</v>
      </c>
      <c r="H45" s="276">
        <v>110</v>
      </c>
      <c r="I45" s="276">
        <v>108</v>
      </c>
      <c r="J45" s="276">
        <v>115</v>
      </c>
      <c r="K45" s="276">
        <v>111</v>
      </c>
      <c r="L45" s="272">
        <v>129</v>
      </c>
    </row>
    <row r="46" spans="2:12" ht="17.25" x14ac:dyDescent="0.15">
      <c r="B46" s="329" t="s">
        <v>478</v>
      </c>
      <c r="C46" s="276">
        <v>56</v>
      </c>
      <c r="D46" s="276">
        <v>58</v>
      </c>
      <c r="E46" s="276">
        <v>56</v>
      </c>
      <c r="F46" s="276">
        <v>54</v>
      </c>
      <c r="G46" s="276">
        <v>84</v>
      </c>
      <c r="H46" s="276">
        <v>64</v>
      </c>
      <c r="I46" s="276">
        <v>93</v>
      </c>
      <c r="J46" s="276">
        <v>91</v>
      </c>
      <c r="K46" s="276">
        <v>104</v>
      </c>
      <c r="L46" s="272">
        <v>125</v>
      </c>
    </row>
    <row r="47" spans="2:12" ht="17.25" x14ac:dyDescent="0.15">
      <c r="B47" s="330" t="s">
        <v>479</v>
      </c>
      <c r="C47" s="276">
        <v>12</v>
      </c>
      <c r="D47" s="276">
        <v>10</v>
      </c>
      <c r="E47" s="276">
        <v>14</v>
      </c>
      <c r="F47" s="276">
        <v>12</v>
      </c>
      <c r="G47" s="276">
        <v>18</v>
      </c>
      <c r="H47" s="276">
        <v>13</v>
      </c>
      <c r="I47" s="276">
        <v>17</v>
      </c>
      <c r="J47" s="276">
        <v>13</v>
      </c>
      <c r="K47" s="276">
        <v>14</v>
      </c>
      <c r="L47" s="274">
        <v>8</v>
      </c>
    </row>
    <row r="48" spans="2:12" ht="17.25" x14ac:dyDescent="0.15">
      <c r="B48" s="329" t="s">
        <v>480</v>
      </c>
      <c r="C48" s="276">
        <v>475</v>
      </c>
      <c r="D48" s="276">
        <v>420</v>
      </c>
      <c r="E48" s="276">
        <v>393</v>
      </c>
      <c r="F48" s="276">
        <v>421</v>
      </c>
      <c r="G48" s="276">
        <v>406</v>
      </c>
      <c r="H48" s="276">
        <v>469</v>
      </c>
      <c r="I48" s="276">
        <v>578</v>
      </c>
      <c r="J48" s="276">
        <v>567</v>
      </c>
      <c r="K48" s="276">
        <v>672</v>
      </c>
      <c r="L48" s="274">
        <v>739</v>
      </c>
    </row>
    <row r="49" spans="2:12" ht="14.25" thickBot="1" x14ac:dyDescent="0.2">
      <c r="B49" s="331"/>
      <c r="C49" s="321"/>
      <c r="D49" s="321"/>
      <c r="E49" s="321"/>
      <c r="F49" s="321"/>
      <c r="G49" s="321"/>
      <c r="H49" s="321"/>
      <c r="I49" s="321"/>
      <c r="J49" s="321"/>
      <c r="K49" s="321"/>
      <c r="L49" s="321"/>
    </row>
    <row r="50" spans="2:12" ht="17.25" x14ac:dyDescent="0.2">
      <c r="B50" s="332"/>
      <c r="C50" s="228" t="s">
        <v>798</v>
      </c>
      <c r="D50" s="313"/>
      <c r="E50" s="313"/>
      <c r="F50" s="313"/>
      <c r="G50" s="313"/>
      <c r="H50" s="313"/>
      <c r="I50" s="313"/>
      <c r="J50" s="313"/>
      <c r="K50" s="313"/>
      <c r="L50" s="313"/>
    </row>
  </sheetData>
  <mergeCells count="6">
    <mergeCell ref="B6:L6"/>
    <mergeCell ref="C8:D8"/>
    <mergeCell ref="E8:F8"/>
    <mergeCell ref="G8:H8"/>
    <mergeCell ref="I8:J8"/>
    <mergeCell ref="K8:L8"/>
  </mergeCells>
  <phoneticPr fontId="2"/>
  <pageMargins left="0.78740157480314965" right="0.59055118110236227" top="0.98425196850393704" bottom="0.98425196850393704" header="0.51181102362204722" footer="0.51181102362204722"/>
  <pageSetup paperSize="9" scale="61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51"/>
  <sheetViews>
    <sheetView view="pageBreakPreview" zoomScale="75" zoomScaleNormal="75" workbookViewId="0">
      <selection activeCell="N18" sqref="N18"/>
    </sheetView>
  </sheetViews>
  <sheetFormatPr defaultColWidth="10.875" defaultRowHeight="13.5" x14ac:dyDescent="0.15"/>
  <cols>
    <col min="1" max="1" width="13.375" style="204" customWidth="1"/>
    <col min="2" max="2" width="14.75" style="203" customWidth="1"/>
    <col min="3" max="12" width="12.75" style="204" customWidth="1"/>
    <col min="13" max="15" width="10.875" style="204"/>
  </cols>
  <sheetData>
    <row r="1" spans="1:15" ht="16.5" customHeight="1" x14ac:dyDescent="0.15">
      <c r="A1" s="202"/>
    </row>
    <row r="2" spans="1:15" ht="16.5" customHeight="1" x14ac:dyDescent="0.15">
      <c r="A2" s="202"/>
    </row>
    <row r="3" spans="1:15" ht="16.5" customHeight="1" x14ac:dyDescent="0.15"/>
    <row r="4" spans="1:15" ht="16.5" customHeight="1" x14ac:dyDescent="0.15"/>
    <row r="5" spans="1:15" ht="16.5" customHeight="1" x14ac:dyDescent="0.15"/>
    <row r="6" spans="1:15" ht="17.25" x14ac:dyDescent="0.2">
      <c r="B6" s="485" t="s">
        <v>35</v>
      </c>
      <c r="C6" s="485"/>
      <c r="D6" s="485"/>
      <c r="E6" s="485"/>
      <c r="F6" s="485"/>
      <c r="G6" s="485"/>
      <c r="H6" s="485"/>
      <c r="I6" s="485"/>
      <c r="J6" s="485"/>
      <c r="K6" s="485"/>
      <c r="L6" s="485"/>
    </row>
    <row r="7" spans="1:15" ht="18" thickBot="1" x14ac:dyDescent="0.25">
      <c r="A7" s="205"/>
      <c r="B7" s="322"/>
      <c r="C7" s="323" t="s">
        <v>1094</v>
      </c>
      <c r="D7" s="231"/>
      <c r="E7" s="231"/>
      <c r="F7" s="307"/>
      <c r="G7" s="307"/>
      <c r="H7" s="307"/>
      <c r="I7" s="307"/>
      <c r="J7" s="307"/>
      <c r="K7" s="308"/>
      <c r="L7" s="309" t="s">
        <v>887</v>
      </c>
    </row>
    <row r="8" spans="1:15" s="1" customFormat="1" ht="17.25" x14ac:dyDescent="0.2">
      <c r="A8" s="17"/>
      <c r="B8" s="334"/>
      <c r="C8" s="529" t="s">
        <v>888</v>
      </c>
      <c r="D8" s="528"/>
      <c r="E8" s="527" t="s">
        <v>889</v>
      </c>
      <c r="F8" s="528"/>
      <c r="G8" s="527" t="s">
        <v>890</v>
      </c>
      <c r="H8" s="528"/>
      <c r="I8" s="527" t="s">
        <v>891</v>
      </c>
      <c r="J8" s="528"/>
      <c r="K8" s="527" t="s">
        <v>892</v>
      </c>
      <c r="L8" s="529"/>
      <c r="M8" s="17"/>
      <c r="N8" s="17"/>
      <c r="O8" s="17"/>
    </row>
    <row r="9" spans="1:15" s="1" customFormat="1" ht="17.25" x14ac:dyDescent="0.2">
      <c r="A9" s="17"/>
      <c r="B9" s="335"/>
      <c r="C9" s="336" t="s">
        <v>3</v>
      </c>
      <c r="D9" s="222" t="s">
        <v>4</v>
      </c>
      <c r="E9" s="222" t="s">
        <v>3</v>
      </c>
      <c r="F9" s="222" t="s">
        <v>4</v>
      </c>
      <c r="G9" s="222" t="s">
        <v>3</v>
      </c>
      <c r="H9" s="222" t="s">
        <v>4</v>
      </c>
      <c r="I9" s="222" t="s">
        <v>3</v>
      </c>
      <c r="J9" s="222" t="s">
        <v>4</v>
      </c>
      <c r="K9" s="222" t="s">
        <v>3</v>
      </c>
      <c r="L9" s="222" t="s">
        <v>4</v>
      </c>
      <c r="M9" s="17"/>
      <c r="N9" s="17"/>
      <c r="O9" s="17"/>
    </row>
    <row r="10" spans="1:15" x14ac:dyDescent="0.15">
      <c r="B10" s="337"/>
      <c r="C10" s="307"/>
      <c r="D10" s="313"/>
      <c r="E10" s="313"/>
      <c r="F10" s="313"/>
      <c r="G10" s="313"/>
      <c r="H10" s="313"/>
      <c r="I10" s="313"/>
      <c r="J10" s="313"/>
      <c r="K10" s="313"/>
      <c r="L10" s="313"/>
    </row>
    <row r="11" spans="1:15" s="9" customFormat="1" ht="17.25" x14ac:dyDescent="0.2">
      <c r="A11" s="155"/>
      <c r="B11" s="314" t="s">
        <v>601</v>
      </c>
      <c r="C11" s="315">
        <v>35324</v>
      </c>
      <c r="D11" s="315">
        <v>40967</v>
      </c>
      <c r="E11" s="315">
        <v>26159</v>
      </c>
      <c r="F11" s="315">
        <v>33865</v>
      </c>
      <c r="G11" s="315">
        <v>18561</v>
      </c>
      <c r="H11" s="315">
        <v>27459</v>
      </c>
      <c r="I11" s="315">
        <v>17239</v>
      </c>
      <c r="J11" s="315">
        <v>39393</v>
      </c>
      <c r="K11" s="315">
        <v>4698</v>
      </c>
      <c r="L11" s="315">
        <v>3322</v>
      </c>
      <c r="M11" s="155"/>
      <c r="N11" s="155"/>
      <c r="O11" s="155"/>
    </row>
    <row r="12" spans="1:15" ht="17.25" x14ac:dyDescent="0.15">
      <c r="B12" s="327"/>
      <c r="C12" s="315"/>
      <c r="D12" s="315"/>
      <c r="E12" s="315"/>
      <c r="F12" s="315"/>
      <c r="G12" s="315"/>
      <c r="H12" s="315"/>
      <c r="I12" s="274"/>
      <c r="J12" s="274"/>
      <c r="K12" s="274"/>
      <c r="L12" s="274"/>
    </row>
    <row r="13" spans="1:15" ht="17.25" x14ac:dyDescent="0.2">
      <c r="B13" s="328" t="s">
        <v>800</v>
      </c>
      <c r="C13" s="274">
        <v>12692</v>
      </c>
      <c r="D13" s="274">
        <v>15384</v>
      </c>
      <c r="E13" s="274">
        <v>9987</v>
      </c>
      <c r="F13" s="274">
        <v>13043</v>
      </c>
      <c r="G13" s="274">
        <v>6868</v>
      </c>
      <c r="H13" s="274">
        <v>10084</v>
      </c>
      <c r="I13" s="276">
        <v>5615</v>
      </c>
      <c r="J13" s="276">
        <v>13180</v>
      </c>
      <c r="K13" s="276">
        <v>1692</v>
      </c>
      <c r="L13" s="272">
        <v>1025</v>
      </c>
    </row>
    <row r="14" spans="1:15" ht="17.25" x14ac:dyDescent="0.2">
      <c r="B14" s="328" t="s">
        <v>802</v>
      </c>
      <c r="C14" s="276">
        <v>1993</v>
      </c>
      <c r="D14" s="276">
        <v>2349</v>
      </c>
      <c r="E14" s="276">
        <v>1512</v>
      </c>
      <c r="F14" s="276">
        <v>1949</v>
      </c>
      <c r="G14" s="276">
        <v>1076</v>
      </c>
      <c r="H14" s="276">
        <v>1648</v>
      </c>
      <c r="I14" s="276">
        <v>1128</v>
      </c>
      <c r="J14" s="276">
        <v>2381</v>
      </c>
      <c r="K14" s="276">
        <v>201</v>
      </c>
      <c r="L14" s="272">
        <v>211</v>
      </c>
    </row>
    <row r="15" spans="1:15" ht="17.25" x14ac:dyDescent="0.2">
      <c r="B15" s="328" t="s">
        <v>804</v>
      </c>
      <c r="C15" s="276">
        <v>2420</v>
      </c>
      <c r="D15" s="276">
        <v>2721</v>
      </c>
      <c r="E15" s="276">
        <v>1799</v>
      </c>
      <c r="F15" s="276">
        <v>2047</v>
      </c>
      <c r="G15" s="276">
        <v>1187</v>
      </c>
      <c r="H15" s="276">
        <v>1637</v>
      </c>
      <c r="I15" s="276">
        <v>1038</v>
      </c>
      <c r="J15" s="276">
        <v>2369</v>
      </c>
      <c r="K15" s="276">
        <v>211</v>
      </c>
      <c r="L15" s="272">
        <v>129</v>
      </c>
    </row>
    <row r="16" spans="1:15" ht="17.25" x14ac:dyDescent="0.2">
      <c r="B16" s="328" t="s">
        <v>806</v>
      </c>
      <c r="C16" s="276">
        <v>1130</v>
      </c>
      <c r="D16" s="276">
        <v>1237</v>
      </c>
      <c r="E16" s="276">
        <v>801</v>
      </c>
      <c r="F16" s="276">
        <v>1004</v>
      </c>
      <c r="G16" s="276">
        <v>544</v>
      </c>
      <c r="H16" s="276">
        <v>864</v>
      </c>
      <c r="I16" s="276">
        <v>466</v>
      </c>
      <c r="J16" s="276">
        <v>1152</v>
      </c>
      <c r="K16" s="276">
        <v>111</v>
      </c>
      <c r="L16" s="272">
        <v>99</v>
      </c>
    </row>
    <row r="17" spans="2:12" ht="17.25" x14ac:dyDescent="0.2">
      <c r="B17" s="328" t="s">
        <v>808</v>
      </c>
      <c r="C17" s="276">
        <v>823</v>
      </c>
      <c r="D17" s="276">
        <v>966</v>
      </c>
      <c r="E17" s="276">
        <v>603</v>
      </c>
      <c r="F17" s="276">
        <v>756</v>
      </c>
      <c r="G17" s="276">
        <v>418</v>
      </c>
      <c r="H17" s="276">
        <v>661</v>
      </c>
      <c r="I17" s="276">
        <v>418</v>
      </c>
      <c r="J17" s="276">
        <v>978</v>
      </c>
      <c r="K17" s="276">
        <v>290</v>
      </c>
      <c r="L17" s="272">
        <v>207</v>
      </c>
    </row>
    <row r="18" spans="2:12" ht="17.25" x14ac:dyDescent="0.2">
      <c r="B18" s="328" t="s">
        <v>810</v>
      </c>
      <c r="C18" s="276">
        <v>2599</v>
      </c>
      <c r="D18" s="276">
        <v>2929</v>
      </c>
      <c r="E18" s="276">
        <v>1884</v>
      </c>
      <c r="F18" s="276">
        <v>2624</v>
      </c>
      <c r="G18" s="276">
        <v>1465</v>
      </c>
      <c r="H18" s="276">
        <v>2193</v>
      </c>
      <c r="I18" s="276">
        <v>1534</v>
      </c>
      <c r="J18" s="276">
        <v>3146</v>
      </c>
      <c r="K18" s="276">
        <v>438</v>
      </c>
      <c r="L18" s="272">
        <v>451</v>
      </c>
    </row>
    <row r="19" spans="2:12" ht="17.25" x14ac:dyDescent="0.2">
      <c r="B19" s="328" t="s">
        <v>812</v>
      </c>
      <c r="C19" s="276">
        <v>1057</v>
      </c>
      <c r="D19" s="276">
        <v>1351</v>
      </c>
      <c r="E19" s="276">
        <v>814</v>
      </c>
      <c r="F19" s="276">
        <v>1118</v>
      </c>
      <c r="G19" s="276">
        <v>643</v>
      </c>
      <c r="H19" s="276">
        <v>935</v>
      </c>
      <c r="I19" s="276">
        <v>589</v>
      </c>
      <c r="J19" s="276">
        <v>1477</v>
      </c>
      <c r="K19" s="276">
        <v>518</v>
      </c>
      <c r="L19" s="272">
        <v>334</v>
      </c>
    </row>
    <row r="20" spans="2:12" ht="17.25" x14ac:dyDescent="0.15">
      <c r="B20" s="329" t="s">
        <v>460</v>
      </c>
      <c r="C20" s="276">
        <v>2415</v>
      </c>
      <c r="D20" s="276">
        <v>2609</v>
      </c>
      <c r="E20" s="276">
        <v>1636</v>
      </c>
      <c r="F20" s="276">
        <v>2034</v>
      </c>
      <c r="G20" s="276">
        <v>1110</v>
      </c>
      <c r="H20" s="276">
        <v>1678</v>
      </c>
      <c r="I20" s="276">
        <v>1060</v>
      </c>
      <c r="J20" s="276">
        <v>2331</v>
      </c>
      <c r="K20" s="276">
        <v>177</v>
      </c>
      <c r="L20" s="272">
        <v>197</v>
      </c>
    </row>
    <row r="21" spans="2:12" ht="17.25" x14ac:dyDescent="0.15">
      <c r="B21" s="329" t="s">
        <v>461</v>
      </c>
      <c r="C21" s="276">
        <v>1654</v>
      </c>
      <c r="D21" s="276">
        <v>1932</v>
      </c>
      <c r="E21" s="276">
        <v>1181</v>
      </c>
      <c r="F21" s="276">
        <v>1405</v>
      </c>
      <c r="G21" s="276">
        <v>727</v>
      </c>
      <c r="H21" s="276">
        <v>935</v>
      </c>
      <c r="I21" s="276">
        <v>511</v>
      </c>
      <c r="J21" s="276">
        <v>1220</v>
      </c>
      <c r="K21" s="276">
        <v>510</v>
      </c>
      <c r="L21" s="274">
        <v>361</v>
      </c>
    </row>
    <row r="22" spans="2:12" ht="17.25" x14ac:dyDescent="0.2">
      <c r="B22" s="329"/>
      <c r="C22" s="276"/>
      <c r="D22" s="276"/>
      <c r="E22" s="276"/>
      <c r="F22" s="276"/>
      <c r="G22" s="276"/>
      <c r="H22" s="276"/>
      <c r="I22" s="276"/>
      <c r="J22" s="276"/>
      <c r="K22" s="276"/>
      <c r="L22" s="277"/>
    </row>
    <row r="23" spans="2:12" ht="17.25" x14ac:dyDescent="0.2">
      <c r="B23" s="329" t="s">
        <v>462</v>
      </c>
      <c r="C23" s="276">
        <v>441</v>
      </c>
      <c r="D23" s="276">
        <v>485</v>
      </c>
      <c r="E23" s="276">
        <v>308</v>
      </c>
      <c r="F23" s="276">
        <v>374</v>
      </c>
      <c r="G23" s="276">
        <v>211</v>
      </c>
      <c r="H23" s="276">
        <v>371</v>
      </c>
      <c r="I23" s="276">
        <v>316</v>
      </c>
      <c r="J23" s="276">
        <v>710</v>
      </c>
      <c r="K23" s="276" t="s">
        <v>448</v>
      </c>
      <c r="L23" s="277" t="s">
        <v>448</v>
      </c>
    </row>
    <row r="24" spans="2:12" ht="17.25" x14ac:dyDescent="0.15">
      <c r="B24" s="329" t="s">
        <v>893</v>
      </c>
      <c r="C24" s="276"/>
      <c r="D24" s="276"/>
      <c r="E24" s="276"/>
      <c r="F24" s="276"/>
      <c r="G24" s="276"/>
      <c r="H24" s="276"/>
      <c r="I24" s="276"/>
      <c r="J24" s="276"/>
      <c r="K24" s="276"/>
      <c r="L24" s="272"/>
    </row>
    <row r="25" spans="2:12" ht="17.25" x14ac:dyDescent="0.2">
      <c r="B25" s="329" t="s">
        <v>450</v>
      </c>
      <c r="C25" s="276">
        <v>728</v>
      </c>
      <c r="D25" s="276">
        <v>805</v>
      </c>
      <c r="E25" s="276">
        <v>520</v>
      </c>
      <c r="F25" s="276">
        <v>670</v>
      </c>
      <c r="G25" s="276">
        <v>359</v>
      </c>
      <c r="H25" s="276">
        <v>610</v>
      </c>
      <c r="I25" s="276">
        <v>425</v>
      </c>
      <c r="J25" s="276">
        <v>1005</v>
      </c>
      <c r="K25" s="276">
        <v>21</v>
      </c>
      <c r="L25" s="278">
        <v>11</v>
      </c>
    </row>
    <row r="26" spans="2:12" ht="17.25" x14ac:dyDescent="0.2">
      <c r="B26" s="329" t="s">
        <v>468</v>
      </c>
      <c r="C26" s="276">
        <v>188</v>
      </c>
      <c r="D26" s="276">
        <v>226</v>
      </c>
      <c r="E26" s="276">
        <v>148</v>
      </c>
      <c r="F26" s="276">
        <v>191</v>
      </c>
      <c r="G26" s="276">
        <v>121</v>
      </c>
      <c r="H26" s="276">
        <v>169</v>
      </c>
      <c r="I26" s="274">
        <v>133</v>
      </c>
      <c r="J26" s="274">
        <v>270</v>
      </c>
      <c r="K26" s="274">
        <v>4</v>
      </c>
      <c r="L26" s="278">
        <v>1</v>
      </c>
    </row>
    <row r="27" spans="2:12" ht="17.25" x14ac:dyDescent="0.15">
      <c r="B27" s="329" t="s">
        <v>469</v>
      </c>
      <c r="C27" s="274">
        <v>132</v>
      </c>
      <c r="D27" s="274">
        <v>142</v>
      </c>
      <c r="E27" s="274">
        <v>90</v>
      </c>
      <c r="F27" s="274">
        <v>146</v>
      </c>
      <c r="G27" s="274">
        <v>74</v>
      </c>
      <c r="H27" s="274">
        <v>131</v>
      </c>
      <c r="I27" s="276">
        <v>93</v>
      </c>
      <c r="J27" s="276">
        <v>180</v>
      </c>
      <c r="K27" s="276">
        <v>16</v>
      </c>
      <c r="L27" s="272">
        <v>5</v>
      </c>
    </row>
    <row r="28" spans="2:12" ht="17.25" x14ac:dyDescent="0.15">
      <c r="B28" s="329" t="s">
        <v>893</v>
      </c>
      <c r="C28" s="276"/>
      <c r="D28" s="276"/>
      <c r="E28" s="276"/>
      <c r="F28" s="276"/>
      <c r="G28" s="276"/>
      <c r="H28" s="276"/>
      <c r="I28" s="276"/>
      <c r="J28" s="276"/>
      <c r="K28" s="276"/>
      <c r="L28" s="272"/>
    </row>
    <row r="29" spans="2:12" ht="17.25" x14ac:dyDescent="0.15">
      <c r="B29" s="329" t="s">
        <v>470</v>
      </c>
      <c r="C29" s="276">
        <v>496</v>
      </c>
      <c r="D29" s="276">
        <v>576</v>
      </c>
      <c r="E29" s="276">
        <v>333</v>
      </c>
      <c r="F29" s="276">
        <v>425</v>
      </c>
      <c r="G29" s="276">
        <v>224</v>
      </c>
      <c r="H29" s="276">
        <v>386</v>
      </c>
      <c r="I29" s="276">
        <v>219</v>
      </c>
      <c r="J29" s="276">
        <v>508</v>
      </c>
      <c r="K29" s="276">
        <v>48</v>
      </c>
      <c r="L29" s="272">
        <v>34</v>
      </c>
    </row>
    <row r="30" spans="2:12" ht="17.25" x14ac:dyDescent="0.15">
      <c r="B30" s="329" t="s">
        <v>463</v>
      </c>
      <c r="C30" s="276">
        <v>288</v>
      </c>
      <c r="D30" s="276">
        <v>336</v>
      </c>
      <c r="E30" s="276">
        <v>177</v>
      </c>
      <c r="F30" s="276">
        <v>233</v>
      </c>
      <c r="G30" s="276">
        <v>146</v>
      </c>
      <c r="H30" s="276">
        <v>199</v>
      </c>
      <c r="I30" s="276">
        <v>132</v>
      </c>
      <c r="J30" s="276">
        <v>319</v>
      </c>
      <c r="K30" s="276">
        <v>21</v>
      </c>
      <c r="L30" s="272">
        <v>8</v>
      </c>
    </row>
    <row r="31" spans="2:12" ht="17.25" x14ac:dyDescent="0.15">
      <c r="B31" s="329" t="s">
        <v>471</v>
      </c>
      <c r="C31" s="276">
        <v>871</v>
      </c>
      <c r="D31" s="276">
        <v>939</v>
      </c>
      <c r="E31" s="276">
        <v>618</v>
      </c>
      <c r="F31" s="276">
        <v>839</v>
      </c>
      <c r="G31" s="276">
        <v>569</v>
      </c>
      <c r="H31" s="276">
        <v>753</v>
      </c>
      <c r="I31" s="276">
        <v>586</v>
      </c>
      <c r="J31" s="276">
        <v>1328</v>
      </c>
      <c r="K31" s="276">
        <v>28</v>
      </c>
      <c r="L31" s="272">
        <v>11</v>
      </c>
    </row>
    <row r="32" spans="2:12" ht="17.25" x14ac:dyDescent="0.15">
      <c r="B32" s="329"/>
      <c r="C32" s="276"/>
      <c r="D32" s="276"/>
      <c r="E32" s="276"/>
      <c r="F32" s="276"/>
      <c r="G32" s="276"/>
      <c r="H32" s="276"/>
      <c r="I32" s="276"/>
      <c r="J32" s="276"/>
      <c r="K32" s="276"/>
      <c r="L32" s="272"/>
    </row>
    <row r="33" spans="2:12" ht="17.25" x14ac:dyDescent="0.2">
      <c r="B33" s="328" t="s">
        <v>825</v>
      </c>
      <c r="C33" s="276">
        <v>263</v>
      </c>
      <c r="D33" s="276">
        <v>331</v>
      </c>
      <c r="E33" s="276">
        <v>224</v>
      </c>
      <c r="F33" s="276">
        <v>277</v>
      </c>
      <c r="G33" s="276">
        <v>156</v>
      </c>
      <c r="H33" s="276">
        <v>217</v>
      </c>
      <c r="I33" s="276">
        <v>143</v>
      </c>
      <c r="J33" s="276">
        <v>374</v>
      </c>
      <c r="K33" s="276">
        <v>15</v>
      </c>
      <c r="L33" s="274">
        <v>6</v>
      </c>
    </row>
    <row r="34" spans="2:12" ht="17.25" x14ac:dyDescent="0.2">
      <c r="B34" s="328" t="s">
        <v>826</v>
      </c>
      <c r="C34" s="276">
        <v>265</v>
      </c>
      <c r="D34" s="276">
        <v>273</v>
      </c>
      <c r="E34" s="276">
        <v>158</v>
      </c>
      <c r="F34" s="276">
        <v>237</v>
      </c>
      <c r="G34" s="276">
        <v>131</v>
      </c>
      <c r="H34" s="276">
        <v>213</v>
      </c>
      <c r="I34" s="274">
        <v>160</v>
      </c>
      <c r="J34" s="274">
        <v>345</v>
      </c>
      <c r="K34" s="274">
        <v>14</v>
      </c>
      <c r="L34" s="272">
        <v>10</v>
      </c>
    </row>
    <row r="35" spans="2:12" ht="17.25" x14ac:dyDescent="0.2">
      <c r="B35" s="328" t="s">
        <v>828</v>
      </c>
      <c r="C35" s="274">
        <v>264</v>
      </c>
      <c r="D35" s="274">
        <v>252</v>
      </c>
      <c r="E35" s="274">
        <v>153</v>
      </c>
      <c r="F35" s="274">
        <v>231</v>
      </c>
      <c r="G35" s="274">
        <v>125</v>
      </c>
      <c r="H35" s="274">
        <v>179</v>
      </c>
      <c r="I35" s="274">
        <v>116</v>
      </c>
      <c r="J35" s="274">
        <v>270</v>
      </c>
      <c r="K35" s="274">
        <v>45</v>
      </c>
      <c r="L35" s="272">
        <v>7</v>
      </c>
    </row>
    <row r="36" spans="2:12" ht="17.25" x14ac:dyDescent="0.2">
      <c r="B36" s="329" t="s">
        <v>472</v>
      </c>
      <c r="C36" s="274">
        <v>375</v>
      </c>
      <c r="D36" s="274">
        <v>373</v>
      </c>
      <c r="E36" s="274">
        <v>235</v>
      </c>
      <c r="F36" s="274">
        <v>285</v>
      </c>
      <c r="G36" s="274">
        <v>157</v>
      </c>
      <c r="H36" s="274">
        <v>242</v>
      </c>
      <c r="I36" s="276">
        <v>180</v>
      </c>
      <c r="J36" s="276">
        <v>369</v>
      </c>
      <c r="K36" s="276">
        <v>13</v>
      </c>
      <c r="L36" s="278" t="s">
        <v>448</v>
      </c>
    </row>
    <row r="37" spans="2:12" ht="17.25" x14ac:dyDescent="0.2">
      <c r="B37" s="329" t="s">
        <v>473</v>
      </c>
      <c r="C37" s="276">
        <v>449</v>
      </c>
      <c r="D37" s="276">
        <v>504</v>
      </c>
      <c r="E37" s="276">
        <v>309</v>
      </c>
      <c r="F37" s="276">
        <v>384</v>
      </c>
      <c r="G37" s="276">
        <v>233</v>
      </c>
      <c r="H37" s="276">
        <v>332</v>
      </c>
      <c r="I37" s="276">
        <v>263</v>
      </c>
      <c r="J37" s="276">
        <v>534</v>
      </c>
      <c r="K37" s="276">
        <v>32</v>
      </c>
      <c r="L37" s="278">
        <v>17</v>
      </c>
    </row>
    <row r="38" spans="2:12" ht="17.25" x14ac:dyDescent="0.15">
      <c r="B38" s="329" t="s">
        <v>474</v>
      </c>
      <c r="C38" s="276">
        <v>362</v>
      </c>
      <c r="D38" s="276">
        <v>399</v>
      </c>
      <c r="E38" s="276">
        <v>245</v>
      </c>
      <c r="F38" s="276">
        <v>310</v>
      </c>
      <c r="G38" s="276">
        <v>208</v>
      </c>
      <c r="H38" s="276">
        <v>296</v>
      </c>
      <c r="I38" s="276">
        <v>228</v>
      </c>
      <c r="J38" s="276">
        <v>590</v>
      </c>
      <c r="K38" s="276" t="s">
        <v>448</v>
      </c>
      <c r="L38" s="272">
        <v>1</v>
      </c>
    </row>
    <row r="39" spans="2:12" ht="17.25" x14ac:dyDescent="0.2">
      <c r="B39" s="329" t="s">
        <v>893</v>
      </c>
      <c r="C39" s="276"/>
      <c r="D39" s="276"/>
      <c r="E39" s="276"/>
      <c r="F39" s="276"/>
      <c r="G39" s="276"/>
      <c r="H39" s="276"/>
      <c r="I39" s="276"/>
      <c r="J39" s="276"/>
      <c r="K39" s="276"/>
      <c r="L39" s="278"/>
    </row>
    <row r="40" spans="2:12" ht="17.25" x14ac:dyDescent="0.15">
      <c r="B40" s="329" t="s">
        <v>475</v>
      </c>
      <c r="C40" s="276">
        <v>893</v>
      </c>
      <c r="D40" s="276">
        <v>1057</v>
      </c>
      <c r="E40" s="276">
        <v>681</v>
      </c>
      <c r="F40" s="276">
        <v>895</v>
      </c>
      <c r="G40" s="276">
        <v>489</v>
      </c>
      <c r="H40" s="276">
        <v>748</v>
      </c>
      <c r="I40" s="276">
        <v>527</v>
      </c>
      <c r="J40" s="276">
        <v>1157</v>
      </c>
      <c r="K40" s="276">
        <v>115</v>
      </c>
      <c r="L40" s="274">
        <v>69</v>
      </c>
    </row>
    <row r="41" spans="2:12" ht="17.25" x14ac:dyDescent="0.15">
      <c r="B41" s="330" t="s">
        <v>476</v>
      </c>
      <c r="C41" s="276">
        <v>491</v>
      </c>
      <c r="D41" s="276">
        <v>574</v>
      </c>
      <c r="E41" s="276">
        <v>324</v>
      </c>
      <c r="F41" s="276">
        <v>403</v>
      </c>
      <c r="G41" s="276">
        <v>226</v>
      </c>
      <c r="H41" s="276">
        <v>340</v>
      </c>
      <c r="I41" s="276">
        <v>211</v>
      </c>
      <c r="J41" s="276">
        <v>484</v>
      </c>
      <c r="K41" s="276">
        <v>65</v>
      </c>
      <c r="L41" s="274">
        <v>73</v>
      </c>
    </row>
    <row r="42" spans="2:12" ht="17.25" x14ac:dyDescent="0.15">
      <c r="B42" s="329" t="s">
        <v>477</v>
      </c>
      <c r="C42" s="276">
        <v>180</v>
      </c>
      <c r="D42" s="276">
        <v>183</v>
      </c>
      <c r="E42" s="276">
        <v>132</v>
      </c>
      <c r="F42" s="276">
        <v>215</v>
      </c>
      <c r="G42" s="276">
        <v>122</v>
      </c>
      <c r="H42" s="276">
        <v>178</v>
      </c>
      <c r="I42" s="274">
        <v>137</v>
      </c>
      <c r="J42" s="274">
        <v>316</v>
      </c>
      <c r="K42" s="274">
        <v>13</v>
      </c>
      <c r="L42" s="272">
        <v>8</v>
      </c>
    </row>
    <row r="43" spans="2:12" ht="17.25" x14ac:dyDescent="0.2">
      <c r="B43" s="329" t="s">
        <v>893</v>
      </c>
      <c r="C43" s="274"/>
      <c r="D43" s="274"/>
      <c r="E43" s="274"/>
      <c r="F43" s="274"/>
      <c r="G43" s="274"/>
      <c r="H43" s="274"/>
      <c r="I43" s="276"/>
      <c r="J43" s="276"/>
      <c r="K43" s="276"/>
      <c r="L43" s="277"/>
    </row>
    <row r="44" spans="2:12" ht="17.25" x14ac:dyDescent="0.15">
      <c r="B44" s="329" t="s">
        <v>451</v>
      </c>
      <c r="C44" s="276">
        <v>701</v>
      </c>
      <c r="D44" s="276">
        <v>802</v>
      </c>
      <c r="E44" s="276">
        <v>493</v>
      </c>
      <c r="F44" s="276">
        <v>734</v>
      </c>
      <c r="G44" s="276">
        <v>395</v>
      </c>
      <c r="H44" s="276">
        <v>569</v>
      </c>
      <c r="I44" s="276">
        <v>373</v>
      </c>
      <c r="J44" s="276">
        <v>891</v>
      </c>
      <c r="K44" s="276">
        <v>21</v>
      </c>
      <c r="L44" s="272">
        <v>9</v>
      </c>
    </row>
    <row r="45" spans="2:12" ht="17.25" x14ac:dyDescent="0.15">
      <c r="B45" s="329" t="s">
        <v>452</v>
      </c>
      <c r="C45" s="276">
        <v>140</v>
      </c>
      <c r="D45" s="276">
        <v>144</v>
      </c>
      <c r="E45" s="276">
        <v>85</v>
      </c>
      <c r="F45" s="276">
        <v>138</v>
      </c>
      <c r="G45" s="276">
        <v>83</v>
      </c>
      <c r="H45" s="276">
        <v>129</v>
      </c>
      <c r="I45" s="276">
        <v>84</v>
      </c>
      <c r="J45" s="276">
        <v>208</v>
      </c>
      <c r="K45" s="276">
        <v>1</v>
      </c>
      <c r="L45" s="272">
        <v>2</v>
      </c>
    </row>
    <row r="46" spans="2:12" ht="17.25" x14ac:dyDescent="0.15">
      <c r="B46" s="329" t="s">
        <v>478</v>
      </c>
      <c r="C46" s="276">
        <v>139</v>
      </c>
      <c r="D46" s="276">
        <v>150</v>
      </c>
      <c r="E46" s="276">
        <v>108</v>
      </c>
      <c r="F46" s="276">
        <v>138</v>
      </c>
      <c r="G46" s="276">
        <v>79</v>
      </c>
      <c r="H46" s="276">
        <v>139</v>
      </c>
      <c r="I46" s="276">
        <v>112</v>
      </c>
      <c r="J46" s="276">
        <v>276</v>
      </c>
      <c r="K46" s="276" t="s">
        <v>448</v>
      </c>
      <c r="L46" s="272" t="s">
        <v>448</v>
      </c>
    </row>
    <row r="47" spans="2:12" ht="17.25" x14ac:dyDescent="0.15">
      <c r="B47" s="330" t="s">
        <v>479</v>
      </c>
      <c r="C47" s="276">
        <v>17</v>
      </c>
      <c r="D47" s="276">
        <v>15</v>
      </c>
      <c r="E47" s="276">
        <v>13</v>
      </c>
      <c r="F47" s="276">
        <v>25</v>
      </c>
      <c r="G47" s="276">
        <v>6</v>
      </c>
      <c r="H47" s="276">
        <v>28</v>
      </c>
      <c r="I47" s="276">
        <v>16</v>
      </c>
      <c r="J47" s="276">
        <v>40</v>
      </c>
      <c r="K47" s="276" t="s">
        <v>448</v>
      </c>
      <c r="L47" s="274" t="s">
        <v>448</v>
      </c>
    </row>
    <row r="48" spans="2:12" ht="17.25" x14ac:dyDescent="0.15">
      <c r="B48" s="329" t="s">
        <v>480</v>
      </c>
      <c r="C48" s="276">
        <v>858</v>
      </c>
      <c r="D48" s="276">
        <v>923</v>
      </c>
      <c r="E48" s="276">
        <v>588</v>
      </c>
      <c r="F48" s="276">
        <v>735</v>
      </c>
      <c r="G48" s="276">
        <v>409</v>
      </c>
      <c r="H48" s="276">
        <v>595</v>
      </c>
      <c r="I48" s="276">
        <v>426</v>
      </c>
      <c r="J48" s="276">
        <v>985</v>
      </c>
      <c r="K48" s="276">
        <v>78</v>
      </c>
      <c r="L48" s="274">
        <v>36</v>
      </c>
    </row>
    <row r="49" spans="1:12" ht="18" thickBot="1" x14ac:dyDescent="0.2">
      <c r="B49" s="338"/>
      <c r="C49" s="321"/>
      <c r="D49" s="321"/>
      <c r="E49" s="321"/>
      <c r="F49" s="321"/>
      <c r="G49" s="321"/>
      <c r="H49" s="321"/>
      <c r="I49" s="283"/>
      <c r="J49" s="283"/>
      <c r="K49" s="321"/>
      <c r="L49" s="321"/>
    </row>
    <row r="50" spans="1:12" ht="17.25" x14ac:dyDescent="0.2">
      <c r="B50" s="332"/>
      <c r="C50" s="339" t="s">
        <v>798</v>
      </c>
      <c r="D50" s="313"/>
      <c r="E50" s="313"/>
      <c r="F50" s="313"/>
      <c r="G50" s="313"/>
      <c r="H50" s="313"/>
      <c r="I50" s="340"/>
      <c r="J50" s="340"/>
      <c r="K50" s="313"/>
      <c r="L50" s="313"/>
    </row>
    <row r="51" spans="1:12" x14ac:dyDescent="0.15">
      <c r="A51" s="202"/>
    </row>
  </sheetData>
  <mergeCells count="6">
    <mergeCell ref="B6:L6"/>
    <mergeCell ref="C8:D8"/>
    <mergeCell ref="E8:F8"/>
    <mergeCell ref="G8:H8"/>
    <mergeCell ref="I8:J8"/>
    <mergeCell ref="K8:L8"/>
  </mergeCells>
  <phoneticPr fontId="2"/>
  <pageMargins left="0.59055118110236227" right="0.78740157480314965" top="0.98425196850393704" bottom="0.98425196850393704" header="0.51181102362204722" footer="0.51181102362204722"/>
  <pageSetup paperSize="9" scale="61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76"/>
  <sheetViews>
    <sheetView view="pageBreakPreview" topLeftCell="A58" zoomScale="75" zoomScaleNormal="75" workbookViewId="0">
      <selection activeCell="E82" sqref="E82"/>
    </sheetView>
  </sheetViews>
  <sheetFormatPr defaultColWidth="10.875" defaultRowHeight="17.25" x14ac:dyDescent="0.15"/>
  <cols>
    <col min="1" max="2" width="13.375" style="17" customWidth="1"/>
    <col min="3" max="12" width="12.375" style="17" customWidth="1"/>
    <col min="13" max="15" width="10.875" style="17"/>
    <col min="16" max="16384" width="10.875" style="1"/>
  </cols>
  <sheetData>
    <row r="1" spans="1:15" x14ac:dyDescent="0.2">
      <c r="A1" s="27"/>
    </row>
    <row r="6" spans="1:15" x14ac:dyDescent="0.2">
      <c r="B6" s="530" t="s">
        <v>706</v>
      </c>
      <c r="C6" s="530"/>
      <c r="D6" s="530"/>
      <c r="E6" s="530"/>
      <c r="F6" s="530"/>
      <c r="G6" s="530"/>
      <c r="H6" s="530"/>
      <c r="I6" s="530"/>
      <c r="J6" s="530"/>
      <c r="K6" s="530"/>
      <c r="L6" s="530"/>
    </row>
    <row r="7" spans="1:15" ht="18" thickBot="1" x14ac:dyDescent="0.25">
      <c r="B7" s="216"/>
      <c r="C7" s="216"/>
      <c r="D7" s="216"/>
      <c r="E7" s="216"/>
      <c r="F7" s="498" t="s">
        <v>1079</v>
      </c>
      <c r="G7" s="498"/>
      <c r="H7" s="498"/>
      <c r="I7" s="216"/>
      <c r="J7" s="216"/>
      <c r="K7" s="216"/>
      <c r="L7" s="264" t="s">
        <v>63</v>
      </c>
      <c r="M7" s="66"/>
    </row>
    <row r="8" spans="1:15" x14ac:dyDescent="0.2">
      <c r="B8" s="215"/>
      <c r="C8" s="269"/>
      <c r="D8" s="220"/>
      <c r="E8" s="246" t="s">
        <v>64</v>
      </c>
      <c r="F8" s="220"/>
      <c r="G8" s="220"/>
      <c r="H8" s="269"/>
      <c r="I8" s="220"/>
      <c r="J8" s="246" t="s">
        <v>65</v>
      </c>
      <c r="K8" s="220"/>
      <c r="L8" s="220"/>
    </row>
    <row r="9" spans="1:15" x14ac:dyDescent="0.2">
      <c r="B9" s="220"/>
      <c r="C9" s="222" t="s">
        <v>66</v>
      </c>
      <c r="D9" s="222" t="s">
        <v>67</v>
      </c>
      <c r="E9" s="222" t="s">
        <v>68</v>
      </c>
      <c r="F9" s="222" t="s">
        <v>69</v>
      </c>
      <c r="G9" s="222" t="s">
        <v>70</v>
      </c>
      <c r="H9" s="222" t="s">
        <v>66</v>
      </c>
      <c r="I9" s="222" t="s">
        <v>67</v>
      </c>
      <c r="J9" s="222" t="s">
        <v>68</v>
      </c>
      <c r="K9" s="222" t="s">
        <v>69</v>
      </c>
      <c r="L9" s="222" t="s">
        <v>70</v>
      </c>
    </row>
    <row r="10" spans="1:15" x14ac:dyDescent="0.15">
      <c r="B10" s="341"/>
      <c r="C10" s="231"/>
      <c r="D10" s="215"/>
      <c r="E10" s="215"/>
      <c r="F10" s="215"/>
      <c r="G10" s="215"/>
      <c r="H10" s="215"/>
      <c r="I10" s="215"/>
      <c r="J10" s="215"/>
      <c r="K10" s="215"/>
      <c r="L10" s="215"/>
    </row>
    <row r="11" spans="1:15" s="5" customFormat="1" x14ac:dyDescent="0.2">
      <c r="A11" s="79"/>
      <c r="B11" s="342" t="s">
        <v>894</v>
      </c>
      <c r="C11" s="343">
        <v>376469</v>
      </c>
      <c r="D11" s="344">
        <v>104970</v>
      </c>
      <c r="E11" s="344">
        <v>229223</v>
      </c>
      <c r="F11" s="344">
        <v>13958</v>
      </c>
      <c r="G11" s="344">
        <v>18603</v>
      </c>
      <c r="H11" s="344">
        <v>432735</v>
      </c>
      <c r="I11" s="344">
        <v>85293</v>
      </c>
      <c r="J11" s="344">
        <v>229912</v>
      </c>
      <c r="K11" s="344">
        <v>73563</v>
      </c>
      <c r="L11" s="344">
        <v>33107</v>
      </c>
      <c r="M11" s="79"/>
      <c r="N11" s="79"/>
      <c r="O11" s="79"/>
    </row>
    <row r="12" spans="1:15" x14ac:dyDescent="0.15">
      <c r="B12" s="345"/>
      <c r="C12" s="288"/>
      <c r="D12" s="226"/>
      <c r="E12" s="226"/>
      <c r="F12" s="226"/>
      <c r="G12" s="226"/>
      <c r="H12" s="226"/>
      <c r="I12" s="226"/>
      <c r="J12" s="226"/>
      <c r="K12" s="226"/>
      <c r="L12" s="226"/>
    </row>
    <row r="13" spans="1:15" x14ac:dyDescent="0.2">
      <c r="B13" s="230" t="s">
        <v>71</v>
      </c>
      <c r="C13" s="226">
        <v>20719</v>
      </c>
      <c r="D13" s="226">
        <v>20582</v>
      </c>
      <c r="E13" s="226">
        <v>54</v>
      </c>
      <c r="F13" s="346" t="s">
        <v>448</v>
      </c>
      <c r="G13" s="226">
        <v>1</v>
      </c>
      <c r="H13" s="226">
        <v>19231</v>
      </c>
      <c r="I13" s="226">
        <v>19080</v>
      </c>
      <c r="J13" s="226">
        <v>99</v>
      </c>
      <c r="K13" s="346" t="s">
        <v>448</v>
      </c>
      <c r="L13" s="226">
        <v>13</v>
      </c>
    </row>
    <row r="14" spans="1:15" x14ac:dyDescent="0.2">
      <c r="B14" s="230" t="s">
        <v>41</v>
      </c>
      <c r="C14" s="226">
        <v>17680</v>
      </c>
      <c r="D14" s="226">
        <v>15959</v>
      </c>
      <c r="E14" s="226">
        <v>1039</v>
      </c>
      <c r="F14" s="226">
        <v>4</v>
      </c>
      <c r="G14" s="226">
        <v>57</v>
      </c>
      <c r="H14" s="226">
        <v>17414</v>
      </c>
      <c r="I14" s="226">
        <v>15303</v>
      </c>
      <c r="J14" s="226">
        <v>1559</v>
      </c>
      <c r="K14" s="226">
        <v>5</v>
      </c>
      <c r="L14" s="226">
        <v>156</v>
      </c>
    </row>
    <row r="15" spans="1:15" x14ac:dyDescent="0.2">
      <c r="B15" s="230" t="s">
        <v>42</v>
      </c>
      <c r="C15" s="226">
        <v>18640</v>
      </c>
      <c r="D15" s="226">
        <v>12610</v>
      </c>
      <c r="E15" s="226">
        <v>4996</v>
      </c>
      <c r="F15" s="226">
        <v>3</v>
      </c>
      <c r="G15" s="226">
        <v>231</v>
      </c>
      <c r="H15" s="226">
        <v>17979</v>
      </c>
      <c r="I15" s="226">
        <v>10334</v>
      </c>
      <c r="J15" s="226">
        <v>6554</v>
      </c>
      <c r="K15" s="226">
        <v>14</v>
      </c>
      <c r="L15" s="226">
        <v>587</v>
      </c>
    </row>
    <row r="16" spans="1:15" x14ac:dyDescent="0.2">
      <c r="B16" s="230" t="s">
        <v>43</v>
      </c>
      <c r="C16" s="226">
        <v>20918</v>
      </c>
      <c r="D16" s="226">
        <v>9498</v>
      </c>
      <c r="E16" s="226">
        <v>10172</v>
      </c>
      <c r="F16" s="226">
        <v>8</v>
      </c>
      <c r="G16" s="226">
        <v>529</v>
      </c>
      <c r="H16" s="226">
        <v>20778</v>
      </c>
      <c r="I16" s="226">
        <v>7217</v>
      </c>
      <c r="J16" s="226">
        <v>11825</v>
      </c>
      <c r="K16" s="226">
        <v>18</v>
      </c>
      <c r="L16" s="226">
        <v>1259</v>
      </c>
    </row>
    <row r="17" spans="2:12" x14ac:dyDescent="0.2">
      <c r="B17" s="230" t="s">
        <v>44</v>
      </c>
      <c r="C17" s="226">
        <v>23169</v>
      </c>
      <c r="D17" s="226">
        <v>7884</v>
      </c>
      <c r="E17" s="226">
        <v>13708</v>
      </c>
      <c r="F17" s="226">
        <v>20</v>
      </c>
      <c r="G17" s="226">
        <v>930</v>
      </c>
      <c r="H17" s="226">
        <v>23883</v>
      </c>
      <c r="I17" s="226">
        <v>5643</v>
      </c>
      <c r="J17" s="226">
        <v>15782</v>
      </c>
      <c r="K17" s="226">
        <v>78</v>
      </c>
      <c r="L17" s="226">
        <v>1931</v>
      </c>
    </row>
    <row r="18" spans="2:12" x14ac:dyDescent="0.2">
      <c r="B18" s="230" t="s">
        <v>45</v>
      </c>
      <c r="C18" s="226">
        <v>26952</v>
      </c>
      <c r="D18" s="226">
        <v>7588</v>
      </c>
      <c r="E18" s="226">
        <v>17243</v>
      </c>
      <c r="F18" s="226">
        <v>51</v>
      </c>
      <c r="G18" s="226">
        <v>1370</v>
      </c>
      <c r="H18" s="226">
        <v>27387</v>
      </c>
      <c r="I18" s="226">
        <v>5217</v>
      </c>
      <c r="J18" s="226">
        <v>18611</v>
      </c>
      <c r="K18" s="226">
        <v>136</v>
      </c>
      <c r="L18" s="226">
        <v>2833</v>
      </c>
    </row>
    <row r="19" spans="2:12" x14ac:dyDescent="0.2">
      <c r="B19" s="230" t="s">
        <v>46</v>
      </c>
      <c r="C19" s="226">
        <v>33157</v>
      </c>
      <c r="D19" s="226">
        <v>8307</v>
      </c>
      <c r="E19" s="226">
        <v>21606</v>
      </c>
      <c r="F19" s="226">
        <v>123</v>
      </c>
      <c r="G19" s="226">
        <v>2184</v>
      </c>
      <c r="H19" s="226">
        <v>34149</v>
      </c>
      <c r="I19" s="226">
        <v>5639</v>
      </c>
      <c r="J19" s="226">
        <v>23029</v>
      </c>
      <c r="K19" s="226">
        <v>375</v>
      </c>
      <c r="L19" s="226">
        <v>4295</v>
      </c>
    </row>
    <row r="20" spans="2:12" x14ac:dyDescent="0.2">
      <c r="B20" s="230" t="s">
        <v>47</v>
      </c>
      <c r="C20" s="226">
        <v>28972</v>
      </c>
      <c r="D20" s="226">
        <v>6442</v>
      </c>
      <c r="E20" s="226">
        <v>19200</v>
      </c>
      <c r="F20" s="226">
        <v>180</v>
      </c>
      <c r="G20" s="226">
        <v>2307</v>
      </c>
      <c r="H20" s="226">
        <v>31825</v>
      </c>
      <c r="I20" s="226">
        <v>4524</v>
      </c>
      <c r="J20" s="226">
        <v>21639</v>
      </c>
      <c r="K20" s="226">
        <v>698</v>
      </c>
      <c r="L20" s="226">
        <v>4226</v>
      </c>
    </row>
    <row r="21" spans="2:12" x14ac:dyDescent="0.2">
      <c r="B21" s="230" t="s">
        <v>48</v>
      </c>
      <c r="C21" s="226">
        <v>28509</v>
      </c>
      <c r="D21" s="226">
        <v>4748</v>
      </c>
      <c r="E21" s="226">
        <v>20174</v>
      </c>
      <c r="F21" s="226">
        <v>343</v>
      </c>
      <c r="G21" s="226">
        <v>2447</v>
      </c>
      <c r="H21" s="226">
        <v>32304</v>
      </c>
      <c r="I21" s="226">
        <v>3264</v>
      </c>
      <c r="J21" s="226">
        <v>22939</v>
      </c>
      <c r="K21" s="226">
        <v>1358</v>
      </c>
      <c r="L21" s="226">
        <v>4111</v>
      </c>
    </row>
    <row r="22" spans="2:12" x14ac:dyDescent="0.2">
      <c r="B22" s="230" t="s">
        <v>49</v>
      </c>
      <c r="C22" s="226">
        <v>28799</v>
      </c>
      <c r="D22" s="226">
        <v>3635</v>
      </c>
      <c r="E22" s="226">
        <v>21654</v>
      </c>
      <c r="F22" s="226">
        <v>556</v>
      </c>
      <c r="G22" s="226">
        <v>2277</v>
      </c>
      <c r="H22" s="226">
        <v>31239</v>
      </c>
      <c r="I22" s="226">
        <v>2147</v>
      </c>
      <c r="J22" s="226">
        <v>23243</v>
      </c>
      <c r="K22" s="226">
        <v>2213</v>
      </c>
      <c r="L22" s="226">
        <v>3150</v>
      </c>
    </row>
    <row r="23" spans="2:12" x14ac:dyDescent="0.2">
      <c r="B23" s="230" t="s">
        <v>50</v>
      </c>
      <c r="C23" s="226">
        <v>31671</v>
      </c>
      <c r="D23" s="226">
        <v>3286</v>
      </c>
      <c r="E23" s="226">
        <v>24470</v>
      </c>
      <c r="F23" s="226">
        <v>1072</v>
      </c>
      <c r="G23" s="226">
        <v>2199</v>
      </c>
      <c r="H23" s="226">
        <v>34862</v>
      </c>
      <c r="I23" s="226">
        <v>1877</v>
      </c>
      <c r="J23" s="226">
        <v>24914</v>
      </c>
      <c r="K23" s="226">
        <v>4414</v>
      </c>
      <c r="L23" s="226">
        <v>3093</v>
      </c>
    </row>
    <row r="24" spans="2:12" x14ac:dyDescent="0.2">
      <c r="B24" s="230" t="s">
        <v>51</v>
      </c>
      <c r="C24" s="226">
        <v>35324</v>
      </c>
      <c r="D24" s="226">
        <v>2648</v>
      </c>
      <c r="E24" s="226">
        <v>27890</v>
      </c>
      <c r="F24" s="226">
        <v>1930</v>
      </c>
      <c r="G24" s="226">
        <v>2100</v>
      </c>
      <c r="H24" s="226">
        <v>40967</v>
      </c>
      <c r="I24" s="226">
        <v>1792</v>
      </c>
      <c r="J24" s="226">
        <v>26529</v>
      </c>
      <c r="K24" s="226">
        <v>8549</v>
      </c>
      <c r="L24" s="226">
        <v>3203</v>
      </c>
    </row>
    <row r="25" spans="2:12" x14ac:dyDescent="0.2">
      <c r="B25" s="230" t="s">
        <v>52</v>
      </c>
      <c r="C25" s="226">
        <v>26159</v>
      </c>
      <c r="D25" s="226">
        <v>1014</v>
      </c>
      <c r="E25" s="226">
        <v>21196</v>
      </c>
      <c r="F25" s="226">
        <v>2317</v>
      </c>
      <c r="G25" s="226">
        <v>1102</v>
      </c>
      <c r="H25" s="226">
        <v>33865</v>
      </c>
      <c r="I25" s="226">
        <v>1175</v>
      </c>
      <c r="J25" s="226">
        <v>17765</v>
      </c>
      <c r="K25" s="226">
        <v>11946</v>
      </c>
      <c r="L25" s="226">
        <v>1953</v>
      </c>
    </row>
    <row r="26" spans="2:12" x14ac:dyDescent="0.2">
      <c r="B26" s="230" t="s">
        <v>53</v>
      </c>
      <c r="C26" s="226">
        <v>18561</v>
      </c>
      <c r="D26" s="226">
        <v>506</v>
      </c>
      <c r="E26" s="226">
        <v>14506</v>
      </c>
      <c r="F26" s="226">
        <v>2519</v>
      </c>
      <c r="G26" s="226">
        <v>558</v>
      </c>
      <c r="H26" s="226">
        <v>27459</v>
      </c>
      <c r="I26" s="226">
        <v>816</v>
      </c>
      <c r="J26" s="226">
        <v>9879</v>
      </c>
      <c r="K26" s="226">
        <v>14501</v>
      </c>
      <c r="L26" s="226">
        <v>1175</v>
      </c>
    </row>
    <row r="27" spans="2:12" x14ac:dyDescent="0.2">
      <c r="B27" s="230" t="s">
        <v>895</v>
      </c>
      <c r="C27" s="226">
        <v>11494</v>
      </c>
      <c r="D27" s="226">
        <v>188</v>
      </c>
      <c r="E27" s="226">
        <v>8188</v>
      </c>
      <c r="F27" s="226">
        <v>2572</v>
      </c>
      <c r="G27" s="226">
        <v>241</v>
      </c>
      <c r="H27" s="226">
        <v>22382</v>
      </c>
      <c r="I27" s="226">
        <v>698</v>
      </c>
      <c r="J27" s="226">
        <v>4428</v>
      </c>
      <c r="K27" s="226">
        <v>15377</v>
      </c>
      <c r="L27" s="226">
        <v>719</v>
      </c>
    </row>
    <row r="28" spans="2:12" x14ac:dyDescent="0.2">
      <c r="B28" s="230" t="s">
        <v>896</v>
      </c>
      <c r="C28" s="226">
        <v>4793</v>
      </c>
      <c r="D28" s="226">
        <v>66</v>
      </c>
      <c r="E28" s="226">
        <v>2764</v>
      </c>
      <c r="F28" s="226">
        <v>1734</v>
      </c>
      <c r="G28" s="226">
        <v>58</v>
      </c>
      <c r="H28" s="226">
        <v>12438</v>
      </c>
      <c r="I28" s="226">
        <v>440</v>
      </c>
      <c r="J28" s="226">
        <v>1020</v>
      </c>
      <c r="K28" s="226">
        <v>9968</v>
      </c>
      <c r="L28" s="226">
        <v>315</v>
      </c>
    </row>
    <row r="29" spans="2:12" x14ac:dyDescent="0.2">
      <c r="B29" s="230" t="s">
        <v>897</v>
      </c>
      <c r="C29" s="226">
        <v>952</v>
      </c>
      <c r="D29" s="226">
        <v>9</v>
      </c>
      <c r="E29" s="226">
        <v>363</v>
      </c>
      <c r="F29" s="226">
        <v>526</v>
      </c>
      <c r="G29" s="226">
        <v>12</v>
      </c>
      <c r="H29" s="226">
        <v>4573</v>
      </c>
      <c r="I29" s="226">
        <v>127</v>
      </c>
      <c r="J29" s="226">
        <v>97</v>
      </c>
      <c r="K29" s="226">
        <v>3913</v>
      </c>
      <c r="L29" s="226">
        <v>88</v>
      </c>
    </row>
    <row r="30" spans="2:12" ht="18" thickBot="1" x14ac:dyDescent="0.2">
      <c r="B30" s="347"/>
      <c r="C30" s="283"/>
      <c r="D30" s="283"/>
      <c r="E30" s="283"/>
      <c r="F30" s="283"/>
      <c r="G30" s="283"/>
      <c r="H30" s="283"/>
      <c r="I30" s="283"/>
      <c r="J30" s="283"/>
      <c r="K30" s="216"/>
      <c r="L30" s="216"/>
    </row>
    <row r="31" spans="2:12" x14ac:dyDescent="0.2">
      <c r="B31" s="215"/>
      <c r="C31" s="228" t="s">
        <v>72</v>
      </c>
      <c r="D31" s="215"/>
      <c r="E31" s="215"/>
      <c r="F31" s="215"/>
      <c r="G31" s="215"/>
      <c r="H31" s="228"/>
      <c r="I31" s="215"/>
      <c r="J31" s="215"/>
      <c r="K31" s="215"/>
      <c r="L31" s="215"/>
    </row>
    <row r="32" spans="2:12" x14ac:dyDescent="0.2">
      <c r="B32" s="215"/>
      <c r="C32" s="228" t="s">
        <v>798</v>
      </c>
      <c r="D32" s="215"/>
      <c r="E32" s="215"/>
      <c r="F32" s="215"/>
      <c r="G32" s="215"/>
      <c r="H32" s="215"/>
      <c r="I32" s="215"/>
      <c r="J32" s="215"/>
      <c r="K32" s="215"/>
      <c r="L32" s="215"/>
    </row>
    <row r="33" spans="1:20" x14ac:dyDescent="0.2">
      <c r="B33" s="215"/>
      <c r="C33" s="228"/>
      <c r="D33" s="215"/>
      <c r="E33" s="215"/>
      <c r="F33" s="215"/>
      <c r="G33" s="215"/>
      <c r="H33" s="215"/>
      <c r="I33" s="215"/>
      <c r="J33" s="215"/>
      <c r="K33" s="215"/>
      <c r="L33" s="215"/>
    </row>
    <row r="34" spans="1:20" x14ac:dyDescent="0.2">
      <c r="A34" s="27"/>
      <c r="B34" s="215"/>
      <c r="C34" s="215"/>
      <c r="D34" s="215"/>
      <c r="E34" s="215"/>
      <c r="F34" s="215"/>
      <c r="G34" s="215"/>
      <c r="H34" s="215"/>
      <c r="I34" s="215"/>
      <c r="J34" s="215"/>
      <c r="K34" s="215"/>
      <c r="L34" s="215"/>
      <c r="T34" s="2"/>
    </row>
    <row r="35" spans="1:20" x14ac:dyDescent="0.2">
      <c r="B35" s="531" t="s">
        <v>707</v>
      </c>
      <c r="C35" s="531"/>
      <c r="D35" s="531"/>
      <c r="E35" s="531"/>
      <c r="F35" s="531"/>
      <c r="G35" s="531"/>
      <c r="H35" s="531"/>
      <c r="I35" s="531"/>
      <c r="J35" s="531"/>
      <c r="K35" s="531"/>
      <c r="L35" s="531"/>
      <c r="M35" s="66"/>
      <c r="N35" s="66"/>
      <c r="O35" s="66"/>
      <c r="P35" s="2"/>
      <c r="Q35" s="2"/>
      <c r="R35" s="2"/>
      <c r="S35" s="2"/>
    </row>
    <row r="36" spans="1:20" ht="18" thickBot="1" x14ac:dyDescent="0.25">
      <c r="B36" s="216"/>
      <c r="C36" s="216"/>
      <c r="D36" s="216"/>
      <c r="E36" s="498" t="s">
        <v>898</v>
      </c>
      <c r="F36" s="498"/>
      <c r="G36" s="498"/>
      <c r="H36" s="498"/>
      <c r="I36" s="498"/>
      <c r="J36" s="264" t="s">
        <v>31</v>
      </c>
      <c r="K36" s="231"/>
      <c r="L36" s="215"/>
      <c r="T36" s="2"/>
    </row>
    <row r="37" spans="1:20" x14ac:dyDescent="0.2">
      <c r="B37" s="215"/>
      <c r="C37" s="266"/>
      <c r="D37" s="348" t="s">
        <v>73</v>
      </c>
      <c r="E37" s="220"/>
      <c r="F37" s="220"/>
      <c r="G37" s="220"/>
      <c r="H37" s="220"/>
      <c r="I37" s="266"/>
      <c r="J37" s="266"/>
      <c r="K37" s="215"/>
      <c r="L37" s="215"/>
      <c r="T37" s="2"/>
    </row>
    <row r="38" spans="1:20" x14ac:dyDescent="0.2">
      <c r="B38" s="215"/>
      <c r="C38" s="267" t="s">
        <v>74</v>
      </c>
      <c r="D38" s="267" t="s">
        <v>75</v>
      </c>
      <c r="E38" s="267" t="s">
        <v>76</v>
      </c>
      <c r="F38" s="267" t="s">
        <v>77</v>
      </c>
      <c r="G38" s="267" t="s">
        <v>78</v>
      </c>
      <c r="H38" s="267" t="s">
        <v>79</v>
      </c>
      <c r="I38" s="267" t="s">
        <v>80</v>
      </c>
      <c r="J38" s="267" t="s">
        <v>81</v>
      </c>
      <c r="K38" s="215"/>
      <c r="L38" s="215"/>
      <c r="T38" s="2"/>
    </row>
    <row r="39" spans="1:20" x14ac:dyDescent="0.2">
      <c r="B39" s="220"/>
      <c r="C39" s="269"/>
      <c r="D39" s="269"/>
      <c r="E39" s="222" t="s">
        <v>82</v>
      </c>
      <c r="F39" s="222" t="s">
        <v>83</v>
      </c>
      <c r="G39" s="222" t="s">
        <v>84</v>
      </c>
      <c r="H39" s="222" t="s">
        <v>85</v>
      </c>
      <c r="I39" s="269"/>
      <c r="J39" s="269"/>
      <c r="K39" s="231"/>
      <c r="L39" s="215"/>
      <c r="T39" s="2"/>
    </row>
    <row r="40" spans="1:20" x14ac:dyDescent="0.15">
      <c r="B40" s="215"/>
      <c r="C40" s="266"/>
      <c r="D40" s="215"/>
      <c r="E40" s="215"/>
      <c r="F40" s="215"/>
      <c r="G40" s="215"/>
      <c r="H40" s="215"/>
      <c r="I40" s="215"/>
      <c r="J40" s="215"/>
      <c r="K40" s="215"/>
      <c r="L40" s="215"/>
      <c r="T40" s="2"/>
    </row>
    <row r="41" spans="1:20" s="5" customFormat="1" x14ac:dyDescent="0.2">
      <c r="A41" s="79"/>
      <c r="B41" s="349" t="s">
        <v>34</v>
      </c>
      <c r="C41" s="350">
        <v>865419</v>
      </c>
      <c r="D41" s="343">
        <v>812392</v>
      </c>
      <c r="E41" s="343">
        <v>177752</v>
      </c>
      <c r="F41" s="343">
        <v>374182</v>
      </c>
      <c r="G41" s="343">
        <v>93811</v>
      </c>
      <c r="H41" s="343">
        <v>105967</v>
      </c>
      <c r="I41" s="343">
        <v>51668</v>
      </c>
      <c r="J41" s="343">
        <v>1341</v>
      </c>
      <c r="K41" s="351"/>
      <c r="L41" s="351"/>
      <c r="M41" s="79"/>
      <c r="N41" s="79"/>
      <c r="O41" s="79"/>
      <c r="T41" s="10"/>
    </row>
    <row r="42" spans="1:20" s="5" customFormat="1" x14ac:dyDescent="0.15">
      <c r="A42" s="79"/>
      <c r="B42" s="351"/>
      <c r="C42" s="352"/>
      <c r="D42" s="353"/>
      <c r="E42" s="353"/>
      <c r="F42" s="353"/>
      <c r="G42" s="353"/>
      <c r="H42" s="353"/>
      <c r="I42" s="353"/>
      <c r="J42" s="353"/>
      <c r="K42" s="351"/>
      <c r="L42" s="351"/>
      <c r="M42" s="79"/>
      <c r="N42" s="79"/>
      <c r="O42" s="79"/>
      <c r="T42" s="10"/>
    </row>
    <row r="43" spans="1:20" s="5" customFormat="1" x14ac:dyDescent="0.2">
      <c r="A43" s="79"/>
      <c r="B43" s="349" t="s">
        <v>3</v>
      </c>
      <c r="C43" s="350">
        <v>401015</v>
      </c>
      <c r="D43" s="343">
        <v>373315</v>
      </c>
      <c r="E43" s="343">
        <v>76838</v>
      </c>
      <c r="F43" s="343">
        <v>171556</v>
      </c>
      <c r="G43" s="343">
        <v>24958</v>
      </c>
      <c r="H43" s="343">
        <v>72233</v>
      </c>
      <c r="I43" s="343">
        <v>27194</v>
      </c>
      <c r="J43" s="343">
        <v>495</v>
      </c>
      <c r="K43" s="351"/>
      <c r="L43" s="351"/>
      <c r="M43" s="79"/>
      <c r="N43" s="79"/>
      <c r="O43" s="79"/>
      <c r="T43" s="10"/>
    </row>
    <row r="44" spans="1:20" x14ac:dyDescent="0.2">
      <c r="B44" s="354"/>
      <c r="C44" s="350"/>
      <c r="D44" s="355"/>
      <c r="E44" s="355"/>
      <c r="F44" s="355"/>
      <c r="G44" s="355"/>
      <c r="H44" s="355"/>
      <c r="I44" s="355"/>
      <c r="J44" s="355"/>
      <c r="K44" s="215"/>
      <c r="L44" s="215"/>
      <c r="T44" s="2"/>
    </row>
    <row r="45" spans="1:20" x14ac:dyDescent="0.2">
      <c r="B45" s="234" t="s">
        <v>71</v>
      </c>
      <c r="C45" s="225">
        <v>24343</v>
      </c>
      <c r="D45" s="232">
        <v>3060</v>
      </c>
      <c r="E45" s="232">
        <v>846</v>
      </c>
      <c r="F45" s="232">
        <v>2214</v>
      </c>
      <c r="G45" s="346">
        <v>0</v>
      </c>
      <c r="H45" s="346">
        <v>0</v>
      </c>
      <c r="I45" s="232">
        <v>21259</v>
      </c>
      <c r="J45" s="232">
        <v>22</v>
      </c>
      <c r="K45" s="215"/>
      <c r="L45" s="340"/>
      <c r="T45" s="2"/>
    </row>
    <row r="46" spans="1:20" x14ac:dyDescent="0.2">
      <c r="B46" s="228" t="s">
        <v>41</v>
      </c>
      <c r="C46" s="225">
        <v>20321</v>
      </c>
      <c r="D46" s="226">
        <v>15053</v>
      </c>
      <c r="E46" s="226">
        <v>1196</v>
      </c>
      <c r="F46" s="226">
        <v>8437</v>
      </c>
      <c r="G46" s="226">
        <v>2003</v>
      </c>
      <c r="H46" s="226">
        <v>2586</v>
      </c>
      <c r="I46" s="226">
        <v>5246</v>
      </c>
      <c r="J46" s="226">
        <v>20</v>
      </c>
      <c r="K46" s="215"/>
      <c r="L46" s="340"/>
      <c r="T46" s="2"/>
    </row>
    <row r="47" spans="1:20" x14ac:dyDescent="0.2">
      <c r="B47" s="228" t="s">
        <v>42</v>
      </c>
      <c r="C47" s="225">
        <v>22539</v>
      </c>
      <c r="D47" s="226">
        <v>22157</v>
      </c>
      <c r="E47" s="226">
        <v>1617</v>
      </c>
      <c r="F47" s="226">
        <v>9318</v>
      </c>
      <c r="G47" s="226">
        <v>2869</v>
      </c>
      <c r="H47" s="226">
        <v>6524</v>
      </c>
      <c r="I47" s="226">
        <v>370</v>
      </c>
      <c r="J47" s="226">
        <v>12</v>
      </c>
      <c r="K47" s="215"/>
      <c r="L47" s="340"/>
      <c r="T47" s="2"/>
    </row>
    <row r="48" spans="1:20" x14ac:dyDescent="0.2">
      <c r="B48" s="228" t="s">
        <v>43</v>
      </c>
      <c r="C48" s="225">
        <v>26471</v>
      </c>
      <c r="D48" s="226">
        <v>26338</v>
      </c>
      <c r="E48" s="226">
        <v>1966</v>
      </c>
      <c r="F48" s="226">
        <v>12070</v>
      </c>
      <c r="G48" s="226">
        <v>3267</v>
      </c>
      <c r="H48" s="226">
        <v>7008</v>
      </c>
      <c r="I48" s="226">
        <v>111</v>
      </c>
      <c r="J48" s="226">
        <v>20</v>
      </c>
      <c r="K48" s="215"/>
      <c r="L48" s="340"/>
      <c r="T48" s="2"/>
    </row>
    <row r="49" spans="1:20" x14ac:dyDescent="0.2">
      <c r="B49" s="228" t="s">
        <v>44</v>
      </c>
      <c r="C49" s="225">
        <v>33002</v>
      </c>
      <c r="D49" s="226">
        <v>32911</v>
      </c>
      <c r="E49" s="226">
        <v>2533</v>
      </c>
      <c r="F49" s="226">
        <v>16078</v>
      </c>
      <c r="G49" s="226">
        <v>3906</v>
      </c>
      <c r="H49" s="226">
        <v>7839</v>
      </c>
      <c r="I49" s="226">
        <v>60</v>
      </c>
      <c r="J49" s="226">
        <v>31</v>
      </c>
      <c r="K49" s="215"/>
      <c r="L49" s="340"/>
      <c r="T49" s="2"/>
    </row>
    <row r="50" spans="1:20" x14ac:dyDescent="0.2">
      <c r="B50" s="228" t="s">
        <v>45</v>
      </c>
      <c r="C50" s="225">
        <v>29309</v>
      </c>
      <c r="D50" s="226">
        <v>29246</v>
      </c>
      <c r="E50" s="226">
        <v>2529</v>
      </c>
      <c r="F50" s="226">
        <v>14543</v>
      </c>
      <c r="G50" s="226">
        <v>2838</v>
      </c>
      <c r="H50" s="226">
        <v>6991</v>
      </c>
      <c r="I50" s="226">
        <v>43</v>
      </c>
      <c r="J50" s="226">
        <v>20</v>
      </c>
      <c r="K50" s="215"/>
      <c r="L50" s="340"/>
      <c r="T50" s="2"/>
    </row>
    <row r="51" spans="1:20" x14ac:dyDescent="0.2">
      <c r="B51" s="228" t="s">
        <v>46</v>
      </c>
      <c r="C51" s="225">
        <v>29160</v>
      </c>
      <c r="D51" s="226">
        <v>29098</v>
      </c>
      <c r="E51" s="226">
        <v>2447</v>
      </c>
      <c r="F51" s="226">
        <v>14340</v>
      </c>
      <c r="G51" s="226">
        <v>2483</v>
      </c>
      <c r="H51" s="226">
        <v>7852</v>
      </c>
      <c r="I51" s="226">
        <v>27</v>
      </c>
      <c r="J51" s="226">
        <v>35</v>
      </c>
      <c r="K51" s="215"/>
      <c r="L51" s="340"/>
      <c r="T51" s="2"/>
    </row>
    <row r="52" spans="1:20" x14ac:dyDescent="0.2">
      <c r="B52" s="228" t="s">
        <v>47</v>
      </c>
      <c r="C52" s="225">
        <v>29917</v>
      </c>
      <c r="D52" s="226">
        <v>29860</v>
      </c>
      <c r="E52" s="226">
        <v>2782</v>
      </c>
      <c r="F52" s="226">
        <v>13558</v>
      </c>
      <c r="G52" s="226">
        <v>2080</v>
      </c>
      <c r="H52" s="226">
        <v>9498</v>
      </c>
      <c r="I52" s="226">
        <v>13</v>
      </c>
      <c r="J52" s="226">
        <v>44</v>
      </c>
      <c r="K52" s="215"/>
      <c r="L52" s="340"/>
      <c r="T52" s="2"/>
    </row>
    <row r="53" spans="1:20" x14ac:dyDescent="0.2">
      <c r="B53" s="228" t="s">
        <v>48</v>
      </c>
      <c r="C53" s="225">
        <v>33871</v>
      </c>
      <c r="D53" s="226">
        <v>33820</v>
      </c>
      <c r="E53" s="226">
        <v>5858</v>
      </c>
      <c r="F53" s="226">
        <v>15947</v>
      </c>
      <c r="G53" s="226">
        <v>1601</v>
      </c>
      <c r="H53" s="226">
        <v>8196</v>
      </c>
      <c r="I53" s="226">
        <v>16</v>
      </c>
      <c r="J53" s="226">
        <v>35</v>
      </c>
      <c r="K53" s="215"/>
      <c r="L53" s="340"/>
      <c r="T53" s="2"/>
    </row>
    <row r="54" spans="1:20" x14ac:dyDescent="0.2">
      <c r="B54" s="228" t="s">
        <v>49</v>
      </c>
      <c r="C54" s="225">
        <v>40178</v>
      </c>
      <c r="D54" s="226">
        <v>40121</v>
      </c>
      <c r="E54" s="226">
        <v>9437</v>
      </c>
      <c r="F54" s="226">
        <v>19772</v>
      </c>
      <c r="G54" s="226">
        <v>1364</v>
      </c>
      <c r="H54" s="226">
        <v>6562</v>
      </c>
      <c r="I54" s="226">
        <v>15</v>
      </c>
      <c r="J54" s="226">
        <v>42</v>
      </c>
      <c r="K54" s="215"/>
      <c r="L54" s="340"/>
      <c r="T54" s="2"/>
    </row>
    <row r="55" spans="1:20" x14ac:dyDescent="0.2">
      <c r="B55" s="228" t="s">
        <v>899</v>
      </c>
      <c r="C55" s="225">
        <v>33101</v>
      </c>
      <c r="D55" s="226">
        <v>33041</v>
      </c>
      <c r="E55" s="226">
        <v>10569</v>
      </c>
      <c r="F55" s="226">
        <v>15450</v>
      </c>
      <c r="G55" s="226">
        <v>673</v>
      </c>
      <c r="H55" s="226">
        <v>3671</v>
      </c>
      <c r="I55" s="226">
        <v>11</v>
      </c>
      <c r="J55" s="226">
        <v>47</v>
      </c>
      <c r="K55" s="215"/>
      <c r="L55" s="340"/>
      <c r="T55" s="2"/>
    </row>
    <row r="56" spans="1:20" x14ac:dyDescent="0.2">
      <c r="B56" s="228" t="s">
        <v>900</v>
      </c>
      <c r="C56" s="225">
        <v>27692</v>
      </c>
      <c r="D56" s="226">
        <v>27642</v>
      </c>
      <c r="E56" s="226">
        <v>10907</v>
      </c>
      <c r="F56" s="226">
        <v>11715</v>
      </c>
      <c r="G56" s="226">
        <v>472</v>
      </c>
      <c r="H56" s="226">
        <v>2245</v>
      </c>
      <c r="I56" s="226">
        <v>13</v>
      </c>
      <c r="J56" s="226">
        <v>36</v>
      </c>
      <c r="K56" s="215"/>
      <c r="L56" s="340"/>
      <c r="T56" s="2"/>
    </row>
    <row r="57" spans="1:20" x14ac:dyDescent="0.2">
      <c r="B57" s="228" t="s">
        <v>901</v>
      </c>
      <c r="C57" s="225">
        <v>51111</v>
      </c>
      <c r="D57" s="226">
        <v>50968</v>
      </c>
      <c r="E57" s="226">
        <v>24151</v>
      </c>
      <c r="F57" s="226">
        <v>18114</v>
      </c>
      <c r="G57" s="226">
        <v>1402</v>
      </c>
      <c r="H57" s="226">
        <v>3261</v>
      </c>
      <c r="I57" s="226">
        <v>10</v>
      </c>
      <c r="J57" s="226">
        <v>131</v>
      </c>
      <c r="K57" s="215"/>
      <c r="L57" s="340"/>
      <c r="T57" s="2"/>
    </row>
    <row r="58" spans="1:20" x14ac:dyDescent="0.15">
      <c r="B58" s="215"/>
      <c r="C58" s="294"/>
      <c r="D58" s="226"/>
      <c r="E58" s="288"/>
      <c r="F58" s="288"/>
      <c r="G58" s="288"/>
      <c r="H58" s="288"/>
      <c r="I58" s="288"/>
      <c r="J58" s="288"/>
      <c r="K58" s="215"/>
      <c r="L58" s="215"/>
      <c r="T58" s="2"/>
    </row>
    <row r="59" spans="1:20" s="5" customFormat="1" x14ac:dyDescent="0.2">
      <c r="A59" s="79"/>
      <c r="B59" s="349" t="s">
        <v>4</v>
      </c>
      <c r="C59" s="350">
        <v>464404</v>
      </c>
      <c r="D59" s="343">
        <v>439077</v>
      </c>
      <c r="E59" s="343">
        <v>100914</v>
      </c>
      <c r="F59" s="343">
        <v>202626</v>
      </c>
      <c r="G59" s="343">
        <v>68853</v>
      </c>
      <c r="H59" s="343">
        <v>33734</v>
      </c>
      <c r="I59" s="343">
        <v>24474</v>
      </c>
      <c r="J59" s="343">
        <v>846</v>
      </c>
      <c r="K59" s="351"/>
      <c r="L59" s="351"/>
      <c r="M59" s="79"/>
      <c r="N59" s="79"/>
      <c r="O59" s="79"/>
      <c r="T59" s="10"/>
    </row>
    <row r="60" spans="1:20" x14ac:dyDescent="0.2">
      <c r="B60" s="354"/>
      <c r="C60" s="350"/>
      <c r="D60" s="355"/>
      <c r="E60" s="355"/>
      <c r="F60" s="355"/>
      <c r="G60" s="355"/>
      <c r="H60" s="355"/>
      <c r="I60" s="355"/>
      <c r="J60" s="355"/>
      <c r="K60" s="215"/>
      <c r="L60" s="215"/>
      <c r="T60" s="2"/>
    </row>
    <row r="61" spans="1:20" x14ac:dyDescent="0.2">
      <c r="B61" s="234" t="s">
        <v>71</v>
      </c>
      <c r="C61" s="225">
        <v>22653</v>
      </c>
      <c r="D61" s="232">
        <v>2847</v>
      </c>
      <c r="E61" s="232">
        <v>764</v>
      </c>
      <c r="F61" s="232">
        <v>2083</v>
      </c>
      <c r="G61" s="346">
        <v>0</v>
      </c>
      <c r="H61" s="346">
        <v>0</v>
      </c>
      <c r="I61" s="232">
        <v>19790</v>
      </c>
      <c r="J61" s="232">
        <v>15</v>
      </c>
      <c r="K61" s="215"/>
      <c r="L61" s="340"/>
      <c r="T61" s="2"/>
    </row>
    <row r="62" spans="1:20" x14ac:dyDescent="0.2">
      <c r="B62" s="228" t="s">
        <v>41</v>
      </c>
      <c r="C62" s="225">
        <v>20693</v>
      </c>
      <c r="D62" s="226">
        <v>16629</v>
      </c>
      <c r="E62" s="226">
        <v>1114</v>
      </c>
      <c r="F62" s="226">
        <v>8088</v>
      </c>
      <c r="G62" s="226">
        <v>4337</v>
      </c>
      <c r="H62" s="226">
        <v>2337</v>
      </c>
      <c r="I62" s="226">
        <v>4050</v>
      </c>
      <c r="J62" s="226">
        <v>13</v>
      </c>
      <c r="K62" s="215"/>
      <c r="L62" s="340"/>
      <c r="T62" s="2"/>
    </row>
    <row r="63" spans="1:20" x14ac:dyDescent="0.2">
      <c r="B63" s="228" t="s">
        <v>42</v>
      </c>
      <c r="C63" s="225">
        <v>23859</v>
      </c>
      <c r="D63" s="226">
        <v>23632</v>
      </c>
      <c r="E63" s="226">
        <v>1249</v>
      </c>
      <c r="F63" s="226">
        <v>8949</v>
      </c>
      <c r="G63" s="226">
        <v>6472</v>
      </c>
      <c r="H63" s="226">
        <v>5261</v>
      </c>
      <c r="I63" s="226">
        <v>212</v>
      </c>
      <c r="J63" s="226">
        <v>15</v>
      </c>
      <c r="K63" s="215"/>
      <c r="L63" s="340"/>
      <c r="T63" s="2"/>
    </row>
    <row r="64" spans="1:20" x14ac:dyDescent="0.2">
      <c r="B64" s="228" t="s">
        <v>43</v>
      </c>
      <c r="C64" s="225">
        <v>27122</v>
      </c>
      <c r="D64" s="226">
        <v>26968</v>
      </c>
      <c r="E64" s="226">
        <v>1292</v>
      </c>
      <c r="F64" s="226">
        <v>10572</v>
      </c>
      <c r="G64" s="226">
        <v>8348</v>
      </c>
      <c r="H64" s="226">
        <v>4879</v>
      </c>
      <c r="I64" s="226">
        <v>132</v>
      </c>
      <c r="J64" s="226">
        <v>22</v>
      </c>
      <c r="K64" s="215"/>
      <c r="L64" s="340"/>
      <c r="T64" s="2"/>
    </row>
    <row r="65" spans="2:20" x14ac:dyDescent="0.2">
      <c r="B65" s="228" t="s">
        <v>44</v>
      </c>
      <c r="C65" s="225">
        <v>34298</v>
      </c>
      <c r="D65" s="226">
        <v>34201</v>
      </c>
      <c r="E65" s="226">
        <v>1662</v>
      </c>
      <c r="F65" s="226">
        <v>15483</v>
      </c>
      <c r="G65" s="226">
        <v>10237</v>
      </c>
      <c r="H65" s="226">
        <v>4386</v>
      </c>
      <c r="I65" s="226">
        <v>72</v>
      </c>
      <c r="J65" s="226">
        <v>25</v>
      </c>
      <c r="K65" s="215"/>
      <c r="L65" s="340"/>
      <c r="T65" s="2"/>
    </row>
    <row r="66" spans="2:20" x14ac:dyDescent="0.2">
      <c r="B66" s="228" t="s">
        <v>45</v>
      </c>
      <c r="C66" s="225">
        <v>32328</v>
      </c>
      <c r="D66" s="226">
        <v>32234</v>
      </c>
      <c r="E66" s="226">
        <v>1806</v>
      </c>
      <c r="F66" s="226">
        <v>16635</v>
      </c>
      <c r="G66" s="226">
        <v>8266</v>
      </c>
      <c r="H66" s="226">
        <v>3305</v>
      </c>
      <c r="I66" s="226">
        <v>67</v>
      </c>
      <c r="J66" s="226">
        <v>26</v>
      </c>
      <c r="K66" s="215"/>
      <c r="L66" s="340"/>
      <c r="T66" s="2"/>
    </row>
    <row r="67" spans="2:20" x14ac:dyDescent="0.2">
      <c r="B67" s="228" t="s">
        <v>46</v>
      </c>
      <c r="C67" s="225">
        <v>32834</v>
      </c>
      <c r="D67" s="226">
        <v>32740</v>
      </c>
      <c r="E67" s="226">
        <v>1627</v>
      </c>
      <c r="F67" s="226">
        <v>17466</v>
      </c>
      <c r="G67" s="226">
        <v>8197</v>
      </c>
      <c r="H67" s="226">
        <v>3347</v>
      </c>
      <c r="I67" s="226">
        <v>50</v>
      </c>
      <c r="J67" s="226">
        <v>43</v>
      </c>
      <c r="K67" s="215"/>
      <c r="L67" s="340"/>
      <c r="T67" s="2"/>
    </row>
    <row r="68" spans="2:20" x14ac:dyDescent="0.2">
      <c r="B68" s="228" t="s">
        <v>47</v>
      </c>
      <c r="C68" s="225">
        <v>31938</v>
      </c>
      <c r="D68" s="226">
        <v>31881</v>
      </c>
      <c r="E68" s="226">
        <v>2157</v>
      </c>
      <c r="F68" s="226">
        <v>16229</v>
      </c>
      <c r="G68" s="226">
        <v>7824</v>
      </c>
      <c r="H68" s="226">
        <v>3752</v>
      </c>
      <c r="I68" s="226">
        <v>19</v>
      </c>
      <c r="J68" s="226">
        <v>38</v>
      </c>
      <c r="K68" s="215"/>
      <c r="L68" s="340"/>
      <c r="T68" s="2"/>
    </row>
    <row r="69" spans="2:20" x14ac:dyDescent="0.2">
      <c r="B69" s="228" t="s">
        <v>48</v>
      </c>
      <c r="C69" s="225">
        <v>36094</v>
      </c>
      <c r="D69" s="226">
        <v>36030</v>
      </c>
      <c r="E69" s="226">
        <v>5640</v>
      </c>
      <c r="F69" s="226">
        <v>19466</v>
      </c>
      <c r="G69" s="226">
        <v>5802</v>
      </c>
      <c r="H69" s="226">
        <v>2767</v>
      </c>
      <c r="I69" s="226">
        <v>22</v>
      </c>
      <c r="J69" s="226">
        <v>42</v>
      </c>
      <c r="K69" s="215"/>
      <c r="L69" s="340"/>
      <c r="T69" s="2"/>
    </row>
    <row r="70" spans="2:20" x14ac:dyDescent="0.2">
      <c r="B70" s="228" t="s">
        <v>49</v>
      </c>
      <c r="C70" s="225">
        <v>43643</v>
      </c>
      <c r="D70" s="226">
        <v>43547</v>
      </c>
      <c r="E70" s="226">
        <v>10056</v>
      </c>
      <c r="F70" s="226">
        <v>24088</v>
      </c>
      <c r="G70" s="226">
        <v>4280</v>
      </c>
      <c r="H70" s="226">
        <v>1743</v>
      </c>
      <c r="I70" s="226">
        <v>15</v>
      </c>
      <c r="J70" s="226">
        <v>81</v>
      </c>
      <c r="K70" s="215"/>
      <c r="L70" s="340"/>
      <c r="T70" s="2"/>
    </row>
    <row r="71" spans="2:20" x14ac:dyDescent="0.2">
      <c r="B71" s="228" t="s">
        <v>899</v>
      </c>
      <c r="C71" s="225">
        <v>37724</v>
      </c>
      <c r="D71" s="226">
        <v>37635</v>
      </c>
      <c r="E71" s="226">
        <v>13369</v>
      </c>
      <c r="F71" s="226">
        <v>18189</v>
      </c>
      <c r="G71" s="226">
        <v>2055</v>
      </c>
      <c r="H71" s="226">
        <v>810</v>
      </c>
      <c r="I71" s="226">
        <v>14</v>
      </c>
      <c r="J71" s="226">
        <v>72</v>
      </c>
      <c r="K71" s="215"/>
      <c r="L71" s="340"/>
      <c r="T71" s="2"/>
    </row>
    <row r="72" spans="2:20" x14ac:dyDescent="0.2">
      <c r="B72" s="228" t="s">
        <v>900</v>
      </c>
      <c r="C72" s="225">
        <v>33405</v>
      </c>
      <c r="D72" s="226">
        <v>33317</v>
      </c>
      <c r="E72" s="226">
        <v>14980</v>
      </c>
      <c r="F72" s="226">
        <v>13943</v>
      </c>
      <c r="G72" s="226">
        <v>1107</v>
      </c>
      <c r="H72" s="226">
        <v>426</v>
      </c>
      <c r="I72" s="226">
        <v>14</v>
      </c>
      <c r="J72" s="226">
        <v>74</v>
      </c>
      <c r="K72" s="215"/>
      <c r="L72" s="340"/>
      <c r="T72" s="2"/>
    </row>
    <row r="73" spans="2:20" x14ac:dyDescent="0.2">
      <c r="B73" s="228" t="s">
        <v>901</v>
      </c>
      <c r="C73" s="225">
        <v>87813</v>
      </c>
      <c r="D73" s="226">
        <v>87416</v>
      </c>
      <c r="E73" s="226">
        <v>45198</v>
      </c>
      <c r="F73" s="226">
        <v>31435</v>
      </c>
      <c r="G73" s="226">
        <v>1928</v>
      </c>
      <c r="H73" s="226">
        <v>721</v>
      </c>
      <c r="I73" s="356">
        <v>17</v>
      </c>
      <c r="J73" s="226">
        <v>380</v>
      </c>
      <c r="K73" s="215"/>
      <c r="L73" s="340"/>
      <c r="T73" s="2"/>
    </row>
    <row r="74" spans="2:20" ht="18" thickBot="1" x14ac:dyDescent="0.2">
      <c r="B74" s="216"/>
      <c r="C74" s="282"/>
      <c r="D74" s="283"/>
      <c r="E74" s="283"/>
      <c r="F74" s="283"/>
      <c r="G74" s="283"/>
      <c r="H74" s="283"/>
      <c r="I74" s="283"/>
      <c r="J74" s="216"/>
      <c r="K74" s="231"/>
      <c r="L74" s="215"/>
      <c r="T74" s="2"/>
    </row>
    <row r="75" spans="2:20" x14ac:dyDescent="0.2">
      <c r="B75" s="215"/>
      <c r="C75" s="228" t="s">
        <v>86</v>
      </c>
      <c r="D75" s="215"/>
      <c r="E75" s="215"/>
      <c r="F75" s="215"/>
      <c r="G75" s="228"/>
      <c r="H75" s="215"/>
      <c r="I75" s="215"/>
      <c r="J75" s="215"/>
      <c r="K75" s="215"/>
      <c r="L75" s="215"/>
      <c r="T75" s="2"/>
    </row>
    <row r="76" spans="2:20" x14ac:dyDescent="0.2">
      <c r="B76" s="215"/>
      <c r="C76" s="228" t="s">
        <v>798</v>
      </c>
      <c r="D76" s="215"/>
      <c r="E76" s="215"/>
      <c r="F76" s="215"/>
      <c r="G76" s="215"/>
      <c r="H76" s="215"/>
      <c r="I76" s="215"/>
      <c r="J76" s="215"/>
      <c r="K76" s="215"/>
      <c r="L76" s="215"/>
    </row>
  </sheetData>
  <mergeCells count="4">
    <mergeCell ref="B6:L6"/>
    <mergeCell ref="F7:H7"/>
    <mergeCell ref="B35:L35"/>
    <mergeCell ref="E36:I36"/>
  </mergeCells>
  <phoneticPr fontId="2"/>
  <pageMargins left="0.78740157480314965" right="0.59055118110236227" top="0.98425196850393704" bottom="0.59055118110236227" header="0.51181102362204722" footer="0.51181102362204722"/>
  <pageSetup paperSize="9" scale="64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X78"/>
  <sheetViews>
    <sheetView view="pageBreakPreview" zoomScale="75" zoomScaleNormal="75" workbookViewId="0">
      <selection activeCell="D54" sqref="D54"/>
    </sheetView>
  </sheetViews>
  <sheetFormatPr defaultColWidth="9.625" defaultRowHeight="17.25" x14ac:dyDescent="0.15"/>
  <cols>
    <col min="1" max="1" width="13.375" style="17" customWidth="1"/>
    <col min="2" max="2" width="21.375" style="17" customWidth="1"/>
    <col min="3" max="3" width="11.125" style="17" customWidth="1"/>
    <col min="4" max="5" width="10.375" style="17" customWidth="1"/>
    <col min="6" max="6" width="11.125" style="17" customWidth="1"/>
    <col min="7" max="8" width="10.375" style="17" customWidth="1"/>
    <col min="9" max="9" width="11.5" style="17" customWidth="1"/>
    <col min="10" max="13" width="11.125" style="17" customWidth="1"/>
    <col min="14" max="15" width="9.625" style="17"/>
    <col min="16" max="16384" width="9.625" style="1"/>
  </cols>
  <sheetData>
    <row r="1" spans="1:13" x14ac:dyDescent="0.2">
      <c r="A1" s="27"/>
    </row>
    <row r="6" spans="1:13" x14ac:dyDescent="0.2">
      <c r="B6" s="485" t="s">
        <v>87</v>
      </c>
      <c r="C6" s="485"/>
      <c r="D6" s="485"/>
      <c r="E6" s="485"/>
      <c r="F6" s="485"/>
      <c r="G6" s="485"/>
      <c r="H6" s="485"/>
      <c r="I6" s="485"/>
      <c r="J6" s="485"/>
      <c r="K6" s="485"/>
      <c r="L6" s="485"/>
      <c r="M6" s="485"/>
    </row>
    <row r="7" spans="1:13" ht="18" thickBot="1" x14ac:dyDescent="0.25">
      <c r="B7" s="23"/>
      <c r="C7" s="31" t="s">
        <v>88</v>
      </c>
      <c r="D7" s="23"/>
      <c r="E7" s="23"/>
      <c r="F7" s="23"/>
      <c r="G7" s="23"/>
      <c r="H7" s="23"/>
      <c r="I7" s="23"/>
      <c r="J7" s="23"/>
      <c r="K7" s="23"/>
      <c r="L7" s="23"/>
      <c r="M7" s="64"/>
    </row>
    <row r="8" spans="1:13" x14ac:dyDescent="0.2">
      <c r="C8" s="25"/>
      <c r="D8" s="24"/>
      <c r="E8" s="24"/>
      <c r="F8" s="25"/>
      <c r="G8" s="24"/>
      <c r="H8" s="24"/>
      <c r="I8" s="25"/>
      <c r="J8" s="47" t="s">
        <v>634</v>
      </c>
      <c r="K8" s="47" t="s">
        <v>635</v>
      </c>
      <c r="L8" s="25"/>
      <c r="M8" s="25"/>
    </row>
    <row r="9" spans="1:13" x14ac:dyDescent="0.2">
      <c r="C9" s="21" t="s">
        <v>89</v>
      </c>
      <c r="D9" s="532" t="s">
        <v>3</v>
      </c>
      <c r="E9" s="532" t="s">
        <v>4</v>
      </c>
      <c r="F9" s="21" t="s">
        <v>90</v>
      </c>
      <c r="G9" s="532" t="s">
        <v>3</v>
      </c>
      <c r="H9" s="532" t="s">
        <v>4</v>
      </c>
      <c r="I9" s="21" t="s">
        <v>91</v>
      </c>
      <c r="J9" s="21" t="s">
        <v>92</v>
      </c>
      <c r="K9" s="21" t="s">
        <v>93</v>
      </c>
      <c r="L9" s="21" t="s">
        <v>94</v>
      </c>
      <c r="M9" s="21" t="s">
        <v>95</v>
      </c>
    </row>
    <row r="10" spans="1:13" x14ac:dyDescent="0.2">
      <c r="B10" s="24"/>
      <c r="C10" s="48"/>
      <c r="D10" s="533"/>
      <c r="E10" s="533"/>
      <c r="F10" s="48"/>
      <c r="G10" s="533"/>
      <c r="H10" s="533"/>
      <c r="I10" s="20" t="s">
        <v>958</v>
      </c>
      <c r="J10" s="20" t="s">
        <v>96</v>
      </c>
      <c r="K10" s="48"/>
      <c r="L10" s="20" t="s">
        <v>97</v>
      </c>
      <c r="M10" s="20" t="s">
        <v>97</v>
      </c>
    </row>
    <row r="11" spans="1:13" x14ac:dyDescent="0.2">
      <c r="C11" s="146" t="s">
        <v>711</v>
      </c>
      <c r="D11" s="147" t="s">
        <v>711</v>
      </c>
      <c r="E11" s="147" t="s">
        <v>711</v>
      </c>
      <c r="F11" s="147" t="s">
        <v>711</v>
      </c>
      <c r="G11" s="147" t="s">
        <v>711</v>
      </c>
      <c r="H11" s="147" t="s">
        <v>711</v>
      </c>
      <c r="I11" s="147" t="s">
        <v>711</v>
      </c>
      <c r="J11" s="147" t="s">
        <v>711</v>
      </c>
      <c r="K11" s="147" t="s">
        <v>711</v>
      </c>
      <c r="L11" s="73" t="s">
        <v>98</v>
      </c>
      <c r="M11" s="73" t="s">
        <v>98</v>
      </c>
    </row>
    <row r="12" spans="1:13" x14ac:dyDescent="0.2">
      <c r="B12" s="27" t="s">
        <v>334</v>
      </c>
      <c r="C12" s="74">
        <v>19459</v>
      </c>
      <c r="D12" s="57" t="s">
        <v>959</v>
      </c>
      <c r="E12" s="57" t="s">
        <v>959</v>
      </c>
      <c r="F12" s="71">
        <v>13969</v>
      </c>
      <c r="G12" s="57" t="s">
        <v>959</v>
      </c>
      <c r="H12" s="57" t="s">
        <v>959</v>
      </c>
      <c r="I12" s="76">
        <f>C12-F12</f>
        <v>5490</v>
      </c>
      <c r="J12" s="57" t="s">
        <v>959</v>
      </c>
      <c r="K12" s="57" t="s">
        <v>959</v>
      </c>
      <c r="L12" s="71">
        <v>4758</v>
      </c>
      <c r="M12" s="71">
        <v>672</v>
      </c>
    </row>
    <row r="13" spans="1:13" x14ac:dyDescent="0.2">
      <c r="B13" s="27" t="s">
        <v>335</v>
      </c>
      <c r="C13" s="74">
        <v>23881</v>
      </c>
      <c r="D13" s="57" t="s">
        <v>959</v>
      </c>
      <c r="E13" s="57" t="s">
        <v>959</v>
      </c>
      <c r="F13" s="71">
        <v>14460</v>
      </c>
      <c r="G13" s="57" t="s">
        <v>959</v>
      </c>
      <c r="H13" s="57" t="s">
        <v>959</v>
      </c>
      <c r="I13" s="76">
        <f>C13-F13</f>
        <v>9421</v>
      </c>
      <c r="J13" s="57" t="s">
        <v>959</v>
      </c>
      <c r="K13" s="57" t="s">
        <v>959</v>
      </c>
      <c r="L13" s="71">
        <v>6146</v>
      </c>
      <c r="M13" s="71">
        <v>660</v>
      </c>
    </row>
    <row r="14" spans="1:13" x14ac:dyDescent="0.2">
      <c r="B14" s="27" t="s">
        <v>336</v>
      </c>
      <c r="C14" s="74">
        <v>24142</v>
      </c>
      <c r="D14" s="57" t="s">
        <v>959</v>
      </c>
      <c r="E14" s="57" t="s">
        <v>959</v>
      </c>
      <c r="F14" s="71">
        <v>14030</v>
      </c>
      <c r="G14" s="57" t="s">
        <v>959</v>
      </c>
      <c r="H14" s="57" t="s">
        <v>959</v>
      </c>
      <c r="I14" s="76">
        <f>C14-F14</f>
        <v>10112</v>
      </c>
      <c r="J14" s="57" t="s">
        <v>959</v>
      </c>
      <c r="K14" s="57" t="s">
        <v>959</v>
      </c>
      <c r="L14" s="71">
        <v>5820</v>
      </c>
      <c r="M14" s="71">
        <v>710</v>
      </c>
    </row>
    <row r="15" spans="1:13" x14ac:dyDescent="0.2">
      <c r="B15" s="27" t="s">
        <v>337</v>
      </c>
      <c r="C15" s="74">
        <v>26267</v>
      </c>
      <c r="D15" s="57" t="s">
        <v>960</v>
      </c>
      <c r="E15" s="57" t="s">
        <v>960</v>
      </c>
      <c r="F15" s="71">
        <v>16479</v>
      </c>
      <c r="G15" s="57" t="s">
        <v>960</v>
      </c>
      <c r="H15" s="57" t="s">
        <v>960</v>
      </c>
      <c r="I15" s="76">
        <f>C15-F15</f>
        <v>9788</v>
      </c>
      <c r="J15" s="57" t="s">
        <v>960</v>
      </c>
      <c r="K15" s="57" t="s">
        <v>960</v>
      </c>
      <c r="L15" s="71">
        <v>7539</v>
      </c>
      <c r="M15" s="71">
        <v>717</v>
      </c>
    </row>
    <row r="16" spans="1:13" x14ac:dyDescent="0.2">
      <c r="B16" s="27"/>
      <c r="C16" s="74"/>
      <c r="D16" s="57"/>
      <c r="E16" s="57"/>
      <c r="F16" s="71"/>
      <c r="G16" s="57"/>
      <c r="H16" s="57"/>
      <c r="I16" s="76"/>
      <c r="J16" s="57"/>
      <c r="K16" s="71"/>
      <c r="L16" s="71"/>
      <c r="M16" s="71"/>
    </row>
    <row r="17" spans="2:13" x14ac:dyDescent="0.2">
      <c r="B17" s="27" t="s">
        <v>338</v>
      </c>
      <c r="C17" s="74">
        <v>24980</v>
      </c>
      <c r="D17" s="57" t="s">
        <v>961</v>
      </c>
      <c r="E17" s="57" t="s">
        <v>961</v>
      </c>
      <c r="F17" s="71">
        <v>15037</v>
      </c>
      <c r="G17" s="57" t="s">
        <v>961</v>
      </c>
      <c r="H17" s="57" t="s">
        <v>961</v>
      </c>
      <c r="I17" s="76">
        <f>C17-F17</f>
        <v>9943</v>
      </c>
      <c r="J17" s="57" t="s">
        <v>961</v>
      </c>
      <c r="K17" s="71">
        <v>1536</v>
      </c>
      <c r="L17" s="71">
        <v>6885</v>
      </c>
      <c r="M17" s="71">
        <v>642</v>
      </c>
    </row>
    <row r="18" spans="2:13" x14ac:dyDescent="0.2">
      <c r="B18" s="27" t="s">
        <v>278</v>
      </c>
      <c r="C18" s="74">
        <v>24744</v>
      </c>
      <c r="D18" s="57" t="s">
        <v>961</v>
      </c>
      <c r="E18" s="57" t="s">
        <v>961</v>
      </c>
      <c r="F18" s="71">
        <v>14357</v>
      </c>
      <c r="G18" s="57" t="s">
        <v>961</v>
      </c>
      <c r="H18" s="57" t="s">
        <v>961</v>
      </c>
      <c r="I18" s="76">
        <f>C18-F18</f>
        <v>10387</v>
      </c>
      <c r="J18" s="57" t="s">
        <v>961</v>
      </c>
      <c r="K18" s="71">
        <v>1492</v>
      </c>
      <c r="L18" s="71">
        <v>6730</v>
      </c>
      <c r="M18" s="71">
        <v>706</v>
      </c>
    </row>
    <row r="19" spans="2:13" x14ac:dyDescent="0.2">
      <c r="B19" s="27" t="s">
        <v>339</v>
      </c>
      <c r="C19" s="74">
        <v>24490</v>
      </c>
      <c r="D19" s="57" t="s">
        <v>961</v>
      </c>
      <c r="E19" s="57" t="s">
        <v>961</v>
      </c>
      <c r="F19" s="71">
        <v>15230</v>
      </c>
      <c r="G19" s="57" t="s">
        <v>961</v>
      </c>
      <c r="H19" s="57" t="s">
        <v>961</v>
      </c>
      <c r="I19" s="76">
        <f>C19-F19</f>
        <v>9260</v>
      </c>
      <c r="J19" s="71">
        <v>2545</v>
      </c>
      <c r="K19" s="71">
        <v>1436</v>
      </c>
      <c r="L19" s="71">
        <v>7283</v>
      </c>
      <c r="M19" s="71">
        <v>631</v>
      </c>
    </row>
    <row r="20" spans="2:13" x14ac:dyDescent="0.2">
      <c r="B20" s="27" t="s">
        <v>340</v>
      </c>
      <c r="C20" s="74">
        <v>21253</v>
      </c>
      <c r="D20" s="57" t="s">
        <v>961</v>
      </c>
      <c r="E20" s="57" t="s">
        <v>961</v>
      </c>
      <c r="F20" s="71">
        <v>13839</v>
      </c>
      <c r="G20" s="57" t="s">
        <v>961</v>
      </c>
      <c r="H20" s="57" t="s">
        <v>961</v>
      </c>
      <c r="I20" s="76">
        <f>C20-F20</f>
        <v>7414</v>
      </c>
      <c r="J20" s="57" t="s">
        <v>961</v>
      </c>
      <c r="K20" s="71">
        <v>1099</v>
      </c>
      <c r="L20" s="71">
        <v>8234</v>
      </c>
      <c r="M20" s="71">
        <v>569</v>
      </c>
    </row>
    <row r="21" spans="2:13" x14ac:dyDescent="0.2">
      <c r="B21" s="27"/>
      <c r="C21" s="74"/>
      <c r="D21" s="127"/>
      <c r="E21" s="127"/>
      <c r="F21" s="71"/>
      <c r="G21" s="127"/>
      <c r="H21" s="127"/>
      <c r="I21" s="76"/>
      <c r="J21" s="127"/>
      <c r="K21" s="71"/>
      <c r="L21" s="71"/>
      <c r="M21" s="71"/>
    </row>
    <row r="22" spans="2:13" x14ac:dyDescent="0.2">
      <c r="B22" s="27" t="s">
        <v>341</v>
      </c>
      <c r="C22" s="128">
        <v>23825</v>
      </c>
      <c r="D22" s="57" t="s">
        <v>961</v>
      </c>
      <c r="E22" s="57" t="s">
        <v>961</v>
      </c>
      <c r="F22" s="71">
        <v>13096</v>
      </c>
      <c r="G22" s="57" t="s">
        <v>961</v>
      </c>
      <c r="H22" s="57" t="s">
        <v>961</v>
      </c>
      <c r="I22" s="76">
        <f>C22-F22</f>
        <v>10729</v>
      </c>
      <c r="J22" s="57" t="s">
        <v>961</v>
      </c>
      <c r="K22" s="71">
        <v>1172</v>
      </c>
      <c r="L22" s="57" t="s">
        <v>961</v>
      </c>
      <c r="M22" s="57" t="s">
        <v>961</v>
      </c>
    </row>
    <row r="23" spans="2:13" x14ac:dyDescent="0.2">
      <c r="B23" s="27" t="s">
        <v>342</v>
      </c>
      <c r="C23" s="74">
        <v>23489</v>
      </c>
      <c r="D23" s="57" t="s">
        <v>960</v>
      </c>
      <c r="E23" s="57" t="s">
        <v>960</v>
      </c>
      <c r="F23" s="76">
        <v>14107</v>
      </c>
      <c r="G23" s="57" t="s">
        <v>960</v>
      </c>
      <c r="H23" s="57" t="s">
        <v>960</v>
      </c>
      <c r="I23" s="76">
        <f>C23-F23</f>
        <v>9382</v>
      </c>
      <c r="J23" s="57" t="s">
        <v>960</v>
      </c>
      <c r="K23" s="71">
        <v>1089</v>
      </c>
      <c r="L23" s="57" t="s">
        <v>960</v>
      </c>
      <c r="M23" s="57" t="s">
        <v>960</v>
      </c>
    </row>
    <row r="24" spans="2:13" x14ac:dyDescent="0.2">
      <c r="B24" s="27" t="s">
        <v>343</v>
      </c>
      <c r="C24" s="74">
        <v>22448</v>
      </c>
      <c r="D24" s="57" t="s">
        <v>960</v>
      </c>
      <c r="E24" s="57" t="s">
        <v>960</v>
      </c>
      <c r="F24" s="76">
        <v>14526</v>
      </c>
      <c r="G24" s="57" t="s">
        <v>960</v>
      </c>
      <c r="H24" s="57" t="s">
        <v>960</v>
      </c>
      <c r="I24" s="76">
        <f>C24-F24</f>
        <v>7922</v>
      </c>
      <c r="J24" s="71">
        <v>1953</v>
      </c>
      <c r="K24" s="71">
        <v>987</v>
      </c>
      <c r="L24" s="71">
        <v>9590</v>
      </c>
      <c r="M24" s="71">
        <v>564</v>
      </c>
    </row>
    <row r="25" spans="2:13" x14ac:dyDescent="0.2">
      <c r="B25" s="27" t="s">
        <v>344</v>
      </c>
      <c r="C25" s="74">
        <v>23349</v>
      </c>
      <c r="D25" s="57" t="s">
        <v>960</v>
      </c>
      <c r="E25" s="57" t="s">
        <v>960</v>
      </c>
      <c r="F25" s="76">
        <v>15730</v>
      </c>
      <c r="G25" s="57" t="s">
        <v>960</v>
      </c>
      <c r="H25" s="57" t="s">
        <v>960</v>
      </c>
      <c r="I25" s="76">
        <f>C25-F25</f>
        <v>7619</v>
      </c>
      <c r="J25" s="57" t="s">
        <v>960</v>
      </c>
      <c r="K25" s="71">
        <v>929</v>
      </c>
      <c r="L25" s="57" t="s">
        <v>960</v>
      </c>
      <c r="M25" s="57" t="s">
        <v>960</v>
      </c>
    </row>
    <row r="26" spans="2:13" x14ac:dyDescent="0.2">
      <c r="B26" s="27" t="s">
        <v>345</v>
      </c>
      <c r="C26" s="74">
        <v>19157</v>
      </c>
      <c r="D26" s="57" t="s">
        <v>960</v>
      </c>
      <c r="E26" s="57" t="s">
        <v>960</v>
      </c>
      <c r="F26" s="76">
        <v>29186</v>
      </c>
      <c r="G26" s="57" t="s">
        <v>960</v>
      </c>
      <c r="H26" s="57" t="s">
        <v>960</v>
      </c>
      <c r="I26" s="76">
        <f>C26-F26</f>
        <v>-10029</v>
      </c>
      <c r="J26" s="57" t="s">
        <v>960</v>
      </c>
      <c r="K26" s="57" t="s">
        <v>960</v>
      </c>
      <c r="L26" s="57" t="s">
        <v>960</v>
      </c>
      <c r="M26" s="57" t="s">
        <v>960</v>
      </c>
    </row>
    <row r="27" spans="2:13" x14ac:dyDescent="0.2">
      <c r="B27" s="27"/>
      <c r="C27" s="74"/>
      <c r="D27" s="127"/>
      <c r="E27" s="127"/>
      <c r="F27" s="76"/>
      <c r="G27" s="57"/>
      <c r="H27" s="127"/>
      <c r="I27" s="76"/>
      <c r="J27" s="127"/>
      <c r="K27" s="127"/>
      <c r="L27" s="127"/>
      <c r="M27" s="127"/>
    </row>
    <row r="28" spans="2:13" x14ac:dyDescent="0.2">
      <c r="B28" s="27" t="s">
        <v>346</v>
      </c>
      <c r="C28" s="74">
        <v>19613</v>
      </c>
      <c r="D28" s="57" t="s">
        <v>960</v>
      </c>
      <c r="E28" s="57" t="s">
        <v>960</v>
      </c>
      <c r="F28" s="76">
        <v>19792</v>
      </c>
      <c r="G28" s="57" t="s">
        <v>960</v>
      </c>
      <c r="H28" s="57" t="s">
        <v>960</v>
      </c>
      <c r="I28" s="76">
        <f>C28-F28</f>
        <v>-179</v>
      </c>
      <c r="J28" s="57" t="s">
        <v>960</v>
      </c>
      <c r="K28" s="71">
        <v>798</v>
      </c>
      <c r="L28" s="57" t="s">
        <v>960</v>
      </c>
      <c r="M28" s="57" t="s">
        <v>960</v>
      </c>
    </row>
    <row r="29" spans="2:13" x14ac:dyDescent="0.2">
      <c r="B29" s="27" t="s">
        <v>347</v>
      </c>
      <c r="C29" s="74">
        <v>30803</v>
      </c>
      <c r="D29" s="57" t="s">
        <v>961</v>
      </c>
      <c r="E29" s="57" t="s">
        <v>961</v>
      </c>
      <c r="F29" s="76">
        <v>13804</v>
      </c>
      <c r="G29" s="57" t="s">
        <v>961</v>
      </c>
      <c r="H29" s="57" t="s">
        <v>961</v>
      </c>
      <c r="I29" s="76">
        <f>C29-F29</f>
        <v>16999</v>
      </c>
      <c r="J29" s="71">
        <v>2180</v>
      </c>
      <c r="K29" s="71">
        <v>1244</v>
      </c>
      <c r="L29" s="71">
        <v>11576</v>
      </c>
      <c r="M29" s="71">
        <v>1089</v>
      </c>
    </row>
    <row r="30" spans="2:13" x14ac:dyDescent="0.2">
      <c r="B30" s="27" t="s">
        <v>348</v>
      </c>
      <c r="C30" s="74">
        <v>29695</v>
      </c>
      <c r="D30" s="57" t="s">
        <v>961</v>
      </c>
      <c r="E30" s="57" t="s">
        <v>961</v>
      </c>
      <c r="F30" s="76">
        <v>11037</v>
      </c>
      <c r="G30" s="57" t="s">
        <v>961</v>
      </c>
      <c r="H30" s="57" t="s">
        <v>961</v>
      </c>
      <c r="I30" s="76">
        <f>C30-F30</f>
        <v>18658</v>
      </c>
      <c r="J30" s="71">
        <v>1735</v>
      </c>
      <c r="K30" s="71">
        <v>1570</v>
      </c>
      <c r="L30" s="71">
        <v>12141</v>
      </c>
      <c r="M30" s="71">
        <v>1039</v>
      </c>
    </row>
    <row r="31" spans="2:13" x14ac:dyDescent="0.2">
      <c r="B31" s="27" t="s">
        <v>349</v>
      </c>
      <c r="C31" s="74">
        <v>28875</v>
      </c>
      <c r="D31" s="57" t="s">
        <v>961</v>
      </c>
      <c r="E31" s="57" t="s">
        <v>961</v>
      </c>
      <c r="F31" s="76">
        <v>11092</v>
      </c>
      <c r="G31" s="57" t="s">
        <v>961</v>
      </c>
      <c r="H31" s="57" t="s">
        <v>961</v>
      </c>
      <c r="I31" s="76">
        <f>C31-F31</f>
        <v>17783</v>
      </c>
      <c r="J31" s="71">
        <v>1720</v>
      </c>
      <c r="K31" s="71">
        <v>2017</v>
      </c>
      <c r="L31" s="71">
        <v>10277</v>
      </c>
      <c r="M31" s="71">
        <v>1047</v>
      </c>
    </row>
    <row r="32" spans="2:13" x14ac:dyDescent="0.2">
      <c r="B32" s="27" t="s">
        <v>350</v>
      </c>
      <c r="C32" s="22">
        <f>D32+E32</f>
        <v>23739</v>
      </c>
      <c r="D32" s="71">
        <v>12186</v>
      </c>
      <c r="E32" s="71">
        <v>11553</v>
      </c>
      <c r="F32" s="76">
        <f>G32+H32</f>
        <v>10449</v>
      </c>
      <c r="G32" s="71">
        <v>5375</v>
      </c>
      <c r="H32" s="71">
        <v>5074</v>
      </c>
      <c r="I32" s="76">
        <f>C32-F32</f>
        <v>13290</v>
      </c>
      <c r="J32" s="71">
        <v>1387</v>
      </c>
      <c r="K32" s="71">
        <v>2194</v>
      </c>
      <c r="L32" s="71">
        <v>8290</v>
      </c>
      <c r="M32" s="71">
        <v>1006</v>
      </c>
    </row>
    <row r="33" spans="2:13" x14ac:dyDescent="0.2">
      <c r="B33" s="27"/>
      <c r="C33" s="22"/>
      <c r="D33" s="71"/>
      <c r="E33" s="71"/>
      <c r="F33" s="76"/>
      <c r="G33" s="71"/>
      <c r="H33" s="71"/>
      <c r="I33" s="76"/>
      <c r="J33" s="71"/>
      <c r="K33" s="71"/>
      <c r="L33" s="71"/>
      <c r="M33" s="71"/>
    </row>
    <row r="34" spans="2:13" x14ac:dyDescent="0.2">
      <c r="B34" s="27" t="s">
        <v>351</v>
      </c>
      <c r="C34" s="22">
        <f>D34+E34</f>
        <v>22081</v>
      </c>
      <c r="D34" s="71">
        <v>11385</v>
      </c>
      <c r="E34" s="71">
        <v>10696</v>
      </c>
      <c r="F34" s="76">
        <f>G34+H34</f>
        <v>9339</v>
      </c>
      <c r="G34" s="71">
        <v>4858</v>
      </c>
      <c r="H34" s="71">
        <v>4481</v>
      </c>
      <c r="I34" s="76">
        <f>C34-F34</f>
        <v>12742</v>
      </c>
      <c r="J34" s="71">
        <v>1131</v>
      </c>
      <c r="K34" s="71">
        <v>2203</v>
      </c>
      <c r="L34" s="71">
        <v>7766</v>
      </c>
      <c r="M34" s="71">
        <v>998</v>
      </c>
    </row>
    <row r="35" spans="2:13" x14ac:dyDescent="0.2">
      <c r="B35" s="27" t="s">
        <v>352</v>
      </c>
      <c r="C35" s="22">
        <f>D35+E35</f>
        <v>19756</v>
      </c>
      <c r="D35" s="71">
        <v>10111</v>
      </c>
      <c r="E35" s="71">
        <v>9645</v>
      </c>
      <c r="F35" s="76">
        <f>G35+H35</f>
        <v>8980</v>
      </c>
      <c r="G35" s="71">
        <v>4616</v>
      </c>
      <c r="H35" s="71">
        <v>4364</v>
      </c>
      <c r="I35" s="76">
        <f>C35-F35</f>
        <v>10776</v>
      </c>
      <c r="J35" s="71">
        <v>998</v>
      </c>
      <c r="K35" s="71">
        <v>2004</v>
      </c>
      <c r="L35" s="71">
        <v>7826</v>
      </c>
      <c r="M35" s="71">
        <v>928</v>
      </c>
    </row>
    <row r="36" spans="2:13" x14ac:dyDescent="0.2">
      <c r="B36" s="27" t="s">
        <v>353</v>
      </c>
      <c r="C36" s="22">
        <f>D36+E36</f>
        <v>18620</v>
      </c>
      <c r="D36" s="71">
        <v>9495</v>
      </c>
      <c r="E36" s="71">
        <v>9125</v>
      </c>
      <c r="F36" s="76">
        <f>G36+H36</f>
        <v>9733</v>
      </c>
      <c r="G36" s="71">
        <v>5039</v>
      </c>
      <c r="H36" s="71">
        <v>4694</v>
      </c>
      <c r="I36" s="76">
        <f>C36-F36</f>
        <v>8887</v>
      </c>
      <c r="J36" s="71">
        <v>895</v>
      </c>
      <c r="K36" s="71">
        <v>1932</v>
      </c>
      <c r="L36" s="71">
        <v>7532</v>
      </c>
      <c r="M36" s="71">
        <v>864</v>
      </c>
    </row>
    <row r="37" spans="2:13" x14ac:dyDescent="0.2">
      <c r="B37" s="27" t="s">
        <v>354</v>
      </c>
      <c r="C37" s="22">
        <f>D37+E37</f>
        <v>17619</v>
      </c>
      <c r="D37" s="71">
        <v>9000</v>
      </c>
      <c r="E37" s="71">
        <v>8619</v>
      </c>
      <c r="F37" s="76">
        <f>G37+H37</f>
        <v>8815</v>
      </c>
      <c r="G37" s="71">
        <v>4636</v>
      </c>
      <c r="H37" s="71">
        <v>4179</v>
      </c>
      <c r="I37" s="76">
        <f>C37-F37</f>
        <v>8804</v>
      </c>
      <c r="J37" s="71">
        <v>734</v>
      </c>
      <c r="K37" s="71">
        <v>1851</v>
      </c>
      <c r="L37" s="71">
        <v>7792</v>
      </c>
      <c r="M37" s="71">
        <v>816</v>
      </c>
    </row>
    <row r="38" spans="2:13" x14ac:dyDescent="0.2">
      <c r="B38" s="27" t="s">
        <v>355</v>
      </c>
      <c r="C38" s="22">
        <f>D38+E38</f>
        <v>17434</v>
      </c>
      <c r="D38" s="71">
        <v>9046</v>
      </c>
      <c r="E38" s="71">
        <v>8388</v>
      </c>
      <c r="F38" s="76">
        <f>G38+H38</f>
        <v>8266</v>
      </c>
      <c r="G38" s="71">
        <v>4349</v>
      </c>
      <c r="H38" s="71">
        <v>3917</v>
      </c>
      <c r="I38" s="76">
        <f>C38-F38</f>
        <v>9168</v>
      </c>
      <c r="J38" s="71">
        <v>668</v>
      </c>
      <c r="K38" s="71">
        <v>1965</v>
      </c>
      <c r="L38" s="71">
        <v>8771</v>
      </c>
      <c r="M38" s="71">
        <v>914</v>
      </c>
    </row>
    <row r="39" spans="2:13" x14ac:dyDescent="0.2">
      <c r="B39" s="27"/>
      <c r="C39" s="22"/>
      <c r="D39" s="71"/>
      <c r="E39" s="71"/>
      <c r="F39" s="76"/>
      <c r="G39" s="71"/>
      <c r="H39" s="71"/>
      <c r="I39" s="76"/>
      <c r="J39" s="71"/>
      <c r="K39" s="71"/>
      <c r="L39" s="71"/>
      <c r="M39" s="71"/>
    </row>
    <row r="40" spans="2:13" x14ac:dyDescent="0.2">
      <c r="B40" s="27" t="s">
        <v>356</v>
      </c>
      <c r="C40" s="22">
        <f>D40+E40</f>
        <v>17052</v>
      </c>
      <c r="D40" s="71">
        <v>8904</v>
      </c>
      <c r="E40" s="71">
        <v>8148</v>
      </c>
      <c r="F40" s="76">
        <f>G40+H40</f>
        <v>8920</v>
      </c>
      <c r="G40" s="71">
        <v>4720</v>
      </c>
      <c r="H40" s="71">
        <v>4200</v>
      </c>
      <c r="I40" s="76">
        <f>C40-F40</f>
        <v>8132</v>
      </c>
      <c r="J40" s="71">
        <v>688</v>
      </c>
      <c r="K40" s="71">
        <v>1792</v>
      </c>
      <c r="L40" s="71">
        <v>8392</v>
      </c>
      <c r="M40" s="71">
        <v>894</v>
      </c>
    </row>
    <row r="41" spans="2:13" x14ac:dyDescent="0.2">
      <c r="B41" s="27" t="s">
        <v>357</v>
      </c>
      <c r="C41" s="22">
        <f>D41+E41</f>
        <v>15473</v>
      </c>
      <c r="D41" s="71">
        <v>8072</v>
      </c>
      <c r="E41" s="71">
        <v>7401</v>
      </c>
      <c r="F41" s="76">
        <f>G41+H41</f>
        <v>9015</v>
      </c>
      <c r="G41" s="71">
        <v>4768</v>
      </c>
      <c r="H41" s="71">
        <v>4247</v>
      </c>
      <c r="I41" s="76">
        <f>C41-F41</f>
        <v>6458</v>
      </c>
      <c r="J41" s="71">
        <v>666</v>
      </c>
      <c r="K41" s="71">
        <v>1786</v>
      </c>
      <c r="L41" s="71">
        <v>8550</v>
      </c>
      <c r="M41" s="71">
        <v>833</v>
      </c>
    </row>
    <row r="42" spans="2:13" x14ac:dyDescent="0.2">
      <c r="B42" s="27" t="s">
        <v>358</v>
      </c>
      <c r="C42" s="22">
        <f>D42+E42</f>
        <v>16841</v>
      </c>
      <c r="D42" s="71">
        <v>8630</v>
      </c>
      <c r="E42" s="71">
        <v>8211</v>
      </c>
      <c r="F42" s="76">
        <f>G42+H42</f>
        <v>8550</v>
      </c>
      <c r="G42" s="71">
        <v>4541</v>
      </c>
      <c r="H42" s="71">
        <v>4009</v>
      </c>
      <c r="I42" s="76">
        <f>C42-F42</f>
        <v>8291</v>
      </c>
      <c r="J42" s="71">
        <v>597</v>
      </c>
      <c r="K42" s="71">
        <v>1787</v>
      </c>
      <c r="L42" s="71">
        <v>9080</v>
      </c>
      <c r="M42" s="71">
        <v>860</v>
      </c>
    </row>
    <row r="43" spans="2:13" x14ac:dyDescent="0.2">
      <c r="B43" s="27" t="s">
        <v>359</v>
      </c>
      <c r="C43" s="22">
        <f>D43+E43</f>
        <v>16439</v>
      </c>
      <c r="D43" s="71">
        <v>8528</v>
      </c>
      <c r="E43" s="71">
        <v>7911</v>
      </c>
      <c r="F43" s="76">
        <f>G43+H43</f>
        <v>8315</v>
      </c>
      <c r="G43" s="71">
        <v>4337</v>
      </c>
      <c r="H43" s="71">
        <v>3978</v>
      </c>
      <c r="I43" s="76">
        <f>C43-F43</f>
        <v>8124</v>
      </c>
      <c r="J43" s="71">
        <v>581</v>
      </c>
      <c r="K43" s="71">
        <v>1867</v>
      </c>
      <c r="L43" s="71">
        <v>8792</v>
      </c>
      <c r="M43" s="71">
        <v>852</v>
      </c>
    </row>
    <row r="44" spans="2:13" x14ac:dyDescent="0.2">
      <c r="B44" s="27" t="s">
        <v>360</v>
      </c>
      <c r="C44" s="22">
        <f>D44+E44</f>
        <v>15905</v>
      </c>
      <c r="D44" s="71">
        <v>8190</v>
      </c>
      <c r="E44" s="71">
        <v>7715</v>
      </c>
      <c r="F44" s="76">
        <f>G44+H44</f>
        <v>8703</v>
      </c>
      <c r="G44" s="71">
        <v>4549</v>
      </c>
      <c r="H44" s="71">
        <v>4154</v>
      </c>
      <c r="I44" s="76">
        <f>C44-F44</f>
        <v>7202</v>
      </c>
      <c r="J44" s="71">
        <v>563</v>
      </c>
      <c r="K44" s="71">
        <v>1801</v>
      </c>
      <c r="L44" s="71">
        <v>8684</v>
      </c>
      <c r="M44" s="71">
        <v>810</v>
      </c>
    </row>
    <row r="45" spans="2:13" x14ac:dyDescent="0.2">
      <c r="B45" s="27"/>
      <c r="C45" s="22"/>
      <c r="D45" s="71"/>
      <c r="E45" s="71"/>
      <c r="F45" s="76"/>
      <c r="G45" s="71"/>
      <c r="H45" s="71"/>
      <c r="I45" s="76"/>
      <c r="J45" s="71"/>
      <c r="K45" s="71"/>
      <c r="L45" s="71"/>
      <c r="M45" s="71"/>
    </row>
    <row r="46" spans="2:13" x14ac:dyDescent="0.2">
      <c r="B46" s="27" t="s">
        <v>361</v>
      </c>
      <c r="C46" s="22">
        <f>D46+E46</f>
        <v>15713</v>
      </c>
      <c r="D46" s="71">
        <v>8032</v>
      </c>
      <c r="E46" s="71">
        <v>7681</v>
      </c>
      <c r="F46" s="76">
        <f>G46+H46</f>
        <v>8682</v>
      </c>
      <c r="G46" s="71">
        <v>4594</v>
      </c>
      <c r="H46" s="71">
        <v>4088</v>
      </c>
      <c r="I46" s="76">
        <f>C46-F46</f>
        <v>7031</v>
      </c>
      <c r="J46" s="71">
        <v>474</v>
      </c>
      <c r="K46" s="71">
        <v>1682</v>
      </c>
      <c r="L46" s="71">
        <v>8704</v>
      </c>
      <c r="M46" s="71">
        <v>854</v>
      </c>
    </row>
    <row r="47" spans="2:13" x14ac:dyDescent="0.2">
      <c r="B47" s="27" t="s">
        <v>362</v>
      </c>
      <c r="C47" s="22">
        <f>D47+E47</f>
        <v>16152</v>
      </c>
      <c r="D47" s="71">
        <v>8380</v>
      </c>
      <c r="E47" s="71">
        <v>7772</v>
      </c>
      <c r="F47" s="76">
        <f>G47+H47</f>
        <v>8762</v>
      </c>
      <c r="G47" s="71">
        <v>4711</v>
      </c>
      <c r="H47" s="71">
        <v>4051</v>
      </c>
      <c r="I47" s="76">
        <f>C47-F47</f>
        <v>7390</v>
      </c>
      <c r="J47" s="71">
        <v>467</v>
      </c>
      <c r="K47" s="71">
        <v>1638</v>
      </c>
      <c r="L47" s="71">
        <v>9155</v>
      </c>
      <c r="M47" s="71">
        <v>807</v>
      </c>
    </row>
    <row r="48" spans="2:13" x14ac:dyDescent="0.2">
      <c r="B48" s="27" t="s">
        <v>363</v>
      </c>
      <c r="C48" s="22">
        <f>D48+E48</f>
        <v>16396</v>
      </c>
      <c r="D48" s="71">
        <v>8490</v>
      </c>
      <c r="E48" s="71">
        <v>7906</v>
      </c>
      <c r="F48" s="76">
        <f>G48+H48</f>
        <v>8464</v>
      </c>
      <c r="G48" s="71">
        <v>4501</v>
      </c>
      <c r="H48" s="71">
        <v>3963</v>
      </c>
      <c r="I48" s="76">
        <f>C48-F48</f>
        <v>7932</v>
      </c>
      <c r="J48" s="71">
        <v>437</v>
      </c>
      <c r="K48" s="71">
        <v>1724</v>
      </c>
      <c r="L48" s="71">
        <v>9008</v>
      </c>
      <c r="M48" s="71">
        <v>818</v>
      </c>
    </row>
    <row r="49" spans="2:13" x14ac:dyDescent="0.2">
      <c r="B49" s="27" t="s">
        <v>364</v>
      </c>
      <c r="C49" s="22">
        <f>D49+E49</f>
        <v>16975</v>
      </c>
      <c r="D49" s="71">
        <v>8653</v>
      </c>
      <c r="E49" s="71">
        <v>8322</v>
      </c>
      <c r="F49" s="76">
        <f>G49+H49</f>
        <v>8306</v>
      </c>
      <c r="G49" s="71">
        <v>4460</v>
      </c>
      <c r="H49" s="71">
        <v>3846</v>
      </c>
      <c r="I49" s="76">
        <f>C49-F49</f>
        <v>8669</v>
      </c>
      <c r="J49" s="71">
        <v>408</v>
      </c>
      <c r="K49" s="71">
        <v>1589</v>
      </c>
      <c r="L49" s="71">
        <v>9630</v>
      </c>
      <c r="M49" s="71">
        <v>881</v>
      </c>
    </row>
    <row r="50" spans="2:13" x14ac:dyDescent="0.2">
      <c r="B50" s="27" t="s">
        <v>365</v>
      </c>
      <c r="C50" s="22">
        <f>D50+E50</f>
        <v>18054</v>
      </c>
      <c r="D50" s="71">
        <v>9243</v>
      </c>
      <c r="E50" s="71">
        <v>8811</v>
      </c>
      <c r="F50" s="76">
        <f>G50+H50</f>
        <v>8651</v>
      </c>
      <c r="G50" s="71">
        <v>4678</v>
      </c>
      <c r="H50" s="71">
        <v>3973</v>
      </c>
      <c r="I50" s="76">
        <f>C50-F50</f>
        <v>9403</v>
      </c>
      <c r="J50" s="71">
        <v>352</v>
      </c>
      <c r="K50" s="71">
        <v>1622</v>
      </c>
      <c r="L50" s="71">
        <v>9319</v>
      </c>
      <c r="M50" s="71">
        <v>930</v>
      </c>
    </row>
    <row r="51" spans="2:13" x14ac:dyDescent="0.2">
      <c r="B51" s="27"/>
      <c r="C51" s="22"/>
      <c r="D51" s="71"/>
      <c r="E51" s="71"/>
      <c r="F51" s="76"/>
      <c r="G51" s="71"/>
      <c r="H51" s="71"/>
      <c r="I51" s="76"/>
      <c r="J51" s="71"/>
      <c r="K51" s="71"/>
      <c r="L51" s="71"/>
      <c r="M51" s="71"/>
    </row>
    <row r="52" spans="2:13" x14ac:dyDescent="0.2">
      <c r="B52" s="27" t="s">
        <v>366</v>
      </c>
      <c r="C52" s="22">
        <f>D52+E52</f>
        <v>11962</v>
      </c>
      <c r="D52" s="71">
        <v>6223</v>
      </c>
      <c r="E52" s="71">
        <v>5739</v>
      </c>
      <c r="F52" s="76">
        <f>G52+H52</f>
        <v>8310</v>
      </c>
      <c r="G52" s="71">
        <v>4574</v>
      </c>
      <c r="H52" s="71">
        <v>3736</v>
      </c>
      <c r="I52" s="76">
        <f>C52-F52</f>
        <v>3652</v>
      </c>
      <c r="J52" s="71">
        <v>294</v>
      </c>
      <c r="K52" s="71">
        <v>1400</v>
      </c>
      <c r="L52" s="71">
        <v>8999</v>
      </c>
      <c r="M52" s="71">
        <v>877</v>
      </c>
    </row>
    <row r="53" spans="2:13" x14ac:dyDescent="0.2">
      <c r="B53" s="27" t="s">
        <v>367</v>
      </c>
      <c r="C53" s="22">
        <f>D53+E53</f>
        <v>18538</v>
      </c>
      <c r="D53" s="71">
        <v>10259</v>
      </c>
      <c r="E53" s="71">
        <v>8279</v>
      </c>
      <c r="F53" s="76">
        <f>G53+H53</f>
        <v>8421</v>
      </c>
      <c r="G53" s="71">
        <v>4575</v>
      </c>
      <c r="H53" s="71">
        <v>3846</v>
      </c>
      <c r="I53" s="76">
        <f>C53-F53</f>
        <v>10117</v>
      </c>
      <c r="J53" s="71">
        <v>327</v>
      </c>
      <c r="K53" s="71">
        <v>1434</v>
      </c>
      <c r="L53" s="71">
        <v>9207</v>
      </c>
      <c r="M53" s="71">
        <v>925</v>
      </c>
    </row>
    <row r="54" spans="2:13" x14ac:dyDescent="0.2">
      <c r="B54" s="27" t="s">
        <v>368</v>
      </c>
      <c r="C54" s="22">
        <f>D54+E54</f>
        <v>17994</v>
      </c>
      <c r="D54" s="71">
        <v>9369</v>
      </c>
      <c r="E54" s="71">
        <v>8625</v>
      </c>
      <c r="F54" s="76">
        <f>G54+H54</f>
        <v>8401</v>
      </c>
      <c r="G54" s="71">
        <v>4570</v>
      </c>
      <c r="H54" s="71">
        <v>3831</v>
      </c>
      <c r="I54" s="76">
        <f>C54-F54</f>
        <v>9593</v>
      </c>
      <c r="J54" s="71">
        <v>344</v>
      </c>
      <c r="K54" s="71">
        <v>1382</v>
      </c>
      <c r="L54" s="71">
        <v>9129</v>
      </c>
      <c r="M54" s="71">
        <v>971</v>
      </c>
    </row>
    <row r="55" spans="2:13" x14ac:dyDescent="0.2">
      <c r="B55" s="27" t="s">
        <v>369</v>
      </c>
      <c r="C55" s="22">
        <f>D55+E55</f>
        <v>17592</v>
      </c>
      <c r="D55" s="71">
        <v>9131</v>
      </c>
      <c r="E55" s="71">
        <v>8461</v>
      </c>
      <c r="F55" s="76">
        <f>G55+H55</f>
        <v>8378</v>
      </c>
      <c r="G55" s="71">
        <v>4620</v>
      </c>
      <c r="H55" s="71">
        <v>3758</v>
      </c>
      <c r="I55" s="76">
        <f>C55-F55</f>
        <v>9214</v>
      </c>
      <c r="J55" s="71">
        <v>254</v>
      </c>
      <c r="K55" s="71">
        <v>1300</v>
      </c>
      <c r="L55" s="71">
        <v>9427</v>
      </c>
      <c r="M55" s="71">
        <v>940</v>
      </c>
    </row>
    <row r="56" spans="2:13" x14ac:dyDescent="0.2">
      <c r="B56" s="27" t="s">
        <v>370</v>
      </c>
      <c r="C56" s="22">
        <f>D56+E56</f>
        <v>17974</v>
      </c>
      <c r="D56" s="71">
        <v>9442</v>
      </c>
      <c r="E56" s="71">
        <v>8532</v>
      </c>
      <c r="F56" s="76">
        <f>G56+H56</f>
        <v>8805</v>
      </c>
      <c r="G56" s="71">
        <v>4704</v>
      </c>
      <c r="H56" s="71">
        <v>4101</v>
      </c>
      <c r="I56" s="76">
        <f>C56-F56</f>
        <v>9169</v>
      </c>
      <c r="J56" s="71">
        <v>280</v>
      </c>
      <c r="K56" s="71">
        <v>1234</v>
      </c>
      <c r="L56" s="71">
        <v>9576</v>
      </c>
      <c r="M56" s="71">
        <v>1042</v>
      </c>
    </row>
    <row r="57" spans="2:13" x14ac:dyDescent="0.2">
      <c r="B57" s="27"/>
      <c r="C57" s="22"/>
      <c r="D57" s="71"/>
      <c r="E57" s="71"/>
      <c r="F57" s="76"/>
      <c r="G57" s="71"/>
      <c r="H57" s="71"/>
      <c r="I57" s="76"/>
      <c r="J57" s="71"/>
      <c r="K57" s="71"/>
      <c r="L57" s="71"/>
      <c r="M57" s="71"/>
    </row>
    <row r="58" spans="2:13" x14ac:dyDescent="0.2">
      <c r="B58" s="27" t="s">
        <v>371</v>
      </c>
      <c r="C58" s="22">
        <f>D58+E58</f>
        <v>18236</v>
      </c>
      <c r="D58" s="71">
        <v>9536</v>
      </c>
      <c r="E58" s="71">
        <v>8700</v>
      </c>
      <c r="F58" s="76">
        <f>G58+H58</f>
        <v>8508</v>
      </c>
      <c r="G58" s="71">
        <v>4523</v>
      </c>
      <c r="H58" s="71">
        <v>3985</v>
      </c>
      <c r="I58" s="76">
        <f>C58-F58</f>
        <v>9728</v>
      </c>
      <c r="J58" s="71">
        <v>271</v>
      </c>
      <c r="K58" s="71">
        <v>1174</v>
      </c>
      <c r="L58" s="71">
        <v>9678</v>
      </c>
      <c r="M58" s="71">
        <v>1155</v>
      </c>
    </row>
    <row r="59" spans="2:13" x14ac:dyDescent="0.2">
      <c r="B59" s="27" t="s">
        <v>372</v>
      </c>
      <c r="C59" s="22">
        <f>D59+E59</f>
        <v>18355</v>
      </c>
      <c r="D59" s="71">
        <v>9594</v>
      </c>
      <c r="E59" s="71">
        <v>8761</v>
      </c>
      <c r="F59" s="76">
        <f>G59+H59</f>
        <v>8501</v>
      </c>
      <c r="G59" s="71">
        <v>4686</v>
      </c>
      <c r="H59" s="71">
        <v>3815</v>
      </c>
      <c r="I59" s="76">
        <f>C59-F59</f>
        <v>9854</v>
      </c>
      <c r="J59" s="71">
        <v>259</v>
      </c>
      <c r="K59" s="71">
        <v>1157</v>
      </c>
      <c r="L59" s="71">
        <v>9534</v>
      </c>
      <c r="M59" s="71">
        <v>1046</v>
      </c>
    </row>
    <row r="60" spans="2:13" x14ac:dyDescent="0.2">
      <c r="B60" s="27" t="s">
        <v>373</v>
      </c>
      <c r="C60" s="22">
        <f>D60+E60</f>
        <v>18590</v>
      </c>
      <c r="D60" s="71">
        <v>9622</v>
      </c>
      <c r="E60" s="71">
        <v>8968</v>
      </c>
      <c r="F60" s="76">
        <f>G60+H60</f>
        <v>8638</v>
      </c>
      <c r="G60" s="71">
        <v>4694</v>
      </c>
      <c r="H60" s="71">
        <v>3944</v>
      </c>
      <c r="I60" s="76">
        <f>C60-F60</f>
        <v>9952</v>
      </c>
      <c r="J60" s="71">
        <v>232</v>
      </c>
      <c r="K60" s="71">
        <v>1104</v>
      </c>
      <c r="L60" s="71">
        <v>9176</v>
      </c>
      <c r="M60" s="71">
        <v>1050</v>
      </c>
    </row>
    <row r="61" spans="2:13" x14ac:dyDescent="0.2">
      <c r="B61" s="27" t="s">
        <v>374</v>
      </c>
      <c r="C61" s="22">
        <f>D61+E61</f>
        <v>17896</v>
      </c>
      <c r="D61" s="71">
        <v>9294</v>
      </c>
      <c r="E61" s="71">
        <v>8602</v>
      </c>
      <c r="F61" s="76">
        <f>G61+H61</f>
        <v>8541</v>
      </c>
      <c r="G61" s="71">
        <v>4558</v>
      </c>
      <c r="H61" s="71">
        <v>3983</v>
      </c>
      <c r="I61" s="76">
        <f>C61-F61</f>
        <v>9355</v>
      </c>
      <c r="J61" s="71">
        <v>224</v>
      </c>
      <c r="K61" s="71">
        <v>1009</v>
      </c>
      <c r="L61" s="71">
        <v>8625</v>
      </c>
      <c r="M61" s="71">
        <v>1084</v>
      </c>
    </row>
    <row r="62" spans="2:13" x14ac:dyDescent="0.2">
      <c r="B62" s="27" t="s">
        <v>375</v>
      </c>
      <c r="C62" s="22">
        <f>D62+E62</f>
        <v>16340</v>
      </c>
      <c r="D62" s="71">
        <v>8468</v>
      </c>
      <c r="E62" s="71">
        <v>7872</v>
      </c>
      <c r="F62" s="76">
        <f>G62+H62</f>
        <v>8423</v>
      </c>
      <c r="G62" s="71">
        <v>4477</v>
      </c>
      <c r="H62" s="71">
        <v>3946</v>
      </c>
      <c r="I62" s="76">
        <f>C62-F62</f>
        <v>7917</v>
      </c>
      <c r="J62" s="71">
        <v>205</v>
      </c>
      <c r="K62" s="71">
        <v>866</v>
      </c>
      <c r="L62" s="71">
        <v>7900</v>
      </c>
      <c r="M62" s="71">
        <v>1107</v>
      </c>
    </row>
    <row r="63" spans="2:13" x14ac:dyDescent="0.2">
      <c r="B63" s="27"/>
      <c r="C63" s="22"/>
      <c r="D63" s="71"/>
      <c r="E63" s="71"/>
      <c r="F63" s="76"/>
      <c r="G63" s="71"/>
      <c r="H63" s="71"/>
      <c r="I63" s="76"/>
      <c r="J63" s="71"/>
      <c r="K63" s="71"/>
      <c r="L63" s="71"/>
      <c r="M63" s="71"/>
    </row>
    <row r="64" spans="2:13" x14ac:dyDescent="0.2">
      <c r="B64" s="27" t="s">
        <v>376</v>
      </c>
      <c r="C64" s="22">
        <v>15698</v>
      </c>
      <c r="D64" s="71">
        <v>8182</v>
      </c>
      <c r="E64" s="71">
        <v>7516</v>
      </c>
      <c r="F64" s="76">
        <v>8481</v>
      </c>
      <c r="G64" s="71">
        <v>4479</v>
      </c>
      <c r="H64" s="71">
        <v>4002</v>
      </c>
      <c r="I64" s="76">
        <v>7217</v>
      </c>
      <c r="J64" s="71">
        <v>171</v>
      </c>
      <c r="K64" s="71">
        <v>912</v>
      </c>
      <c r="L64" s="71">
        <v>7380</v>
      </c>
      <c r="M64" s="71">
        <v>1119</v>
      </c>
    </row>
    <row r="65" spans="1:24" x14ac:dyDescent="0.2">
      <c r="B65" s="27" t="s">
        <v>377</v>
      </c>
      <c r="C65" s="22">
        <v>14743</v>
      </c>
      <c r="D65" s="71">
        <v>7662</v>
      </c>
      <c r="E65" s="71">
        <v>7081</v>
      </c>
      <c r="F65" s="76">
        <v>8316</v>
      </c>
      <c r="G65" s="71">
        <v>4389</v>
      </c>
      <c r="H65" s="71">
        <v>3927</v>
      </c>
      <c r="I65" s="76">
        <v>6427</v>
      </c>
      <c r="J65" s="71">
        <v>178</v>
      </c>
      <c r="K65" s="71">
        <v>834</v>
      </c>
      <c r="L65" s="71">
        <v>7045</v>
      </c>
      <c r="M65" s="71">
        <v>1243</v>
      </c>
    </row>
    <row r="66" spans="1:24" x14ac:dyDescent="0.2">
      <c r="B66" s="27" t="s">
        <v>378</v>
      </c>
      <c r="C66" s="22">
        <v>14590</v>
      </c>
      <c r="D66" s="71">
        <v>7517</v>
      </c>
      <c r="E66" s="71">
        <v>7073</v>
      </c>
      <c r="F66" s="76">
        <v>8100</v>
      </c>
      <c r="G66" s="71">
        <v>4358</v>
      </c>
      <c r="H66" s="71">
        <v>3742</v>
      </c>
      <c r="I66" s="76">
        <v>6490</v>
      </c>
      <c r="J66" s="71">
        <v>153</v>
      </c>
      <c r="K66" s="71">
        <v>770</v>
      </c>
      <c r="L66" s="71">
        <v>6878</v>
      </c>
      <c r="M66" s="71">
        <v>1299</v>
      </c>
    </row>
    <row r="67" spans="1:24" x14ac:dyDescent="0.2">
      <c r="B67" s="27" t="s">
        <v>379</v>
      </c>
      <c r="C67" s="22">
        <v>13667</v>
      </c>
      <c r="D67" s="71">
        <v>7054</v>
      </c>
      <c r="E67" s="71">
        <v>6613</v>
      </c>
      <c r="F67" s="76">
        <v>8466</v>
      </c>
      <c r="G67" s="71">
        <v>4513</v>
      </c>
      <c r="H67" s="71">
        <v>3953</v>
      </c>
      <c r="I67" s="76">
        <v>5201</v>
      </c>
      <c r="J67" s="71">
        <v>137</v>
      </c>
      <c r="K67" s="71">
        <v>717</v>
      </c>
      <c r="L67" s="71">
        <v>6651</v>
      </c>
      <c r="M67" s="71">
        <v>1272</v>
      </c>
    </row>
    <row r="68" spans="1:24" x14ac:dyDescent="0.2">
      <c r="B68" s="27" t="s">
        <v>380</v>
      </c>
      <c r="C68" s="22">
        <v>13444</v>
      </c>
      <c r="D68" s="71">
        <v>6847</v>
      </c>
      <c r="E68" s="71">
        <v>6597</v>
      </c>
      <c r="F68" s="76">
        <v>8721</v>
      </c>
      <c r="G68" s="71">
        <v>4602</v>
      </c>
      <c r="H68" s="71">
        <v>4119</v>
      </c>
      <c r="I68" s="76">
        <v>4723</v>
      </c>
      <c r="J68" s="71">
        <v>113</v>
      </c>
      <c r="K68" s="71">
        <v>590</v>
      </c>
      <c r="L68" s="71">
        <v>6480</v>
      </c>
      <c r="M68" s="71">
        <v>1418</v>
      </c>
    </row>
    <row r="69" spans="1:24" ht="18" thickBot="1" x14ac:dyDescent="0.25">
      <c r="A69" s="27"/>
      <c r="B69" s="23"/>
      <c r="C69" s="153"/>
      <c r="D69" s="154"/>
      <c r="E69" s="154"/>
      <c r="F69" s="154"/>
      <c r="G69" s="154"/>
      <c r="H69" s="154"/>
      <c r="I69" s="154"/>
      <c r="J69" s="154"/>
      <c r="K69" s="154"/>
      <c r="L69" s="154"/>
      <c r="M69" s="154"/>
    </row>
    <row r="70" spans="1:24" x14ac:dyDescent="0.2">
      <c r="A70" s="27"/>
      <c r="C70" s="26" t="s">
        <v>695</v>
      </c>
      <c r="D70" s="129"/>
      <c r="E70" s="129"/>
      <c r="F70" s="129"/>
      <c r="G70" s="129"/>
      <c r="H70" s="129"/>
      <c r="I70" s="129"/>
      <c r="J70" s="129"/>
      <c r="K70" s="129"/>
      <c r="L70" s="129"/>
      <c r="M70" s="129"/>
    </row>
    <row r="71" spans="1:24" x14ac:dyDescent="0.2">
      <c r="C71" s="26" t="s">
        <v>636</v>
      </c>
      <c r="D71" s="129"/>
      <c r="E71" s="129"/>
      <c r="F71" s="129"/>
      <c r="G71" s="129"/>
      <c r="H71" s="129"/>
      <c r="I71" s="129"/>
      <c r="J71" s="129"/>
      <c r="K71" s="129"/>
      <c r="L71" s="129"/>
      <c r="M71" s="129"/>
    </row>
    <row r="72" spans="1:24" x14ac:dyDescent="0.2">
      <c r="C72" s="27" t="s">
        <v>550</v>
      </c>
      <c r="D72" s="129"/>
      <c r="E72" s="129"/>
      <c r="F72" s="129"/>
      <c r="G72" s="129"/>
      <c r="H72" s="129"/>
      <c r="I72" s="129"/>
      <c r="J72" s="129"/>
      <c r="K72" s="129"/>
      <c r="L72" s="129"/>
      <c r="M72" s="129"/>
    </row>
    <row r="73" spans="1:24" x14ac:dyDescent="0.15">
      <c r="D73" s="129"/>
      <c r="E73" s="129"/>
      <c r="F73" s="129"/>
      <c r="G73" s="129"/>
      <c r="H73" s="129"/>
      <c r="I73" s="129"/>
      <c r="J73" s="129"/>
      <c r="K73" s="129"/>
      <c r="L73" s="129"/>
      <c r="M73" s="129"/>
    </row>
    <row r="74" spans="1:24" x14ac:dyDescent="0.15">
      <c r="C74" s="129"/>
      <c r="D74" s="129"/>
      <c r="E74" s="129"/>
      <c r="F74" s="129"/>
      <c r="G74" s="129"/>
      <c r="H74" s="129"/>
      <c r="I74" s="129"/>
      <c r="J74" s="129"/>
      <c r="K74" s="129"/>
      <c r="L74" s="129"/>
      <c r="M74" s="129"/>
      <c r="X74" s="2"/>
    </row>
    <row r="75" spans="1:24" x14ac:dyDescent="0.15">
      <c r="C75" s="129"/>
      <c r="D75" s="129"/>
      <c r="E75" s="129"/>
      <c r="F75" s="129"/>
      <c r="G75" s="129"/>
      <c r="H75" s="129"/>
      <c r="I75" s="129"/>
      <c r="J75" s="129"/>
      <c r="K75" s="129"/>
      <c r="L75" s="129"/>
      <c r="M75" s="129"/>
      <c r="X75" s="2"/>
    </row>
    <row r="76" spans="1:24" x14ac:dyDescent="0.15">
      <c r="C76" s="129"/>
      <c r="D76" s="129"/>
      <c r="E76" s="129"/>
      <c r="F76" s="129"/>
      <c r="G76" s="129"/>
      <c r="H76" s="129"/>
      <c r="I76" s="129"/>
      <c r="J76" s="129"/>
      <c r="K76" s="129"/>
      <c r="L76" s="129"/>
      <c r="M76" s="129"/>
      <c r="X76" s="2"/>
    </row>
    <row r="77" spans="1:24" x14ac:dyDescent="0.15">
      <c r="C77" s="129"/>
      <c r="D77" s="129"/>
      <c r="E77" s="129"/>
      <c r="F77" s="129"/>
      <c r="G77" s="129"/>
      <c r="H77" s="129"/>
      <c r="I77" s="129"/>
      <c r="J77" s="129"/>
      <c r="K77" s="129"/>
      <c r="L77" s="129"/>
      <c r="M77" s="129"/>
      <c r="X77" s="2"/>
    </row>
    <row r="78" spans="1:24" x14ac:dyDescent="0.15">
      <c r="C78" s="129"/>
      <c r="D78" s="129"/>
      <c r="E78" s="129"/>
      <c r="F78" s="129"/>
      <c r="G78" s="129"/>
      <c r="H78" s="129"/>
      <c r="I78" s="129"/>
      <c r="J78" s="129"/>
      <c r="K78" s="129"/>
      <c r="L78" s="129"/>
      <c r="M78" s="129"/>
      <c r="X78" s="2"/>
    </row>
  </sheetData>
  <mergeCells count="5">
    <mergeCell ref="B6:M6"/>
    <mergeCell ref="D9:D10"/>
    <mergeCell ref="E9:E10"/>
    <mergeCell ref="G9:G10"/>
    <mergeCell ref="H9:H10"/>
  </mergeCells>
  <phoneticPr fontId="2"/>
  <pageMargins left="0.59055118110236227" right="0.59055118110236227" top="0.98425196850393704" bottom="0.98425196850393704" header="0.51181102362204722" footer="0.51181102362204722"/>
  <pageSetup paperSize="9" scale="65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X91"/>
  <sheetViews>
    <sheetView view="pageBreakPreview" zoomScale="80" zoomScaleNormal="75" zoomScaleSheetLayoutView="80" workbookViewId="0">
      <pane xSplit="2" ySplit="11" topLeftCell="C66" activePane="bottomRight" state="frozen"/>
      <selection activeCell="D54" sqref="D54"/>
      <selection pane="topRight" activeCell="D54" sqref="D54"/>
      <selection pane="bottomLeft" activeCell="D54" sqref="D54"/>
      <selection pane="bottomRight" activeCell="H78" sqref="H78"/>
    </sheetView>
  </sheetViews>
  <sheetFormatPr defaultColWidth="9.625" defaultRowHeight="17.25" x14ac:dyDescent="0.15"/>
  <cols>
    <col min="1" max="1" width="7.25" style="17" customWidth="1"/>
    <col min="2" max="2" width="21.375" style="17" customWidth="1"/>
    <col min="3" max="3" width="11.125" style="17" customWidth="1"/>
    <col min="4" max="5" width="10.375" style="17" customWidth="1"/>
    <col min="6" max="6" width="11.125" style="17" customWidth="1"/>
    <col min="7" max="8" width="10.375" style="17" customWidth="1"/>
    <col min="9" max="13" width="11.125" style="17" customWidth="1"/>
    <col min="14" max="15" width="9.625" style="17"/>
    <col min="16" max="16384" width="9.625" style="1"/>
  </cols>
  <sheetData>
    <row r="1" spans="1:13" x14ac:dyDescent="0.2">
      <c r="A1" s="27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</row>
    <row r="2" spans="1:13" x14ac:dyDescent="0.2">
      <c r="A2" s="27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</row>
    <row r="3" spans="1:13" x14ac:dyDescent="0.15"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</row>
    <row r="4" spans="1:13" x14ac:dyDescent="0.15"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</row>
    <row r="5" spans="1:13" x14ac:dyDescent="0.15"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</row>
    <row r="6" spans="1:13" x14ac:dyDescent="0.2">
      <c r="B6" s="534" t="s">
        <v>87</v>
      </c>
      <c r="C6" s="534"/>
      <c r="D6" s="534"/>
      <c r="E6" s="534"/>
      <c r="F6" s="534"/>
      <c r="G6" s="534"/>
      <c r="H6" s="534"/>
      <c r="I6" s="534"/>
      <c r="J6" s="534"/>
      <c r="K6" s="534"/>
      <c r="L6" s="534"/>
      <c r="M6" s="534"/>
    </row>
    <row r="7" spans="1:13" ht="18" thickBot="1" x14ac:dyDescent="0.25">
      <c r="B7" s="23"/>
      <c r="C7" s="137" t="s">
        <v>99</v>
      </c>
      <c r="D7" s="23"/>
      <c r="E7" s="136"/>
      <c r="F7" s="136"/>
      <c r="G7" s="136"/>
      <c r="H7" s="136"/>
      <c r="I7" s="136"/>
      <c r="J7" s="23"/>
      <c r="K7" s="23"/>
      <c r="L7" s="23"/>
      <c r="M7" s="138"/>
    </row>
    <row r="8" spans="1:13" x14ac:dyDescent="0.15">
      <c r="C8" s="128"/>
      <c r="D8" s="139"/>
      <c r="E8" s="139"/>
      <c r="F8" s="128"/>
      <c r="G8" s="139"/>
      <c r="H8" s="139"/>
      <c r="I8" s="140"/>
      <c r="J8" s="140" t="s">
        <v>634</v>
      </c>
      <c r="K8" s="124" t="s">
        <v>635</v>
      </c>
      <c r="L8" s="128"/>
      <c r="M8" s="128"/>
    </row>
    <row r="9" spans="1:13" x14ac:dyDescent="0.2">
      <c r="C9" s="141" t="s">
        <v>89</v>
      </c>
      <c r="D9" s="535" t="s">
        <v>3</v>
      </c>
      <c r="E9" s="535" t="s">
        <v>4</v>
      </c>
      <c r="F9" s="141" t="s">
        <v>90</v>
      </c>
      <c r="G9" s="535" t="s">
        <v>3</v>
      </c>
      <c r="H9" s="535" t="s">
        <v>4</v>
      </c>
      <c r="I9" s="142" t="s">
        <v>962</v>
      </c>
      <c r="J9" s="142" t="s">
        <v>92</v>
      </c>
      <c r="K9" s="142" t="s">
        <v>93</v>
      </c>
      <c r="L9" s="143" t="s">
        <v>94</v>
      </c>
      <c r="M9" s="141" t="s">
        <v>95</v>
      </c>
    </row>
    <row r="10" spans="1:13" x14ac:dyDescent="0.2">
      <c r="B10" s="24"/>
      <c r="C10" s="144"/>
      <c r="D10" s="536"/>
      <c r="E10" s="536"/>
      <c r="F10" s="144"/>
      <c r="G10" s="536"/>
      <c r="H10" s="536"/>
      <c r="I10" s="145" t="s">
        <v>963</v>
      </c>
      <c r="J10" s="145" t="s">
        <v>96</v>
      </c>
      <c r="K10" s="144"/>
      <c r="L10" s="145" t="s">
        <v>97</v>
      </c>
      <c r="M10" s="145" t="s">
        <v>97</v>
      </c>
    </row>
    <row r="11" spans="1:13" x14ac:dyDescent="0.2">
      <c r="C11" s="146" t="s">
        <v>711</v>
      </c>
      <c r="D11" s="147" t="s">
        <v>711</v>
      </c>
      <c r="E11" s="147" t="s">
        <v>711</v>
      </c>
      <c r="F11" s="147" t="s">
        <v>711</v>
      </c>
      <c r="G11" s="147" t="s">
        <v>711</v>
      </c>
      <c r="H11" s="147" t="s">
        <v>711</v>
      </c>
      <c r="I11" s="147" t="s">
        <v>711</v>
      </c>
      <c r="J11" s="147" t="s">
        <v>711</v>
      </c>
      <c r="K11" s="147" t="s">
        <v>711</v>
      </c>
      <c r="L11" s="73" t="s">
        <v>98</v>
      </c>
      <c r="M11" s="73" t="s">
        <v>98</v>
      </c>
    </row>
    <row r="12" spans="1:13" x14ac:dyDescent="0.2">
      <c r="B12" s="228"/>
      <c r="C12" s="225"/>
      <c r="D12" s="226"/>
      <c r="E12" s="226"/>
      <c r="F12" s="227"/>
      <c r="G12" s="226"/>
      <c r="H12" s="226"/>
      <c r="I12" s="227"/>
      <c r="J12" s="226"/>
      <c r="K12" s="226"/>
      <c r="L12" s="226"/>
      <c r="M12" s="226"/>
    </row>
    <row r="13" spans="1:13" x14ac:dyDescent="0.2">
      <c r="B13" s="228" t="s">
        <v>381</v>
      </c>
      <c r="C13" s="225">
        <f>D13+E13</f>
        <v>12917</v>
      </c>
      <c r="D13" s="226">
        <v>6561</v>
      </c>
      <c r="E13" s="226">
        <v>6356</v>
      </c>
      <c r="F13" s="227">
        <f>G13+H13</f>
        <v>8588</v>
      </c>
      <c r="G13" s="226">
        <v>4553</v>
      </c>
      <c r="H13" s="226">
        <v>4035</v>
      </c>
      <c r="I13" s="227">
        <f>C13-F13</f>
        <v>4329</v>
      </c>
      <c r="J13" s="226">
        <v>126</v>
      </c>
      <c r="K13" s="226">
        <v>663</v>
      </c>
      <c r="L13" s="226">
        <v>6490</v>
      </c>
      <c r="M13" s="226">
        <v>1479</v>
      </c>
    </row>
    <row r="14" spans="1:13" x14ac:dyDescent="0.2">
      <c r="B14" s="228" t="s">
        <v>382</v>
      </c>
      <c r="C14" s="225">
        <f>D14+E14</f>
        <v>12999</v>
      </c>
      <c r="D14" s="226">
        <v>6763</v>
      </c>
      <c r="E14" s="226">
        <v>6236</v>
      </c>
      <c r="F14" s="227">
        <f>G14+H14</f>
        <v>8490</v>
      </c>
      <c r="G14" s="226">
        <v>4504</v>
      </c>
      <c r="H14" s="226">
        <v>3986</v>
      </c>
      <c r="I14" s="227">
        <f>C14-F14</f>
        <v>4509</v>
      </c>
      <c r="J14" s="226">
        <v>116</v>
      </c>
      <c r="K14" s="226">
        <v>696</v>
      </c>
      <c r="L14" s="226">
        <v>6671</v>
      </c>
      <c r="M14" s="226">
        <v>1596</v>
      </c>
    </row>
    <row r="15" spans="1:13" x14ac:dyDescent="0.2">
      <c r="B15" s="228" t="s">
        <v>383</v>
      </c>
      <c r="C15" s="225">
        <f>D15+E15</f>
        <v>12977</v>
      </c>
      <c r="D15" s="226">
        <v>6709</v>
      </c>
      <c r="E15" s="226">
        <v>6268</v>
      </c>
      <c r="F15" s="227">
        <f>G15+H15</f>
        <v>8792</v>
      </c>
      <c r="G15" s="226">
        <v>4727</v>
      </c>
      <c r="H15" s="226">
        <v>4065</v>
      </c>
      <c r="I15" s="227">
        <f>C15-F15</f>
        <v>4185</v>
      </c>
      <c r="J15" s="226">
        <v>113</v>
      </c>
      <c r="K15" s="226">
        <v>577</v>
      </c>
      <c r="L15" s="226">
        <v>6478</v>
      </c>
      <c r="M15" s="226">
        <v>1724</v>
      </c>
    </row>
    <row r="16" spans="1:13" x14ac:dyDescent="0.2">
      <c r="B16" s="228" t="s">
        <v>384</v>
      </c>
      <c r="C16" s="225">
        <f>D16+E16</f>
        <v>12630</v>
      </c>
      <c r="D16" s="226">
        <v>6456</v>
      </c>
      <c r="E16" s="226">
        <v>6174</v>
      </c>
      <c r="F16" s="227">
        <f>G16+H16</f>
        <v>8647</v>
      </c>
      <c r="G16" s="226">
        <v>4610</v>
      </c>
      <c r="H16" s="226">
        <v>4037</v>
      </c>
      <c r="I16" s="227">
        <f>C16-F16</f>
        <v>3983</v>
      </c>
      <c r="J16" s="226">
        <v>72</v>
      </c>
      <c r="K16" s="226">
        <v>554</v>
      </c>
      <c r="L16" s="226">
        <v>6195</v>
      </c>
      <c r="M16" s="226">
        <v>1736</v>
      </c>
    </row>
    <row r="17" spans="2:13" x14ac:dyDescent="0.2">
      <c r="B17" s="228" t="s">
        <v>385</v>
      </c>
      <c r="C17" s="225">
        <f>D17+E17</f>
        <v>12086</v>
      </c>
      <c r="D17" s="226">
        <v>6261</v>
      </c>
      <c r="E17" s="226">
        <v>5825</v>
      </c>
      <c r="F17" s="227">
        <f>G17+H17</f>
        <v>8921</v>
      </c>
      <c r="G17" s="226">
        <v>4732</v>
      </c>
      <c r="H17" s="226">
        <v>4189</v>
      </c>
      <c r="I17" s="227">
        <f>C17-F17</f>
        <v>3165</v>
      </c>
      <c r="J17" s="226">
        <v>79</v>
      </c>
      <c r="K17" s="226">
        <v>569</v>
      </c>
      <c r="L17" s="226">
        <v>6194</v>
      </c>
      <c r="M17" s="226">
        <v>1524</v>
      </c>
    </row>
    <row r="18" spans="2:13" x14ac:dyDescent="0.2">
      <c r="B18" s="228"/>
      <c r="C18" s="225"/>
      <c r="D18" s="226"/>
      <c r="E18" s="226"/>
      <c r="F18" s="227"/>
      <c r="G18" s="226"/>
      <c r="H18" s="226"/>
      <c r="I18" s="227"/>
      <c r="J18" s="226"/>
      <c r="K18" s="226"/>
      <c r="L18" s="226"/>
      <c r="M18" s="226"/>
    </row>
    <row r="19" spans="2:13" x14ac:dyDescent="0.2">
      <c r="B19" s="228" t="s">
        <v>386</v>
      </c>
      <c r="C19" s="225">
        <f>D19+E19</f>
        <v>11868</v>
      </c>
      <c r="D19" s="226">
        <v>6141</v>
      </c>
      <c r="E19" s="226">
        <v>5727</v>
      </c>
      <c r="F19" s="227">
        <f>G19+H19</f>
        <v>9036</v>
      </c>
      <c r="G19" s="226">
        <v>4775</v>
      </c>
      <c r="H19" s="226">
        <v>4261</v>
      </c>
      <c r="I19" s="227">
        <f>C19-F19</f>
        <v>2832</v>
      </c>
      <c r="J19" s="226">
        <v>54</v>
      </c>
      <c r="K19" s="226">
        <v>510</v>
      </c>
      <c r="L19" s="226">
        <v>5771</v>
      </c>
      <c r="M19" s="226">
        <v>1600</v>
      </c>
    </row>
    <row r="20" spans="2:13" x14ac:dyDescent="0.2">
      <c r="B20" s="228" t="s">
        <v>387</v>
      </c>
      <c r="C20" s="225">
        <f>D20+E20</f>
        <v>11274</v>
      </c>
      <c r="D20" s="226">
        <v>5894</v>
      </c>
      <c r="E20" s="226">
        <v>5380</v>
      </c>
      <c r="F20" s="227">
        <f>G20+H20</f>
        <v>8981</v>
      </c>
      <c r="G20" s="226">
        <v>4832</v>
      </c>
      <c r="H20" s="226">
        <v>4149</v>
      </c>
      <c r="I20" s="227">
        <f>C20-F20</f>
        <v>2293</v>
      </c>
      <c r="J20" s="226">
        <v>67</v>
      </c>
      <c r="K20" s="226">
        <v>471</v>
      </c>
      <c r="L20" s="226">
        <v>5716</v>
      </c>
      <c r="M20" s="226">
        <v>1439</v>
      </c>
    </row>
    <row r="21" spans="2:13" x14ac:dyDescent="0.2">
      <c r="B21" s="228" t="s">
        <v>388</v>
      </c>
      <c r="C21" s="225">
        <f>D21+E21</f>
        <v>10888</v>
      </c>
      <c r="D21" s="226">
        <v>5532</v>
      </c>
      <c r="E21" s="226">
        <v>5356</v>
      </c>
      <c r="F21" s="227">
        <f>G21+H21</f>
        <v>9201</v>
      </c>
      <c r="G21" s="226">
        <v>4834</v>
      </c>
      <c r="H21" s="226">
        <v>4367</v>
      </c>
      <c r="I21" s="227">
        <f>C21-F21</f>
        <v>1687</v>
      </c>
      <c r="J21" s="226">
        <v>58</v>
      </c>
      <c r="K21" s="226">
        <v>464</v>
      </c>
      <c r="L21" s="226">
        <v>5678</v>
      </c>
      <c r="M21" s="226">
        <v>1438</v>
      </c>
    </row>
    <row r="22" spans="2:13" x14ac:dyDescent="0.2">
      <c r="B22" s="228" t="s">
        <v>389</v>
      </c>
      <c r="C22" s="225">
        <f>D22+E22</f>
        <v>10371</v>
      </c>
      <c r="D22" s="226">
        <v>5281</v>
      </c>
      <c r="E22" s="226">
        <v>5090</v>
      </c>
      <c r="F22" s="227">
        <f>G22+H22</f>
        <v>8913</v>
      </c>
      <c r="G22" s="226">
        <v>4762</v>
      </c>
      <c r="H22" s="226">
        <v>4151</v>
      </c>
      <c r="I22" s="227">
        <f>C22-F22</f>
        <v>1458</v>
      </c>
      <c r="J22" s="226">
        <v>55</v>
      </c>
      <c r="K22" s="226">
        <v>439</v>
      </c>
      <c r="L22" s="226">
        <v>5551</v>
      </c>
      <c r="M22" s="226">
        <v>1405</v>
      </c>
    </row>
    <row r="23" spans="2:13" x14ac:dyDescent="0.2">
      <c r="B23" s="228" t="s">
        <v>390</v>
      </c>
      <c r="C23" s="225">
        <f>D23+E23</f>
        <v>10126</v>
      </c>
      <c r="D23" s="226">
        <v>5180</v>
      </c>
      <c r="E23" s="226">
        <v>4946</v>
      </c>
      <c r="F23" s="227">
        <f>G23+H23</f>
        <v>9281</v>
      </c>
      <c r="G23" s="226">
        <v>4909</v>
      </c>
      <c r="H23" s="226">
        <v>4372</v>
      </c>
      <c r="I23" s="227">
        <f>C23-F23</f>
        <v>845</v>
      </c>
      <c r="J23" s="226">
        <v>51</v>
      </c>
      <c r="K23" s="226">
        <v>423</v>
      </c>
      <c r="L23" s="226">
        <v>5682</v>
      </c>
      <c r="M23" s="226">
        <v>1461</v>
      </c>
    </row>
    <row r="24" spans="2:13" x14ac:dyDescent="0.2">
      <c r="B24" s="228"/>
      <c r="C24" s="225"/>
      <c r="D24" s="226"/>
      <c r="E24" s="226"/>
      <c r="F24" s="227"/>
      <c r="G24" s="226"/>
      <c r="H24" s="226"/>
      <c r="I24" s="227"/>
      <c r="J24" s="226"/>
      <c r="K24" s="226"/>
      <c r="L24" s="226"/>
      <c r="M24" s="226"/>
    </row>
    <row r="25" spans="2:13" x14ac:dyDescent="0.2">
      <c r="B25" s="228" t="s">
        <v>391</v>
      </c>
      <c r="C25" s="225">
        <f>D25+E25</f>
        <v>10164</v>
      </c>
      <c r="D25" s="226">
        <v>5291</v>
      </c>
      <c r="E25" s="226">
        <v>4873</v>
      </c>
      <c r="F25" s="227">
        <f>G25+H25</f>
        <v>9387</v>
      </c>
      <c r="G25" s="226">
        <v>4911</v>
      </c>
      <c r="H25" s="226">
        <v>4476</v>
      </c>
      <c r="I25" s="227">
        <f>C25-F25</f>
        <v>777</v>
      </c>
      <c r="J25" s="226">
        <v>39</v>
      </c>
      <c r="K25" s="226">
        <v>389</v>
      </c>
      <c r="L25" s="226">
        <v>5876</v>
      </c>
      <c r="M25" s="226">
        <v>1582</v>
      </c>
    </row>
    <row r="26" spans="2:13" x14ac:dyDescent="0.2">
      <c r="B26" s="228" t="s">
        <v>392</v>
      </c>
      <c r="C26" s="225">
        <f>D26+E26</f>
        <v>9937</v>
      </c>
      <c r="D26" s="226">
        <v>5170</v>
      </c>
      <c r="E26" s="226">
        <v>4767</v>
      </c>
      <c r="F26" s="227">
        <f>G26+H26</f>
        <v>9641</v>
      </c>
      <c r="G26" s="226">
        <v>5074</v>
      </c>
      <c r="H26" s="226">
        <v>4567</v>
      </c>
      <c r="I26" s="227">
        <f>C26-F26</f>
        <v>296</v>
      </c>
      <c r="J26" s="226">
        <v>41</v>
      </c>
      <c r="K26" s="226">
        <v>368</v>
      </c>
      <c r="L26" s="226">
        <v>5927</v>
      </c>
      <c r="M26" s="226">
        <v>1744</v>
      </c>
    </row>
    <row r="27" spans="2:13" x14ac:dyDescent="0.2">
      <c r="B27" s="228" t="s">
        <v>393</v>
      </c>
      <c r="C27" s="225">
        <f>D27+E27</f>
        <v>9736</v>
      </c>
      <c r="D27" s="226">
        <v>4973</v>
      </c>
      <c r="E27" s="226">
        <v>4763</v>
      </c>
      <c r="F27" s="227">
        <f>G27+H27</f>
        <v>9741</v>
      </c>
      <c r="G27" s="226">
        <v>5188</v>
      </c>
      <c r="H27" s="226">
        <v>4553</v>
      </c>
      <c r="I27" s="227">
        <f>C27-F27</f>
        <v>-5</v>
      </c>
      <c r="J27" s="226">
        <v>38</v>
      </c>
      <c r="K27" s="226">
        <v>335</v>
      </c>
      <c r="L27" s="226">
        <v>6180</v>
      </c>
      <c r="M27" s="226">
        <v>1689</v>
      </c>
    </row>
    <row r="28" spans="2:13" x14ac:dyDescent="0.2">
      <c r="B28" s="228" t="s">
        <v>394</v>
      </c>
      <c r="C28" s="225">
        <f>D28+E28</f>
        <v>10152</v>
      </c>
      <c r="D28" s="226">
        <v>5276</v>
      </c>
      <c r="E28" s="226">
        <v>4876</v>
      </c>
      <c r="F28" s="227">
        <f>G28+H28</f>
        <v>9653</v>
      </c>
      <c r="G28" s="226">
        <v>5028</v>
      </c>
      <c r="H28" s="226">
        <v>4625</v>
      </c>
      <c r="I28" s="227">
        <f>C28-F28</f>
        <v>499</v>
      </c>
      <c r="J28" s="226">
        <v>46</v>
      </c>
      <c r="K28" s="226">
        <v>340</v>
      </c>
      <c r="L28" s="226">
        <v>6194</v>
      </c>
      <c r="M28" s="226">
        <v>1824</v>
      </c>
    </row>
    <row r="29" spans="2:13" x14ac:dyDescent="0.2">
      <c r="B29" s="228" t="s">
        <v>395</v>
      </c>
      <c r="C29" s="225">
        <f>D29+E29</f>
        <v>9879</v>
      </c>
      <c r="D29" s="226">
        <v>5020</v>
      </c>
      <c r="E29" s="226">
        <v>4859</v>
      </c>
      <c r="F29" s="227">
        <f>G29+H29</f>
        <v>10064</v>
      </c>
      <c r="G29" s="226">
        <v>5294</v>
      </c>
      <c r="H29" s="226">
        <v>4770</v>
      </c>
      <c r="I29" s="227">
        <f>C29-F29</f>
        <v>-185</v>
      </c>
      <c r="J29" s="226">
        <v>49</v>
      </c>
      <c r="K29" s="226">
        <v>291</v>
      </c>
      <c r="L29" s="226">
        <v>6143</v>
      </c>
      <c r="M29" s="226">
        <v>1790</v>
      </c>
    </row>
    <row r="30" spans="2:13" x14ac:dyDescent="0.2">
      <c r="B30" s="228"/>
      <c r="C30" s="225"/>
      <c r="D30" s="226"/>
      <c r="E30" s="226"/>
      <c r="F30" s="227"/>
      <c r="G30" s="226"/>
      <c r="H30" s="226"/>
      <c r="I30" s="227"/>
      <c r="J30" s="226"/>
      <c r="K30" s="226"/>
      <c r="L30" s="226"/>
      <c r="M30" s="226"/>
    </row>
    <row r="31" spans="2:13" x14ac:dyDescent="0.2">
      <c r="B31" s="228" t="s">
        <v>396</v>
      </c>
      <c r="C31" s="225">
        <f>D31+E31</f>
        <v>10131</v>
      </c>
      <c r="D31" s="226">
        <v>5200</v>
      </c>
      <c r="E31" s="226">
        <v>4931</v>
      </c>
      <c r="F31" s="227">
        <f>G31+H31</f>
        <v>9747</v>
      </c>
      <c r="G31" s="226">
        <v>5174</v>
      </c>
      <c r="H31" s="226">
        <v>4573</v>
      </c>
      <c r="I31" s="227">
        <f>C31-F31</f>
        <v>384</v>
      </c>
      <c r="J31" s="226">
        <v>27</v>
      </c>
      <c r="K31" s="226">
        <v>294</v>
      </c>
      <c r="L31" s="226">
        <v>6310</v>
      </c>
      <c r="M31" s="226">
        <v>1816</v>
      </c>
    </row>
    <row r="32" spans="2:13" x14ac:dyDescent="0.2">
      <c r="B32" s="228" t="s">
        <v>397</v>
      </c>
      <c r="C32" s="225">
        <f>D32+E32</f>
        <v>9789</v>
      </c>
      <c r="D32" s="226">
        <v>4995</v>
      </c>
      <c r="E32" s="226">
        <v>4794</v>
      </c>
      <c r="F32" s="227">
        <f>G32+H32</f>
        <v>9770</v>
      </c>
      <c r="G32" s="226">
        <v>5106</v>
      </c>
      <c r="H32" s="226">
        <v>4664</v>
      </c>
      <c r="I32" s="227">
        <f>C32-F32</f>
        <v>19</v>
      </c>
      <c r="J32" s="226">
        <v>43</v>
      </c>
      <c r="K32" s="226">
        <v>317</v>
      </c>
      <c r="L32" s="226">
        <v>6020</v>
      </c>
      <c r="M32" s="226">
        <v>1894</v>
      </c>
    </row>
    <row r="33" spans="1:15" x14ac:dyDescent="0.2">
      <c r="B33" s="228" t="s">
        <v>398</v>
      </c>
      <c r="C33" s="225">
        <f>D33+E33</f>
        <v>9886</v>
      </c>
      <c r="D33" s="226">
        <v>5052</v>
      </c>
      <c r="E33" s="226">
        <v>4834</v>
      </c>
      <c r="F33" s="227">
        <f>G33+H33</f>
        <v>10037</v>
      </c>
      <c r="G33" s="226">
        <v>5297</v>
      </c>
      <c r="H33" s="226">
        <v>4740</v>
      </c>
      <c r="I33" s="227">
        <f>C33-F33</f>
        <v>-151</v>
      </c>
      <c r="J33" s="226">
        <v>34</v>
      </c>
      <c r="K33" s="226">
        <v>315</v>
      </c>
      <c r="L33" s="226">
        <v>6084</v>
      </c>
      <c r="M33" s="226">
        <v>2134</v>
      </c>
    </row>
    <row r="34" spans="1:15" x14ac:dyDescent="0.2">
      <c r="B34" s="228" t="s">
        <v>399</v>
      </c>
      <c r="C34" s="225">
        <v>9563</v>
      </c>
      <c r="D34" s="227">
        <v>4889</v>
      </c>
      <c r="E34" s="227">
        <v>4674</v>
      </c>
      <c r="F34" s="227">
        <v>10185</v>
      </c>
      <c r="G34" s="227">
        <v>5414</v>
      </c>
      <c r="H34" s="227">
        <v>4771</v>
      </c>
      <c r="I34" s="227">
        <f>C34-F34</f>
        <v>-622</v>
      </c>
      <c r="J34" s="227">
        <v>28</v>
      </c>
      <c r="K34" s="227">
        <v>297</v>
      </c>
      <c r="L34" s="227">
        <v>5748</v>
      </c>
      <c r="M34" s="227">
        <v>2130</v>
      </c>
    </row>
    <row r="35" spans="1:15" x14ac:dyDescent="0.2">
      <c r="B35" s="228" t="s">
        <v>400</v>
      </c>
      <c r="C35" s="225">
        <f>D35+E35</f>
        <v>9566</v>
      </c>
      <c r="D35" s="227">
        <v>4875</v>
      </c>
      <c r="E35" s="227">
        <v>4691</v>
      </c>
      <c r="F35" s="227">
        <f>G35+H35</f>
        <v>10225</v>
      </c>
      <c r="G35" s="227">
        <v>5465</v>
      </c>
      <c r="H35" s="227">
        <v>4760</v>
      </c>
      <c r="I35" s="227">
        <f>C35-F35</f>
        <v>-659</v>
      </c>
      <c r="J35" s="227">
        <v>26</v>
      </c>
      <c r="K35" s="227">
        <v>299</v>
      </c>
      <c r="L35" s="227">
        <v>5897</v>
      </c>
      <c r="M35" s="227">
        <v>2403</v>
      </c>
    </row>
    <row r="36" spans="1:15" x14ac:dyDescent="0.2">
      <c r="B36" s="228"/>
      <c r="C36" s="225"/>
      <c r="D36" s="227"/>
      <c r="E36" s="227"/>
      <c r="F36" s="227"/>
      <c r="G36" s="227"/>
      <c r="H36" s="227"/>
      <c r="I36" s="227"/>
      <c r="J36" s="227"/>
      <c r="K36" s="227"/>
      <c r="L36" s="227"/>
      <c r="M36" s="227"/>
    </row>
    <row r="37" spans="1:15" x14ac:dyDescent="0.2">
      <c r="B37" s="228" t="s">
        <v>401</v>
      </c>
      <c r="C37" s="225">
        <v>9345</v>
      </c>
      <c r="D37" s="227">
        <v>4811</v>
      </c>
      <c r="E37" s="227">
        <v>4534</v>
      </c>
      <c r="F37" s="227">
        <v>10297</v>
      </c>
      <c r="G37" s="227">
        <v>5398</v>
      </c>
      <c r="H37" s="227">
        <v>4899</v>
      </c>
      <c r="I37" s="227">
        <v>-952</v>
      </c>
      <c r="J37" s="227">
        <v>32</v>
      </c>
      <c r="K37" s="227">
        <v>96</v>
      </c>
      <c r="L37" s="227">
        <v>5908</v>
      </c>
      <c r="M37" s="227">
        <v>2603</v>
      </c>
    </row>
    <row r="38" spans="1:15" x14ac:dyDescent="0.2">
      <c r="B38" s="228" t="s">
        <v>402</v>
      </c>
      <c r="C38" s="225">
        <v>8943</v>
      </c>
      <c r="D38" s="227">
        <v>4603</v>
      </c>
      <c r="E38" s="227">
        <v>4340</v>
      </c>
      <c r="F38" s="227">
        <v>10167</v>
      </c>
      <c r="G38" s="227">
        <v>5327</v>
      </c>
      <c r="H38" s="227">
        <v>4840</v>
      </c>
      <c r="I38" s="227">
        <v>-1224</v>
      </c>
      <c r="J38" s="227">
        <v>23</v>
      </c>
      <c r="K38" s="227">
        <v>99</v>
      </c>
      <c r="L38" s="227">
        <v>5512</v>
      </c>
      <c r="M38" s="227">
        <v>2685</v>
      </c>
    </row>
    <row r="39" spans="1:15" x14ac:dyDescent="0.2">
      <c r="B39" s="228" t="s">
        <v>403</v>
      </c>
      <c r="C39" s="225">
        <v>8561</v>
      </c>
      <c r="D39" s="233">
        <v>4383</v>
      </c>
      <c r="E39" s="233">
        <v>4178</v>
      </c>
      <c r="F39" s="227">
        <v>10404</v>
      </c>
      <c r="G39" s="233">
        <v>5471</v>
      </c>
      <c r="H39" s="233">
        <v>4933</v>
      </c>
      <c r="I39" s="227">
        <v>-1843</v>
      </c>
      <c r="J39" s="233">
        <v>26</v>
      </c>
      <c r="K39" s="233">
        <v>99</v>
      </c>
      <c r="L39" s="233">
        <v>5180</v>
      </c>
      <c r="M39" s="233">
        <v>2515</v>
      </c>
    </row>
    <row r="40" spans="1:15" x14ac:dyDescent="0.2">
      <c r="B40" s="228" t="s">
        <v>404</v>
      </c>
      <c r="C40" s="225">
        <v>8153</v>
      </c>
      <c r="D40" s="233">
        <v>4239</v>
      </c>
      <c r="E40" s="233">
        <v>3914</v>
      </c>
      <c r="F40" s="227">
        <v>10600</v>
      </c>
      <c r="G40" s="233">
        <v>5598</v>
      </c>
      <c r="H40" s="233">
        <v>5002</v>
      </c>
      <c r="I40" s="227">
        <v>-2447</v>
      </c>
      <c r="J40" s="233">
        <v>21</v>
      </c>
      <c r="K40" s="233">
        <v>252</v>
      </c>
      <c r="L40" s="233">
        <v>5005</v>
      </c>
      <c r="M40" s="233">
        <v>2415</v>
      </c>
    </row>
    <row r="41" spans="1:15" x14ac:dyDescent="0.2">
      <c r="B41" s="228" t="s">
        <v>486</v>
      </c>
      <c r="C41" s="225">
        <v>7835</v>
      </c>
      <c r="D41" s="233">
        <v>4052</v>
      </c>
      <c r="E41" s="233">
        <v>3783</v>
      </c>
      <c r="F41" s="227">
        <v>11251</v>
      </c>
      <c r="G41" s="233">
        <v>5809</v>
      </c>
      <c r="H41" s="233">
        <v>5442</v>
      </c>
      <c r="I41" s="227">
        <f>C41-F41</f>
        <v>-3416</v>
      </c>
      <c r="J41" s="233">
        <v>26</v>
      </c>
      <c r="K41" s="233">
        <v>152</v>
      </c>
      <c r="L41" s="233">
        <v>4956</v>
      </c>
      <c r="M41" s="233">
        <v>2181</v>
      </c>
    </row>
    <row r="42" spans="1:15" x14ac:dyDescent="0.2">
      <c r="B42" s="228"/>
      <c r="C42" s="225"/>
      <c r="D42" s="233"/>
      <c r="E42" s="233"/>
      <c r="F42" s="227"/>
      <c r="G42" s="233"/>
      <c r="H42" s="233"/>
      <c r="I42" s="227"/>
      <c r="J42" s="233"/>
      <c r="K42" s="233"/>
      <c r="L42" s="233"/>
      <c r="M42" s="233"/>
    </row>
    <row r="43" spans="1:15" x14ac:dyDescent="0.2">
      <c r="B43" s="228" t="s">
        <v>545</v>
      </c>
      <c r="C43" s="225">
        <v>7930</v>
      </c>
      <c r="D43" s="233">
        <v>4003</v>
      </c>
      <c r="E43" s="233">
        <v>3927</v>
      </c>
      <c r="F43" s="233">
        <v>11031</v>
      </c>
      <c r="G43" s="233">
        <v>5853</v>
      </c>
      <c r="H43" s="233">
        <v>5178</v>
      </c>
      <c r="I43" s="233">
        <f>C43-F43</f>
        <v>-3101</v>
      </c>
      <c r="J43" s="233">
        <v>22</v>
      </c>
      <c r="K43" s="233">
        <v>206</v>
      </c>
      <c r="L43" s="233">
        <v>4999</v>
      </c>
      <c r="M43" s="233">
        <v>2261</v>
      </c>
    </row>
    <row r="44" spans="1:15" s="5" customFormat="1" x14ac:dyDescent="0.2">
      <c r="A44" s="79"/>
      <c r="B44" s="228" t="s">
        <v>561</v>
      </c>
      <c r="C44" s="225">
        <v>7689</v>
      </c>
      <c r="D44" s="233">
        <v>3970</v>
      </c>
      <c r="E44" s="233">
        <v>3719</v>
      </c>
      <c r="F44" s="233">
        <v>11256</v>
      </c>
      <c r="G44" s="233">
        <v>5914</v>
      </c>
      <c r="H44" s="233">
        <v>5342</v>
      </c>
      <c r="I44" s="233">
        <f>C44-F44</f>
        <v>-3567</v>
      </c>
      <c r="J44" s="233">
        <v>27</v>
      </c>
      <c r="K44" s="233">
        <v>243</v>
      </c>
      <c r="L44" s="233">
        <v>4961</v>
      </c>
      <c r="M44" s="233">
        <v>2229</v>
      </c>
      <c r="N44" s="79"/>
      <c r="O44" s="79"/>
    </row>
    <row r="45" spans="1:15" s="5" customFormat="1" x14ac:dyDescent="0.2">
      <c r="A45" s="79"/>
      <c r="B45" s="228" t="s">
        <v>563</v>
      </c>
      <c r="C45" s="225">
        <v>7866</v>
      </c>
      <c r="D45" s="233">
        <v>4048</v>
      </c>
      <c r="E45" s="233">
        <v>3818</v>
      </c>
      <c r="F45" s="233">
        <v>11679</v>
      </c>
      <c r="G45" s="233">
        <v>6054</v>
      </c>
      <c r="H45" s="233">
        <v>5625</v>
      </c>
      <c r="I45" s="233">
        <v>-3813</v>
      </c>
      <c r="J45" s="233">
        <v>18</v>
      </c>
      <c r="K45" s="233">
        <v>223</v>
      </c>
      <c r="L45" s="233">
        <v>4902</v>
      </c>
      <c r="M45" s="233">
        <v>2174</v>
      </c>
      <c r="N45" s="79"/>
      <c r="O45" s="79"/>
    </row>
    <row r="46" spans="1:15" s="5" customFormat="1" x14ac:dyDescent="0.2">
      <c r="A46" s="79"/>
      <c r="B46" s="228" t="s">
        <v>565</v>
      </c>
      <c r="C46" s="225">
        <v>7516</v>
      </c>
      <c r="D46" s="233">
        <v>3845</v>
      </c>
      <c r="E46" s="233">
        <v>3671</v>
      </c>
      <c r="F46" s="233">
        <v>11736</v>
      </c>
      <c r="G46" s="233">
        <v>6109</v>
      </c>
      <c r="H46" s="233">
        <v>5627</v>
      </c>
      <c r="I46" s="233">
        <v>-4220</v>
      </c>
      <c r="J46" s="233">
        <v>18</v>
      </c>
      <c r="K46" s="233">
        <v>191</v>
      </c>
      <c r="L46" s="233">
        <v>4708</v>
      </c>
      <c r="M46" s="233">
        <v>2028</v>
      </c>
      <c r="N46" s="79"/>
      <c r="O46" s="79"/>
    </row>
    <row r="47" spans="1:15" s="5" customFormat="1" x14ac:dyDescent="0.2">
      <c r="A47" s="79"/>
      <c r="B47" s="228" t="s">
        <v>567</v>
      </c>
      <c r="C47" s="225">
        <v>7587</v>
      </c>
      <c r="D47" s="233">
        <v>3858</v>
      </c>
      <c r="E47" s="233">
        <v>3729</v>
      </c>
      <c r="F47" s="233">
        <v>12049</v>
      </c>
      <c r="G47" s="233">
        <v>6185</v>
      </c>
      <c r="H47" s="233">
        <v>5864</v>
      </c>
      <c r="I47" s="233">
        <v>-4462</v>
      </c>
      <c r="J47" s="233">
        <v>16</v>
      </c>
      <c r="K47" s="233">
        <v>176</v>
      </c>
      <c r="L47" s="233">
        <v>4771</v>
      </c>
      <c r="M47" s="233">
        <v>2077</v>
      </c>
      <c r="N47" s="79"/>
      <c r="O47" s="79"/>
    </row>
    <row r="48" spans="1:15" x14ac:dyDescent="0.2">
      <c r="B48" s="228"/>
      <c r="C48" s="225"/>
      <c r="D48" s="233"/>
      <c r="E48" s="233"/>
      <c r="F48" s="233"/>
      <c r="G48" s="233"/>
      <c r="H48" s="233"/>
      <c r="I48" s="233"/>
      <c r="J48" s="233"/>
      <c r="K48" s="233"/>
      <c r="L48" s="233"/>
      <c r="M48" s="233"/>
    </row>
    <row r="49" spans="1:16" x14ac:dyDescent="0.2">
      <c r="B49" s="228" t="s">
        <v>632</v>
      </c>
      <c r="C49" s="225">
        <v>7460</v>
      </c>
      <c r="D49" s="233">
        <v>3750</v>
      </c>
      <c r="E49" s="233">
        <v>3710</v>
      </c>
      <c r="F49" s="233">
        <v>12310</v>
      </c>
      <c r="G49" s="233">
        <v>6147</v>
      </c>
      <c r="H49" s="233">
        <v>6163</v>
      </c>
      <c r="I49" s="233">
        <v>-4850</v>
      </c>
      <c r="J49" s="233">
        <v>23</v>
      </c>
      <c r="K49" s="233">
        <v>162</v>
      </c>
      <c r="L49" s="233">
        <v>4601</v>
      </c>
      <c r="M49" s="233">
        <v>1890</v>
      </c>
    </row>
    <row r="50" spans="1:16" x14ac:dyDescent="0.2">
      <c r="B50" s="228" t="s">
        <v>677</v>
      </c>
      <c r="C50" s="225">
        <v>7424</v>
      </c>
      <c r="D50" s="233">
        <v>3778</v>
      </c>
      <c r="E50" s="233">
        <v>3646</v>
      </c>
      <c r="F50" s="233">
        <v>12435</v>
      </c>
      <c r="G50" s="233">
        <v>6290</v>
      </c>
      <c r="H50" s="233">
        <v>6145</v>
      </c>
      <c r="I50" s="233">
        <v>-5011</v>
      </c>
      <c r="J50" s="233">
        <v>15</v>
      </c>
      <c r="K50" s="233">
        <v>159</v>
      </c>
      <c r="L50" s="233">
        <v>4664</v>
      </c>
      <c r="M50" s="233">
        <v>1959</v>
      </c>
    </row>
    <row r="51" spans="1:16" x14ac:dyDescent="0.2">
      <c r="B51" s="228" t="s">
        <v>714</v>
      </c>
      <c r="C51" s="225">
        <v>7122</v>
      </c>
      <c r="D51" s="233">
        <v>3603</v>
      </c>
      <c r="E51" s="233">
        <v>3519</v>
      </c>
      <c r="F51" s="233">
        <v>12773</v>
      </c>
      <c r="G51" s="233">
        <v>6316</v>
      </c>
      <c r="H51" s="233">
        <v>6457</v>
      </c>
      <c r="I51" s="233">
        <v>-5651</v>
      </c>
      <c r="J51" s="233">
        <v>15</v>
      </c>
      <c r="K51" s="233">
        <v>173</v>
      </c>
      <c r="L51" s="233">
        <v>4618</v>
      </c>
      <c r="M51" s="233">
        <v>1961</v>
      </c>
      <c r="N51" s="6"/>
      <c r="O51" s="6"/>
      <c r="P51" s="6"/>
    </row>
    <row r="52" spans="1:16" x14ac:dyDescent="0.2">
      <c r="B52" s="228" t="s">
        <v>727</v>
      </c>
      <c r="C52" s="225">
        <v>7140</v>
      </c>
      <c r="D52" s="233">
        <v>3665</v>
      </c>
      <c r="E52" s="233">
        <v>3475</v>
      </c>
      <c r="F52" s="233">
        <v>12609</v>
      </c>
      <c r="G52" s="233">
        <v>6305</v>
      </c>
      <c r="H52" s="233">
        <v>6304</v>
      </c>
      <c r="I52" s="233">
        <v>-5469</v>
      </c>
      <c r="J52" s="233">
        <v>18</v>
      </c>
      <c r="K52" s="233">
        <v>148</v>
      </c>
      <c r="L52" s="233">
        <v>4419</v>
      </c>
      <c r="M52" s="233">
        <v>1914</v>
      </c>
    </row>
    <row r="53" spans="1:16" x14ac:dyDescent="0.2">
      <c r="B53" s="228" t="s">
        <v>740</v>
      </c>
      <c r="C53" s="225">
        <v>7030</v>
      </c>
      <c r="D53" s="233">
        <v>3549</v>
      </c>
      <c r="E53" s="233">
        <v>3481</v>
      </c>
      <c r="F53" s="233">
        <v>12549</v>
      </c>
      <c r="G53" s="233">
        <v>6263</v>
      </c>
      <c r="H53" s="233">
        <v>6286</v>
      </c>
      <c r="I53" s="233">
        <v>-5519</v>
      </c>
      <c r="J53" s="233">
        <v>13</v>
      </c>
      <c r="K53" s="233">
        <v>177</v>
      </c>
      <c r="L53" s="233">
        <v>4326</v>
      </c>
      <c r="M53" s="233">
        <v>1891</v>
      </c>
    </row>
    <row r="54" spans="1:16" x14ac:dyDescent="0.2">
      <c r="B54" s="228"/>
      <c r="C54" s="225"/>
      <c r="D54" s="233"/>
      <c r="E54" s="233"/>
      <c r="F54" s="233"/>
      <c r="G54" s="233"/>
      <c r="H54" s="233"/>
      <c r="I54" s="233"/>
      <c r="J54" s="233"/>
      <c r="K54" s="233"/>
      <c r="L54" s="233"/>
      <c r="M54" s="233"/>
    </row>
    <row r="55" spans="1:16" x14ac:dyDescent="0.2">
      <c r="B55" s="228" t="s">
        <v>741</v>
      </c>
      <c r="C55" s="225">
        <v>6658</v>
      </c>
      <c r="D55" s="233">
        <v>3445</v>
      </c>
      <c r="E55" s="233">
        <v>3213</v>
      </c>
      <c r="F55" s="233">
        <v>12619</v>
      </c>
      <c r="G55" s="233">
        <v>6305</v>
      </c>
      <c r="H55" s="233">
        <v>6314</v>
      </c>
      <c r="I55" s="233">
        <v>-5961</v>
      </c>
      <c r="J55" s="233">
        <v>12</v>
      </c>
      <c r="K55" s="233">
        <v>155</v>
      </c>
      <c r="L55" s="233">
        <v>4061</v>
      </c>
      <c r="M55" s="233">
        <v>1771</v>
      </c>
    </row>
    <row r="56" spans="1:16" x14ac:dyDescent="0.2">
      <c r="B56" s="228" t="s">
        <v>945</v>
      </c>
      <c r="C56" s="225">
        <v>6464</v>
      </c>
      <c r="D56" s="233">
        <v>3350</v>
      </c>
      <c r="E56" s="233">
        <v>3114</v>
      </c>
      <c r="F56" s="233">
        <v>12772</v>
      </c>
      <c r="G56" s="233">
        <v>6339</v>
      </c>
      <c r="H56" s="233">
        <v>6433</v>
      </c>
      <c r="I56" s="233">
        <v>-6308</v>
      </c>
      <c r="J56" s="233">
        <v>12</v>
      </c>
      <c r="K56" s="233">
        <v>150</v>
      </c>
      <c r="L56" s="233">
        <v>4040</v>
      </c>
      <c r="M56" s="233">
        <v>1714</v>
      </c>
    </row>
    <row r="57" spans="1:16" x14ac:dyDescent="0.2">
      <c r="B57" s="228" t="s">
        <v>952</v>
      </c>
      <c r="C57" s="225">
        <v>6070</v>
      </c>
      <c r="D57" s="233">
        <v>3122</v>
      </c>
      <c r="E57" s="233">
        <v>2948</v>
      </c>
      <c r="F57" s="233">
        <v>13062</v>
      </c>
      <c r="G57" s="233">
        <v>6502</v>
      </c>
      <c r="H57" s="233">
        <v>6560</v>
      </c>
      <c r="I57" s="233">
        <v>-6992</v>
      </c>
      <c r="J57" s="233">
        <v>10</v>
      </c>
      <c r="K57" s="233">
        <v>125</v>
      </c>
      <c r="L57" s="233">
        <v>3785</v>
      </c>
      <c r="M57" s="233">
        <v>1686</v>
      </c>
    </row>
    <row r="58" spans="1:16" x14ac:dyDescent="0.2">
      <c r="B58" s="228" t="s">
        <v>1089</v>
      </c>
      <c r="C58" s="225">
        <v>5869</v>
      </c>
      <c r="D58" s="233">
        <v>3030</v>
      </c>
      <c r="E58" s="233">
        <v>2839</v>
      </c>
      <c r="F58" s="233">
        <v>12837</v>
      </c>
      <c r="G58" s="233">
        <v>6374</v>
      </c>
      <c r="H58" s="233">
        <v>6463</v>
      </c>
      <c r="I58" s="233">
        <v>-6968</v>
      </c>
      <c r="J58" s="233">
        <v>7</v>
      </c>
      <c r="K58" s="233">
        <v>124</v>
      </c>
      <c r="L58" s="233">
        <v>3860</v>
      </c>
      <c r="M58" s="233">
        <v>1595</v>
      </c>
    </row>
    <row r="59" spans="1:16" x14ac:dyDescent="0.2">
      <c r="B59" s="228"/>
      <c r="C59" s="225"/>
      <c r="D59" s="233"/>
      <c r="E59" s="233"/>
      <c r="F59" s="233"/>
      <c r="G59" s="233"/>
      <c r="H59" s="233"/>
      <c r="I59" s="233"/>
      <c r="J59" s="233"/>
      <c r="K59" s="233"/>
      <c r="L59" s="233"/>
      <c r="M59" s="233"/>
    </row>
    <row r="60" spans="1:16" x14ac:dyDescent="0.2">
      <c r="B60" s="224" t="s">
        <v>1062</v>
      </c>
      <c r="C60" s="357">
        <v>481</v>
      </c>
      <c r="D60" s="358">
        <v>252</v>
      </c>
      <c r="E60" s="358">
        <v>229</v>
      </c>
      <c r="F60" s="358">
        <v>1341</v>
      </c>
      <c r="G60" s="358">
        <v>659</v>
      </c>
      <c r="H60" s="358">
        <v>682</v>
      </c>
      <c r="I60" s="233">
        <v>-860</v>
      </c>
      <c r="J60" s="359">
        <v>2</v>
      </c>
      <c r="K60" s="360">
        <v>8</v>
      </c>
      <c r="L60" s="360">
        <v>276</v>
      </c>
      <c r="M60" s="360">
        <v>122</v>
      </c>
    </row>
    <row r="61" spans="1:16" x14ac:dyDescent="0.2">
      <c r="B61" s="224" t="s">
        <v>1063</v>
      </c>
      <c r="C61" s="357">
        <v>466</v>
      </c>
      <c r="D61" s="358">
        <v>243</v>
      </c>
      <c r="E61" s="358">
        <v>223</v>
      </c>
      <c r="F61" s="358">
        <v>1112</v>
      </c>
      <c r="G61" s="358">
        <v>564</v>
      </c>
      <c r="H61" s="358">
        <v>548</v>
      </c>
      <c r="I61" s="233">
        <v>-646</v>
      </c>
      <c r="J61" s="359">
        <v>1</v>
      </c>
      <c r="K61" s="360">
        <v>10</v>
      </c>
      <c r="L61" s="360">
        <v>288</v>
      </c>
      <c r="M61" s="360">
        <v>123</v>
      </c>
    </row>
    <row r="62" spans="1:16" x14ac:dyDescent="0.2">
      <c r="B62" s="224" t="s">
        <v>1064</v>
      </c>
      <c r="C62" s="357">
        <v>490</v>
      </c>
      <c r="D62" s="358">
        <v>249</v>
      </c>
      <c r="E62" s="358">
        <v>241</v>
      </c>
      <c r="F62" s="358">
        <v>1136</v>
      </c>
      <c r="G62" s="358">
        <v>571</v>
      </c>
      <c r="H62" s="358">
        <v>565</v>
      </c>
      <c r="I62" s="233">
        <v>-646</v>
      </c>
      <c r="J62" s="361" t="s">
        <v>964</v>
      </c>
      <c r="K62" s="360">
        <v>14</v>
      </c>
      <c r="L62" s="360">
        <v>383</v>
      </c>
      <c r="M62" s="360">
        <v>184</v>
      </c>
    </row>
    <row r="63" spans="1:16" x14ac:dyDescent="0.2">
      <c r="B63" s="224" t="s">
        <v>1065</v>
      </c>
      <c r="C63" s="357">
        <v>466</v>
      </c>
      <c r="D63" s="358">
        <v>246</v>
      </c>
      <c r="E63" s="358">
        <v>220</v>
      </c>
      <c r="F63" s="358">
        <v>1019</v>
      </c>
      <c r="G63" s="358">
        <v>490</v>
      </c>
      <c r="H63" s="358">
        <v>529</v>
      </c>
      <c r="I63" s="233">
        <v>-553</v>
      </c>
      <c r="J63" s="361" t="s">
        <v>964</v>
      </c>
      <c r="K63" s="360">
        <v>12</v>
      </c>
      <c r="L63" s="360">
        <v>228</v>
      </c>
      <c r="M63" s="360">
        <v>153</v>
      </c>
    </row>
    <row r="64" spans="1:16" s="5" customFormat="1" x14ac:dyDescent="0.2">
      <c r="A64" s="79"/>
      <c r="B64" s="224" t="s">
        <v>1066</v>
      </c>
      <c r="C64" s="357">
        <v>511</v>
      </c>
      <c r="D64" s="358">
        <v>269</v>
      </c>
      <c r="E64" s="358">
        <v>242</v>
      </c>
      <c r="F64" s="358">
        <v>995</v>
      </c>
      <c r="G64" s="358">
        <v>495</v>
      </c>
      <c r="H64" s="358">
        <v>500</v>
      </c>
      <c r="I64" s="233">
        <v>-484</v>
      </c>
      <c r="J64" s="359">
        <v>1</v>
      </c>
      <c r="K64" s="360">
        <v>9</v>
      </c>
      <c r="L64" s="360">
        <v>597</v>
      </c>
      <c r="M64" s="360">
        <v>116</v>
      </c>
      <c r="N64" s="79"/>
      <c r="O64" s="79"/>
    </row>
    <row r="65" spans="2:14" x14ac:dyDescent="0.2">
      <c r="B65" s="224" t="s">
        <v>1067</v>
      </c>
      <c r="C65" s="357">
        <v>494</v>
      </c>
      <c r="D65" s="358">
        <v>247</v>
      </c>
      <c r="E65" s="358">
        <v>247</v>
      </c>
      <c r="F65" s="358">
        <v>926</v>
      </c>
      <c r="G65" s="358">
        <v>463</v>
      </c>
      <c r="H65" s="358">
        <v>463</v>
      </c>
      <c r="I65" s="233">
        <v>-432</v>
      </c>
      <c r="J65" s="361" t="s">
        <v>964</v>
      </c>
      <c r="K65" s="360">
        <v>7</v>
      </c>
      <c r="L65" s="360">
        <v>263</v>
      </c>
      <c r="M65" s="360">
        <v>138</v>
      </c>
      <c r="N65" s="201"/>
    </row>
    <row r="66" spans="2:14" x14ac:dyDescent="0.2">
      <c r="B66" s="215"/>
      <c r="C66" s="362"/>
      <c r="D66" s="358"/>
      <c r="E66" s="360"/>
      <c r="F66" s="248"/>
      <c r="G66" s="358"/>
      <c r="H66" s="360"/>
      <c r="I66" s="233"/>
      <c r="J66" s="359"/>
      <c r="K66" s="358"/>
      <c r="L66" s="358"/>
      <c r="M66" s="363"/>
      <c r="N66" s="201"/>
    </row>
    <row r="67" spans="2:14" x14ac:dyDescent="0.2">
      <c r="B67" s="364" t="s">
        <v>1068</v>
      </c>
      <c r="C67" s="365">
        <v>459</v>
      </c>
      <c r="D67" s="365">
        <v>222</v>
      </c>
      <c r="E67" s="358">
        <v>237</v>
      </c>
      <c r="F67" s="358">
        <v>998</v>
      </c>
      <c r="G67" s="358">
        <v>489</v>
      </c>
      <c r="H67" s="358">
        <v>509</v>
      </c>
      <c r="I67" s="233">
        <v>-539</v>
      </c>
      <c r="J67" s="361" t="s">
        <v>964</v>
      </c>
      <c r="K67" s="360">
        <v>10</v>
      </c>
      <c r="L67" s="360">
        <v>274</v>
      </c>
      <c r="M67" s="358">
        <v>147</v>
      </c>
      <c r="N67" s="201"/>
    </row>
    <row r="68" spans="2:14" x14ac:dyDescent="0.2">
      <c r="B68" s="364" t="s">
        <v>1069</v>
      </c>
      <c r="C68" s="357">
        <v>496</v>
      </c>
      <c r="D68" s="358">
        <v>263</v>
      </c>
      <c r="E68" s="358">
        <v>233</v>
      </c>
      <c r="F68" s="358">
        <v>1016</v>
      </c>
      <c r="G68" s="360">
        <v>488</v>
      </c>
      <c r="H68" s="358">
        <v>528</v>
      </c>
      <c r="I68" s="233">
        <v>-520</v>
      </c>
      <c r="J68" s="359">
        <v>1</v>
      </c>
      <c r="K68" s="360">
        <v>14</v>
      </c>
      <c r="L68" s="360">
        <v>243</v>
      </c>
      <c r="M68" s="360">
        <v>127</v>
      </c>
      <c r="N68" s="201"/>
    </row>
    <row r="69" spans="2:14" x14ac:dyDescent="0.2">
      <c r="B69" s="364" t="s">
        <v>1070</v>
      </c>
      <c r="C69" s="357">
        <v>501</v>
      </c>
      <c r="D69" s="358">
        <v>269</v>
      </c>
      <c r="E69" s="358">
        <v>232</v>
      </c>
      <c r="F69" s="358">
        <v>974</v>
      </c>
      <c r="G69" s="358">
        <v>494</v>
      </c>
      <c r="H69" s="358">
        <v>480</v>
      </c>
      <c r="I69" s="233">
        <v>-473</v>
      </c>
      <c r="J69" s="361" t="s">
        <v>964</v>
      </c>
      <c r="K69" s="360">
        <v>10</v>
      </c>
      <c r="L69" s="360">
        <v>282</v>
      </c>
      <c r="M69" s="360">
        <v>131</v>
      </c>
      <c r="N69" s="201"/>
    </row>
    <row r="70" spans="2:14" x14ac:dyDescent="0.2">
      <c r="B70" s="366">
        <v>43739</v>
      </c>
      <c r="C70" s="357">
        <v>509</v>
      </c>
      <c r="D70" s="358">
        <v>255</v>
      </c>
      <c r="E70" s="358">
        <v>254</v>
      </c>
      <c r="F70" s="358">
        <v>1013</v>
      </c>
      <c r="G70" s="358">
        <v>502</v>
      </c>
      <c r="H70" s="358">
        <v>511</v>
      </c>
      <c r="I70" s="233">
        <v>-504</v>
      </c>
      <c r="J70" s="359">
        <v>1</v>
      </c>
      <c r="K70" s="360">
        <v>10</v>
      </c>
      <c r="L70" s="360">
        <v>257</v>
      </c>
      <c r="M70" s="360">
        <v>122</v>
      </c>
      <c r="N70" s="201"/>
    </row>
    <row r="71" spans="2:14" x14ac:dyDescent="0.2">
      <c r="B71" s="366">
        <v>43770</v>
      </c>
      <c r="C71" s="357">
        <v>462</v>
      </c>
      <c r="D71" s="358">
        <v>240</v>
      </c>
      <c r="E71" s="358">
        <v>222</v>
      </c>
      <c r="F71" s="358">
        <v>1100</v>
      </c>
      <c r="G71" s="358">
        <v>563</v>
      </c>
      <c r="H71" s="358">
        <v>537</v>
      </c>
      <c r="I71" s="233">
        <v>-638</v>
      </c>
      <c r="J71" s="361" t="s">
        <v>964</v>
      </c>
      <c r="K71" s="360">
        <v>12</v>
      </c>
      <c r="L71" s="360">
        <v>487</v>
      </c>
      <c r="M71" s="360">
        <v>109</v>
      </c>
      <c r="N71" s="201"/>
    </row>
    <row r="72" spans="2:14" x14ac:dyDescent="0.2">
      <c r="B72" s="366">
        <v>43800</v>
      </c>
      <c r="C72" s="357">
        <v>534</v>
      </c>
      <c r="D72" s="358">
        <v>275</v>
      </c>
      <c r="E72" s="358">
        <v>259</v>
      </c>
      <c r="F72" s="358">
        <v>1207</v>
      </c>
      <c r="G72" s="358">
        <v>596</v>
      </c>
      <c r="H72" s="358">
        <v>611</v>
      </c>
      <c r="I72" s="233">
        <v>-673</v>
      </c>
      <c r="J72" s="359">
        <v>1</v>
      </c>
      <c r="K72" s="360">
        <v>8</v>
      </c>
      <c r="L72" s="360">
        <v>282</v>
      </c>
      <c r="M72" s="360">
        <v>123</v>
      </c>
      <c r="N72" s="201"/>
    </row>
    <row r="73" spans="2:14" ht="18" thickBot="1" x14ac:dyDescent="0.25">
      <c r="B73" s="367"/>
      <c r="C73" s="368"/>
      <c r="D73" s="369"/>
      <c r="E73" s="369"/>
      <c r="F73" s="369"/>
      <c r="G73" s="369"/>
      <c r="H73" s="369"/>
      <c r="I73" s="369"/>
      <c r="J73" s="369"/>
      <c r="K73" s="369"/>
      <c r="L73" s="369"/>
      <c r="M73" s="369"/>
      <c r="N73" s="201"/>
    </row>
    <row r="74" spans="2:14" x14ac:dyDescent="0.2">
      <c r="B74" s="305"/>
      <c r="C74" s="370" t="s">
        <v>695</v>
      </c>
      <c r="D74" s="215"/>
      <c r="E74" s="215"/>
      <c r="F74" s="215"/>
      <c r="G74" s="215"/>
      <c r="H74" s="215"/>
      <c r="I74" s="215"/>
      <c r="J74" s="215"/>
      <c r="K74" s="215"/>
      <c r="L74" s="305"/>
      <c r="M74" s="343"/>
      <c r="N74" s="201"/>
    </row>
    <row r="75" spans="2:14" x14ac:dyDescent="0.2">
      <c r="B75" s="215"/>
      <c r="C75" s="370" t="s">
        <v>636</v>
      </c>
      <c r="D75" s="215"/>
      <c r="E75" s="215"/>
      <c r="F75" s="215"/>
      <c r="G75" s="215"/>
      <c r="H75" s="215"/>
      <c r="I75" s="215"/>
      <c r="J75" s="215"/>
      <c r="K75" s="215"/>
      <c r="L75" s="288"/>
      <c r="M75" s="215"/>
      <c r="N75" s="201"/>
    </row>
    <row r="76" spans="2:14" x14ac:dyDescent="0.2">
      <c r="B76" s="215"/>
      <c r="C76" s="228" t="s">
        <v>550</v>
      </c>
      <c r="D76" s="215"/>
      <c r="E76" s="215"/>
      <c r="F76" s="215"/>
      <c r="G76" s="215"/>
      <c r="H76" s="215"/>
      <c r="I76" s="215"/>
      <c r="J76" s="215"/>
      <c r="K76" s="288"/>
      <c r="L76" s="215"/>
      <c r="M76" s="215"/>
      <c r="N76" s="201"/>
    </row>
    <row r="77" spans="2:14" x14ac:dyDescent="0.2">
      <c r="C77" s="27"/>
      <c r="D77" s="27"/>
      <c r="E77" s="27"/>
      <c r="F77" s="149"/>
      <c r="G77" s="149"/>
      <c r="H77" s="149"/>
      <c r="I77" s="27"/>
      <c r="J77" s="27"/>
      <c r="K77" s="27"/>
      <c r="L77" s="149"/>
      <c r="M77" s="149"/>
      <c r="N77" s="201"/>
    </row>
    <row r="78" spans="2:14" x14ac:dyDescent="0.15">
      <c r="N78" s="201"/>
    </row>
    <row r="79" spans="2:14" x14ac:dyDescent="0.2">
      <c r="C79" s="27"/>
      <c r="M79" s="66"/>
    </row>
    <row r="80" spans="2:14" x14ac:dyDescent="0.15">
      <c r="C80" s="110"/>
    </row>
    <row r="84" spans="1:24" x14ac:dyDescent="0.15">
      <c r="N84" s="66"/>
      <c r="O84" s="66"/>
      <c r="P84" s="2"/>
      <c r="Q84" s="2"/>
      <c r="R84" s="2"/>
      <c r="S84" s="2"/>
      <c r="T84" s="2"/>
      <c r="U84" s="2"/>
      <c r="V84" s="2"/>
      <c r="W84" s="2"/>
    </row>
    <row r="85" spans="1:24" x14ac:dyDescent="0.2">
      <c r="A85" s="27"/>
      <c r="X85" s="2"/>
    </row>
    <row r="86" spans="1:24" x14ac:dyDescent="0.15">
      <c r="X86" s="2"/>
    </row>
    <row r="87" spans="1:24" x14ac:dyDescent="0.15">
      <c r="X87" s="2"/>
    </row>
    <row r="88" spans="1:24" x14ac:dyDescent="0.15">
      <c r="X88" s="2"/>
    </row>
    <row r="89" spans="1:24" x14ac:dyDescent="0.15">
      <c r="X89" s="2"/>
    </row>
    <row r="90" spans="1:24" x14ac:dyDescent="0.15">
      <c r="X90" s="2"/>
    </row>
    <row r="91" spans="1:24" x14ac:dyDescent="0.15">
      <c r="X91" s="2"/>
    </row>
  </sheetData>
  <mergeCells count="5">
    <mergeCell ref="B6:M6"/>
    <mergeCell ref="D9:D10"/>
    <mergeCell ref="E9:E10"/>
    <mergeCell ref="G9:G10"/>
    <mergeCell ref="H9:H10"/>
  </mergeCells>
  <phoneticPr fontId="2"/>
  <pageMargins left="0.59055118110236227" right="0.59055118110236227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U58"/>
  <sheetViews>
    <sheetView view="pageBreakPreview" topLeftCell="C1" zoomScale="75" zoomScaleNormal="75" workbookViewId="0">
      <selection activeCell="L19" sqref="L19"/>
    </sheetView>
  </sheetViews>
  <sheetFormatPr defaultColWidth="13.375" defaultRowHeight="17.25" x14ac:dyDescent="0.15"/>
  <cols>
    <col min="1" max="1" width="13.375" style="17" customWidth="1"/>
    <col min="2" max="2" width="1.75" style="17" customWidth="1"/>
    <col min="3" max="3" width="21.25" style="85" customWidth="1"/>
    <col min="4" max="11" width="16.375" style="17" customWidth="1"/>
    <col min="12" max="15" width="13.375" style="17"/>
    <col min="16" max="43" width="13.375" style="1"/>
    <col min="44" max="46" width="12.125" style="1" customWidth="1"/>
    <col min="47" max="47" width="3.375" style="1" customWidth="1"/>
    <col min="48" max="55" width="12.125" style="1" customWidth="1"/>
    <col min="56" max="56" width="13.375" style="1"/>
    <col min="57" max="58" width="12.125" style="1" customWidth="1"/>
    <col min="59" max="60" width="10.875" style="1" customWidth="1"/>
    <col min="61" max="61" width="13.375" style="1"/>
    <col min="62" max="62" width="19.625" style="1" customWidth="1"/>
    <col min="63" max="87" width="13.375" style="1"/>
    <col min="88" max="88" width="19.625" style="1" customWidth="1"/>
    <col min="89" max="113" width="13.375" style="1"/>
    <col min="114" max="114" width="19.625" style="1" customWidth="1"/>
    <col min="115" max="125" width="13.375" style="1"/>
    <col min="126" max="126" width="7.125" style="1" customWidth="1"/>
    <col min="127" max="127" width="19.625" style="1" customWidth="1"/>
    <col min="128" max="16384" width="13.375" style="1"/>
  </cols>
  <sheetData>
    <row r="1" spans="1:21" x14ac:dyDescent="0.2">
      <c r="A1" s="27"/>
    </row>
    <row r="6" spans="1:21" x14ac:dyDescent="0.2">
      <c r="B6" s="485" t="s">
        <v>87</v>
      </c>
      <c r="C6" s="485"/>
      <c r="D6" s="485"/>
      <c r="E6" s="485"/>
      <c r="F6" s="485"/>
      <c r="G6" s="485"/>
      <c r="H6" s="485"/>
      <c r="I6" s="485"/>
      <c r="J6" s="485"/>
      <c r="K6" s="485"/>
    </row>
    <row r="7" spans="1:21" ht="18" thickBot="1" x14ac:dyDescent="0.25">
      <c r="B7" s="23"/>
      <c r="C7" s="101"/>
      <c r="D7" s="31" t="s">
        <v>965</v>
      </c>
      <c r="E7" s="23"/>
      <c r="F7" s="23"/>
      <c r="G7" s="23"/>
      <c r="H7" s="23"/>
      <c r="I7" s="23"/>
      <c r="J7" s="23"/>
      <c r="K7" s="64"/>
    </row>
    <row r="8" spans="1:21" x14ac:dyDescent="0.15">
      <c r="D8" s="537" t="s">
        <v>89</v>
      </c>
      <c r="G8" s="537" t="s">
        <v>90</v>
      </c>
      <c r="J8" s="539" t="s">
        <v>100</v>
      </c>
      <c r="K8" s="537" t="s">
        <v>101</v>
      </c>
    </row>
    <row r="9" spans="1:21" x14ac:dyDescent="0.15">
      <c r="D9" s="538"/>
      <c r="E9" s="24"/>
      <c r="F9" s="24"/>
      <c r="G9" s="538"/>
      <c r="H9" s="24"/>
      <c r="I9" s="24"/>
      <c r="J9" s="540"/>
      <c r="K9" s="538"/>
      <c r="M9" s="66"/>
      <c r="N9" s="66"/>
    </row>
    <row r="10" spans="1:21" x14ac:dyDescent="0.15">
      <c r="D10" s="538"/>
      <c r="E10" s="532" t="s">
        <v>3</v>
      </c>
      <c r="F10" s="532" t="s">
        <v>4</v>
      </c>
      <c r="G10" s="538"/>
      <c r="H10" s="532" t="s">
        <v>3</v>
      </c>
      <c r="I10" s="532" t="s">
        <v>4</v>
      </c>
      <c r="J10" s="540"/>
      <c r="K10" s="538"/>
      <c r="L10" s="66"/>
      <c r="M10" s="66"/>
      <c r="N10" s="66"/>
      <c r="O10" s="66"/>
      <c r="P10" s="2"/>
      <c r="Q10" s="2"/>
      <c r="R10" s="2"/>
    </row>
    <row r="11" spans="1:21" x14ac:dyDescent="0.15">
      <c r="B11" s="24"/>
      <c r="C11" s="133"/>
      <c r="D11" s="489"/>
      <c r="E11" s="533"/>
      <c r="F11" s="533"/>
      <c r="G11" s="489"/>
      <c r="H11" s="533"/>
      <c r="I11" s="533"/>
      <c r="J11" s="533"/>
      <c r="K11" s="489"/>
      <c r="L11" s="66"/>
      <c r="M11" s="66"/>
      <c r="N11" s="66"/>
      <c r="O11" s="66"/>
      <c r="P11" s="2"/>
      <c r="Q11" s="2"/>
      <c r="R11" s="2"/>
      <c r="S11" s="2"/>
      <c r="T11" s="2"/>
      <c r="U11" s="2"/>
    </row>
    <row r="12" spans="1:21" x14ac:dyDescent="0.2">
      <c r="D12" s="69" t="s">
        <v>6</v>
      </c>
      <c r="E12" s="70" t="s">
        <v>6</v>
      </c>
      <c r="F12" s="70" t="s">
        <v>6</v>
      </c>
      <c r="G12" s="70" t="s">
        <v>6</v>
      </c>
      <c r="H12" s="70" t="s">
        <v>6</v>
      </c>
      <c r="I12" s="70" t="s">
        <v>6</v>
      </c>
      <c r="J12" s="70" t="s">
        <v>98</v>
      </c>
      <c r="K12" s="70" t="s">
        <v>98</v>
      </c>
    </row>
    <row r="13" spans="1:21" x14ac:dyDescent="0.2">
      <c r="C13" s="134" t="s">
        <v>902</v>
      </c>
      <c r="D13" s="22">
        <v>7030</v>
      </c>
      <c r="E13" s="6">
        <v>3549</v>
      </c>
      <c r="F13" s="6">
        <v>3481</v>
      </c>
      <c r="G13" s="6">
        <v>12549</v>
      </c>
      <c r="H13" s="6">
        <v>6263</v>
      </c>
      <c r="I13" s="6">
        <v>6286</v>
      </c>
      <c r="J13" s="6">
        <v>4326</v>
      </c>
      <c r="K13" s="6">
        <v>1891</v>
      </c>
    </row>
    <row r="14" spans="1:21" x14ac:dyDescent="0.15">
      <c r="C14" s="135" t="s">
        <v>741</v>
      </c>
      <c r="D14" s="22">
        <v>6658</v>
      </c>
      <c r="E14" s="53">
        <v>3445</v>
      </c>
      <c r="F14" s="53">
        <v>3213</v>
      </c>
      <c r="G14" s="53">
        <v>12619</v>
      </c>
      <c r="H14" s="53">
        <v>6305</v>
      </c>
      <c r="I14" s="53">
        <v>6314</v>
      </c>
      <c r="J14" s="53">
        <v>4061</v>
      </c>
      <c r="K14" s="53">
        <v>1771</v>
      </c>
    </row>
    <row r="15" spans="1:21" x14ac:dyDescent="0.15">
      <c r="C15" s="135" t="s">
        <v>945</v>
      </c>
      <c r="D15" s="22">
        <v>6464</v>
      </c>
      <c r="E15" s="53">
        <v>3350</v>
      </c>
      <c r="F15" s="53">
        <v>3114</v>
      </c>
      <c r="G15" s="53">
        <v>12772</v>
      </c>
      <c r="H15" s="53">
        <v>6339</v>
      </c>
      <c r="I15" s="53">
        <v>6433</v>
      </c>
      <c r="J15" s="53">
        <v>4040</v>
      </c>
      <c r="K15" s="53">
        <v>1714</v>
      </c>
    </row>
    <row r="16" spans="1:21" x14ac:dyDescent="0.15">
      <c r="C16" s="135" t="s">
        <v>952</v>
      </c>
      <c r="D16" s="22">
        <v>6070</v>
      </c>
      <c r="E16" s="53">
        <v>3122</v>
      </c>
      <c r="F16" s="53">
        <v>2948</v>
      </c>
      <c r="G16" s="53">
        <v>13062</v>
      </c>
      <c r="H16" s="53">
        <v>6502</v>
      </c>
      <c r="I16" s="53">
        <v>6560</v>
      </c>
      <c r="J16" s="53">
        <v>3785</v>
      </c>
      <c r="K16" s="53">
        <v>1686</v>
      </c>
    </row>
    <row r="17" spans="3:11" x14ac:dyDescent="0.15">
      <c r="C17" s="371" t="s">
        <v>1089</v>
      </c>
      <c r="D17" s="225">
        <v>5869</v>
      </c>
      <c r="E17" s="286">
        <v>3030</v>
      </c>
      <c r="F17" s="286">
        <v>2839</v>
      </c>
      <c r="G17" s="286">
        <v>12837</v>
      </c>
      <c r="H17" s="286">
        <v>6374</v>
      </c>
      <c r="I17" s="286">
        <v>6463</v>
      </c>
      <c r="J17" s="286">
        <v>3860</v>
      </c>
      <c r="K17" s="286">
        <v>1595</v>
      </c>
    </row>
    <row r="18" spans="3:11" x14ac:dyDescent="0.15">
      <c r="C18" s="371"/>
      <c r="D18" s="225"/>
      <c r="E18" s="286"/>
      <c r="F18" s="286"/>
      <c r="G18" s="286"/>
      <c r="H18" s="286"/>
      <c r="I18" s="286"/>
      <c r="J18" s="286"/>
      <c r="K18" s="286"/>
    </row>
    <row r="19" spans="3:11" x14ac:dyDescent="0.2">
      <c r="C19" s="317" t="s">
        <v>494</v>
      </c>
      <c r="D19" s="225">
        <v>2578</v>
      </c>
      <c r="E19" s="372">
        <v>1310</v>
      </c>
      <c r="F19" s="372">
        <v>1268</v>
      </c>
      <c r="G19" s="373">
        <v>4486</v>
      </c>
      <c r="H19" s="372">
        <v>2276</v>
      </c>
      <c r="I19" s="372">
        <v>2210</v>
      </c>
      <c r="J19" s="372">
        <v>1751</v>
      </c>
      <c r="K19" s="372">
        <v>649</v>
      </c>
    </row>
    <row r="20" spans="3:11" x14ac:dyDescent="0.2">
      <c r="C20" s="317" t="s">
        <v>495</v>
      </c>
      <c r="D20" s="374">
        <v>250</v>
      </c>
      <c r="E20" s="372">
        <v>122</v>
      </c>
      <c r="F20" s="372">
        <v>128</v>
      </c>
      <c r="G20" s="373">
        <v>773</v>
      </c>
      <c r="H20" s="372">
        <v>363</v>
      </c>
      <c r="I20" s="372">
        <v>410</v>
      </c>
      <c r="J20" s="372">
        <v>146</v>
      </c>
      <c r="K20" s="372">
        <v>64</v>
      </c>
    </row>
    <row r="21" spans="3:11" x14ac:dyDescent="0.2">
      <c r="C21" s="317" t="s">
        <v>496</v>
      </c>
      <c r="D21" s="374">
        <v>347</v>
      </c>
      <c r="E21" s="372">
        <v>179</v>
      </c>
      <c r="F21" s="372">
        <v>168</v>
      </c>
      <c r="G21" s="373">
        <v>763</v>
      </c>
      <c r="H21" s="372">
        <v>360</v>
      </c>
      <c r="I21" s="372">
        <v>403</v>
      </c>
      <c r="J21" s="372">
        <v>211</v>
      </c>
      <c r="K21" s="372">
        <v>86</v>
      </c>
    </row>
    <row r="22" spans="3:11" x14ac:dyDescent="0.2">
      <c r="C22" s="317" t="s">
        <v>497</v>
      </c>
      <c r="D22" s="374">
        <v>137</v>
      </c>
      <c r="E22" s="372">
        <v>77</v>
      </c>
      <c r="F22" s="372">
        <v>60</v>
      </c>
      <c r="G22" s="373">
        <v>374</v>
      </c>
      <c r="H22" s="372">
        <v>193</v>
      </c>
      <c r="I22" s="372">
        <v>181</v>
      </c>
      <c r="J22" s="372">
        <v>104</v>
      </c>
      <c r="K22" s="372">
        <v>35</v>
      </c>
    </row>
    <row r="23" spans="3:11" x14ac:dyDescent="0.2">
      <c r="C23" s="317" t="s">
        <v>498</v>
      </c>
      <c r="D23" s="375">
        <v>134</v>
      </c>
      <c r="E23" s="372">
        <v>78</v>
      </c>
      <c r="F23" s="372">
        <v>56</v>
      </c>
      <c r="G23" s="373">
        <v>299</v>
      </c>
      <c r="H23" s="372">
        <v>164</v>
      </c>
      <c r="I23" s="372">
        <v>135</v>
      </c>
      <c r="J23" s="372">
        <v>102</v>
      </c>
      <c r="K23" s="372">
        <v>49</v>
      </c>
    </row>
    <row r="24" spans="3:11" x14ac:dyDescent="0.2">
      <c r="C24" s="317" t="s">
        <v>499</v>
      </c>
      <c r="D24" s="375">
        <v>420</v>
      </c>
      <c r="E24" s="372">
        <v>222</v>
      </c>
      <c r="F24" s="372">
        <v>198</v>
      </c>
      <c r="G24" s="373">
        <v>1013</v>
      </c>
      <c r="H24" s="372">
        <v>538</v>
      </c>
      <c r="I24" s="372">
        <v>475</v>
      </c>
      <c r="J24" s="372">
        <v>303</v>
      </c>
      <c r="K24" s="372">
        <v>112</v>
      </c>
    </row>
    <row r="25" spans="3:11" x14ac:dyDescent="0.2">
      <c r="C25" s="317" t="s">
        <v>500</v>
      </c>
      <c r="D25" s="374">
        <v>172</v>
      </c>
      <c r="E25" s="372">
        <v>90</v>
      </c>
      <c r="F25" s="372">
        <v>82</v>
      </c>
      <c r="G25" s="373">
        <v>442</v>
      </c>
      <c r="H25" s="372">
        <v>193</v>
      </c>
      <c r="I25" s="372">
        <v>249</v>
      </c>
      <c r="J25" s="372">
        <v>113</v>
      </c>
      <c r="K25" s="372">
        <v>53</v>
      </c>
    </row>
    <row r="26" spans="3:11" x14ac:dyDescent="0.2">
      <c r="C26" s="317" t="s">
        <v>501</v>
      </c>
      <c r="D26" s="374">
        <v>332</v>
      </c>
      <c r="E26" s="372">
        <v>168</v>
      </c>
      <c r="F26" s="372">
        <v>164</v>
      </c>
      <c r="G26" s="373">
        <v>830</v>
      </c>
      <c r="H26" s="372">
        <v>415</v>
      </c>
      <c r="I26" s="372">
        <v>415</v>
      </c>
      <c r="J26" s="372">
        <v>228</v>
      </c>
      <c r="K26" s="372">
        <v>117</v>
      </c>
    </row>
    <row r="27" spans="3:11" x14ac:dyDescent="0.2">
      <c r="C27" s="317" t="s">
        <v>532</v>
      </c>
      <c r="D27" s="374">
        <v>411</v>
      </c>
      <c r="E27" s="372">
        <v>222</v>
      </c>
      <c r="F27" s="372">
        <v>189</v>
      </c>
      <c r="G27" s="373">
        <v>441</v>
      </c>
      <c r="H27" s="372">
        <v>229</v>
      </c>
      <c r="I27" s="372">
        <v>212</v>
      </c>
      <c r="J27" s="372">
        <v>245</v>
      </c>
      <c r="K27" s="372">
        <v>115</v>
      </c>
    </row>
    <row r="28" spans="3:11" x14ac:dyDescent="0.2">
      <c r="C28" s="317"/>
      <c r="D28" s="288"/>
      <c r="E28" s="372"/>
      <c r="F28" s="372"/>
      <c r="G28" s="373"/>
      <c r="H28" s="372"/>
      <c r="I28" s="372"/>
      <c r="J28" s="372"/>
      <c r="K28" s="372"/>
    </row>
    <row r="29" spans="3:11" x14ac:dyDescent="0.2">
      <c r="C29" s="317" t="s">
        <v>551</v>
      </c>
      <c r="D29" s="376">
        <v>24</v>
      </c>
      <c r="E29" s="372">
        <v>14</v>
      </c>
      <c r="F29" s="372">
        <v>10</v>
      </c>
      <c r="G29" s="373">
        <v>172</v>
      </c>
      <c r="H29" s="372">
        <v>76</v>
      </c>
      <c r="I29" s="372">
        <v>96</v>
      </c>
      <c r="J29" s="372">
        <v>19</v>
      </c>
      <c r="K29" s="372">
        <v>13</v>
      </c>
    </row>
    <row r="30" spans="3:11" x14ac:dyDescent="0.2">
      <c r="C30" s="317"/>
      <c r="D30" s="288"/>
      <c r="E30" s="372"/>
      <c r="F30" s="372"/>
      <c r="G30" s="373"/>
      <c r="H30" s="372"/>
      <c r="I30" s="372"/>
      <c r="J30" s="372"/>
      <c r="K30" s="372"/>
    </row>
    <row r="31" spans="3:11" x14ac:dyDescent="0.2">
      <c r="C31" s="317" t="s">
        <v>502</v>
      </c>
      <c r="D31" s="374">
        <v>80</v>
      </c>
      <c r="E31" s="372">
        <v>45</v>
      </c>
      <c r="F31" s="372">
        <v>35</v>
      </c>
      <c r="G31" s="373">
        <v>283</v>
      </c>
      <c r="H31" s="372">
        <v>141</v>
      </c>
      <c r="I31" s="372">
        <v>142</v>
      </c>
      <c r="J31" s="372">
        <v>56</v>
      </c>
      <c r="K31" s="372">
        <v>21</v>
      </c>
    </row>
    <row r="32" spans="3:11" x14ac:dyDescent="0.2">
      <c r="C32" s="317" t="s">
        <v>503</v>
      </c>
      <c r="D32" s="377">
        <v>11</v>
      </c>
      <c r="E32" s="372">
        <v>4</v>
      </c>
      <c r="F32" s="372">
        <v>7</v>
      </c>
      <c r="G32" s="373">
        <v>97</v>
      </c>
      <c r="H32" s="372">
        <v>51</v>
      </c>
      <c r="I32" s="372">
        <v>46</v>
      </c>
      <c r="J32" s="372">
        <v>8</v>
      </c>
      <c r="K32" s="372">
        <v>6</v>
      </c>
    </row>
    <row r="33" spans="3:11" x14ac:dyDescent="0.2">
      <c r="C33" s="317" t="s">
        <v>504</v>
      </c>
      <c r="D33" s="374">
        <v>12</v>
      </c>
      <c r="E33" s="372">
        <v>9</v>
      </c>
      <c r="F33" s="372">
        <v>3</v>
      </c>
      <c r="G33" s="373">
        <v>61</v>
      </c>
      <c r="H33" s="372">
        <v>24</v>
      </c>
      <c r="I33" s="372">
        <v>37</v>
      </c>
      <c r="J33" s="372">
        <v>10</v>
      </c>
      <c r="K33" s="378">
        <v>4</v>
      </c>
    </row>
    <row r="34" spans="3:11" x14ac:dyDescent="0.2">
      <c r="C34" s="317"/>
      <c r="D34" s="288"/>
      <c r="E34" s="372"/>
      <c r="F34" s="372"/>
      <c r="G34" s="373"/>
      <c r="H34" s="372"/>
      <c r="I34" s="372"/>
      <c r="J34" s="372"/>
      <c r="K34" s="372"/>
    </row>
    <row r="35" spans="3:11" x14ac:dyDescent="0.2">
      <c r="C35" s="317" t="s">
        <v>505</v>
      </c>
      <c r="D35" s="374">
        <v>57</v>
      </c>
      <c r="E35" s="372">
        <v>27</v>
      </c>
      <c r="F35" s="372">
        <v>30</v>
      </c>
      <c r="G35" s="373">
        <v>160</v>
      </c>
      <c r="H35" s="372">
        <v>79</v>
      </c>
      <c r="I35" s="372">
        <v>81</v>
      </c>
      <c r="J35" s="372">
        <v>40</v>
      </c>
      <c r="K35" s="372">
        <v>24</v>
      </c>
    </row>
    <row r="36" spans="3:11" x14ac:dyDescent="0.2">
      <c r="C36" s="317" t="s">
        <v>506</v>
      </c>
      <c r="D36" s="374">
        <v>29</v>
      </c>
      <c r="E36" s="372">
        <v>15</v>
      </c>
      <c r="F36" s="372">
        <v>14</v>
      </c>
      <c r="G36" s="373">
        <v>100</v>
      </c>
      <c r="H36" s="372">
        <v>50</v>
      </c>
      <c r="I36" s="372">
        <v>50</v>
      </c>
      <c r="J36" s="372">
        <v>25</v>
      </c>
      <c r="K36" s="372">
        <v>11</v>
      </c>
    </row>
    <row r="37" spans="3:11" x14ac:dyDescent="0.2">
      <c r="C37" s="317" t="s">
        <v>552</v>
      </c>
      <c r="D37" s="376">
        <v>193</v>
      </c>
      <c r="E37" s="372">
        <v>106</v>
      </c>
      <c r="F37" s="372">
        <v>87</v>
      </c>
      <c r="G37" s="373">
        <v>396</v>
      </c>
      <c r="H37" s="372">
        <v>182</v>
      </c>
      <c r="I37" s="372">
        <v>214</v>
      </c>
      <c r="J37" s="372">
        <v>90</v>
      </c>
      <c r="K37" s="372">
        <v>47</v>
      </c>
    </row>
    <row r="38" spans="3:11" x14ac:dyDescent="0.2">
      <c r="C38" s="317"/>
      <c r="D38" s="288"/>
      <c r="E38" s="376"/>
      <c r="F38" s="377"/>
      <c r="G38" s="373"/>
      <c r="H38" s="372"/>
      <c r="I38" s="372"/>
      <c r="J38" s="377"/>
      <c r="K38" s="376"/>
    </row>
    <row r="39" spans="3:11" x14ac:dyDescent="0.2">
      <c r="C39" s="317" t="s">
        <v>507</v>
      </c>
      <c r="D39" s="374">
        <v>44</v>
      </c>
      <c r="E39" s="372">
        <v>22</v>
      </c>
      <c r="F39" s="372">
        <v>22</v>
      </c>
      <c r="G39" s="373">
        <v>119</v>
      </c>
      <c r="H39" s="372">
        <v>54</v>
      </c>
      <c r="I39" s="372">
        <v>65</v>
      </c>
      <c r="J39" s="372">
        <v>25</v>
      </c>
      <c r="K39" s="372">
        <v>14</v>
      </c>
    </row>
    <row r="40" spans="3:11" x14ac:dyDescent="0.2">
      <c r="C40" s="317" t="s">
        <v>508</v>
      </c>
      <c r="D40" s="374">
        <v>63</v>
      </c>
      <c r="E40" s="372">
        <v>36</v>
      </c>
      <c r="F40" s="372">
        <v>27</v>
      </c>
      <c r="G40" s="373">
        <v>101</v>
      </c>
      <c r="H40" s="372">
        <v>62</v>
      </c>
      <c r="I40" s="372">
        <v>39</v>
      </c>
      <c r="J40" s="372">
        <v>29</v>
      </c>
      <c r="K40" s="372">
        <v>12</v>
      </c>
    </row>
    <row r="41" spans="3:11" x14ac:dyDescent="0.2">
      <c r="C41" s="317" t="s">
        <v>509</v>
      </c>
      <c r="D41" s="286">
        <v>18</v>
      </c>
      <c r="E41" s="372">
        <v>8</v>
      </c>
      <c r="F41" s="372">
        <v>10</v>
      </c>
      <c r="G41" s="373">
        <v>112</v>
      </c>
      <c r="H41" s="372">
        <v>57</v>
      </c>
      <c r="I41" s="372">
        <v>55</v>
      </c>
      <c r="J41" s="372">
        <v>16</v>
      </c>
      <c r="K41" s="372">
        <v>6</v>
      </c>
    </row>
    <row r="42" spans="3:11" x14ac:dyDescent="0.2">
      <c r="C42" s="317" t="s">
        <v>510</v>
      </c>
      <c r="D42" s="376">
        <v>49</v>
      </c>
      <c r="E42" s="372">
        <v>23</v>
      </c>
      <c r="F42" s="372">
        <v>26</v>
      </c>
      <c r="G42" s="373">
        <v>121</v>
      </c>
      <c r="H42" s="372">
        <v>53</v>
      </c>
      <c r="I42" s="372">
        <v>68</v>
      </c>
      <c r="J42" s="372">
        <v>23</v>
      </c>
      <c r="K42" s="372">
        <v>5</v>
      </c>
    </row>
    <row r="43" spans="3:11" x14ac:dyDescent="0.2">
      <c r="C43" s="317" t="s">
        <v>512</v>
      </c>
      <c r="D43" s="374">
        <v>68</v>
      </c>
      <c r="E43" s="372">
        <v>32</v>
      </c>
      <c r="F43" s="372">
        <v>36</v>
      </c>
      <c r="G43" s="373">
        <v>179</v>
      </c>
      <c r="H43" s="372">
        <v>84</v>
      </c>
      <c r="I43" s="372">
        <v>95</v>
      </c>
      <c r="J43" s="372">
        <v>32</v>
      </c>
      <c r="K43" s="372">
        <v>11</v>
      </c>
    </row>
    <row r="44" spans="3:11" x14ac:dyDescent="0.2">
      <c r="C44" s="317" t="s">
        <v>511</v>
      </c>
      <c r="D44" s="374">
        <v>60</v>
      </c>
      <c r="E44" s="372">
        <v>28</v>
      </c>
      <c r="F44" s="372">
        <v>32</v>
      </c>
      <c r="G44" s="373">
        <v>158</v>
      </c>
      <c r="H44" s="372">
        <v>70</v>
      </c>
      <c r="I44" s="372">
        <v>88</v>
      </c>
      <c r="J44" s="372">
        <v>42</v>
      </c>
      <c r="K44" s="372">
        <v>13</v>
      </c>
    </row>
    <row r="45" spans="3:11" x14ac:dyDescent="0.2">
      <c r="C45" s="317"/>
      <c r="D45" s="288"/>
      <c r="E45" s="372"/>
      <c r="F45" s="372"/>
      <c r="G45" s="373"/>
      <c r="H45" s="372"/>
      <c r="I45" s="372"/>
      <c r="J45" s="372"/>
      <c r="K45" s="372"/>
    </row>
    <row r="46" spans="3:11" x14ac:dyDescent="0.2">
      <c r="C46" s="317" t="s">
        <v>513</v>
      </c>
      <c r="D46" s="374">
        <v>103</v>
      </c>
      <c r="E46" s="372">
        <v>53</v>
      </c>
      <c r="F46" s="372">
        <v>50</v>
      </c>
      <c r="G46" s="373">
        <v>364</v>
      </c>
      <c r="H46" s="372">
        <v>163</v>
      </c>
      <c r="I46" s="372">
        <v>201</v>
      </c>
      <c r="J46" s="372">
        <v>73</v>
      </c>
      <c r="K46" s="372">
        <v>31</v>
      </c>
    </row>
    <row r="47" spans="3:11" x14ac:dyDescent="0.2">
      <c r="C47" s="317" t="s">
        <v>514</v>
      </c>
      <c r="D47" s="374">
        <v>115</v>
      </c>
      <c r="E47" s="372">
        <v>53</v>
      </c>
      <c r="F47" s="372">
        <v>62</v>
      </c>
      <c r="G47" s="373">
        <v>177</v>
      </c>
      <c r="H47" s="372">
        <v>80</v>
      </c>
      <c r="I47" s="372">
        <v>97</v>
      </c>
      <c r="J47" s="372">
        <v>70</v>
      </c>
      <c r="K47" s="372">
        <v>43</v>
      </c>
    </row>
    <row r="48" spans="3:11" x14ac:dyDescent="0.2">
      <c r="C48" s="317" t="s">
        <v>515</v>
      </c>
      <c r="D48" s="374">
        <v>7</v>
      </c>
      <c r="E48" s="372">
        <v>5</v>
      </c>
      <c r="F48" s="372">
        <v>2</v>
      </c>
      <c r="G48" s="373">
        <v>91</v>
      </c>
      <c r="H48" s="372">
        <v>44</v>
      </c>
      <c r="I48" s="372">
        <v>47</v>
      </c>
      <c r="J48" s="372">
        <v>12</v>
      </c>
      <c r="K48" s="372">
        <v>6</v>
      </c>
    </row>
    <row r="49" spans="1:18" x14ac:dyDescent="0.2">
      <c r="C49" s="317"/>
      <c r="D49" s="288"/>
      <c r="E49" s="372"/>
      <c r="F49" s="372"/>
      <c r="G49" s="373"/>
      <c r="H49" s="372"/>
      <c r="I49" s="372"/>
      <c r="J49" s="372"/>
      <c r="K49" s="372"/>
    </row>
    <row r="50" spans="1:18" x14ac:dyDescent="0.2">
      <c r="C50" s="317" t="s">
        <v>516</v>
      </c>
      <c r="D50" s="374">
        <v>68</v>
      </c>
      <c r="E50" s="372">
        <v>34</v>
      </c>
      <c r="F50" s="372">
        <v>34</v>
      </c>
      <c r="G50" s="373">
        <v>260</v>
      </c>
      <c r="H50" s="372">
        <v>126</v>
      </c>
      <c r="I50" s="372">
        <v>134</v>
      </c>
      <c r="J50" s="372">
        <v>36</v>
      </c>
      <c r="K50" s="372">
        <v>22</v>
      </c>
    </row>
    <row r="51" spans="1:18" x14ac:dyDescent="0.2">
      <c r="C51" s="317" t="s">
        <v>517</v>
      </c>
      <c r="D51" s="372">
        <v>15</v>
      </c>
      <c r="E51" s="372">
        <v>7</v>
      </c>
      <c r="F51" s="372">
        <v>8</v>
      </c>
      <c r="G51" s="373">
        <v>70</v>
      </c>
      <c r="H51" s="372">
        <v>31</v>
      </c>
      <c r="I51" s="372">
        <v>39</v>
      </c>
      <c r="J51" s="372">
        <v>3</v>
      </c>
      <c r="K51" s="372">
        <v>2</v>
      </c>
    </row>
    <row r="52" spans="1:18" x14ac:dyDescent="0.2">
      <c r="C52" s="317" t="s">
        <v>518</v>
      </c>
      <c r="D52" s="374">
        <v>6</v>
      </c>
      <c r="E52" s="372">
        <v>4</v>
      </c>
      <c r="F52" s="372">
        <v>2</v>
      </c>
      <c r="G52" s="373">
        <v>75</v>
      </c>
      <c r="H52" s="372">
        <v>43</v>
      </c>
      <c r="I52" s="372">
        <v>32</v>
      </c>
      <c r="J52" s="372">
        <v>6</v>
      </c>
      <c r="K52" s="378">
        <v>3</v>
      </c>
    </row>
    <row r="53" spans="1:18" x14ac:dyDescent="0.2">
      <c r="C53" s="317" t="s">
        <v>519</v>
      </c>
      <c r="D53" s="378">
        <v>2</v>
      </c>
      <c r="E53" s="378">
        <v>1</v>
      </c>
      <c r="F53" s="378">
        <v>1</v>
      </c>
      <c r="G53" s="373">
        <v>10</v>
      </c>
      <c r="H53" s="372">
        <v>6</v>
      </c>
      <c r="I53" s="372">
        <v>4</v>
      </c>
      <c r="J53" s="378">
        <v>2</v>
      </c>
      <c r="K53" s="378">
        <v>2</v>
      </c>
    </row>
    <row r="54" spans="1:18" x14ac:dyDescent="0.2">
      <c r="C54" s="317" t="s">
        <v>520</v>
      </c>
      <c r="D54" s="374">
        <v>64</v>
      </c>
      <c r="E54" s="372">
        <v>36</v>
      </c>
      <c r="F54" s="372">
        <v>28</v>
      </c>
      <c r="G54" s="373">
        <v>310</v>
      </c>
      <c r="H54" s="372">
        <v>167</v>
      </c>
      <c r="I54" s="372">
        <v>143</v>
      </c>
      <c r="J54" s="372">
        <v>40</v>
      </c>
      <c r="K54" s="372">
        <v>19</v>
      </c>
    </row>
    <row r="55" spans="1:18" ht="18" thickBot="1" x14ac:dyDescent="0.2">
      <c r="B55" s="23"/>
      <c r="C55" s="379"/>
      <c r="D55" s="380"/>
      <c r="E55" s="381"/>
      <c r="F55" s="381"/>
      <c r="G55" s="381"/>
      <c r="H55" s="381"/>
      <c r="I55" s="381"/>
      <c r="J55" s="381"/>
      <c r="K55" s="381"/>
      <c r="L55" s="66"/>
      <c r="M55" s="66"/>
      <c r="N55" s="66"/>
      <c r="O55" s="66"/>
      <c r="P55" s="2"/>
      <c r="Q55" s="2"/>
      <c r="R55" s="2"/>
    </row>
    <row r="56" spans="1:18" x14ac:dyDescent="0.2">
      <c r="C56" s="333"/>
      <c r="D56" s="228" t="s">
        <v>637</v>
      </c>
      <c r="E56" s="215"/>
      <c r="F56" s="215"/>
      <c r="G56" s="215"/>
      <c r="H56" s="215"/>
      <c r="I56" s="215"/>
      <c r="J56" s="215"/>
      <c r="K56" s="215"/>
    </row>
    <row r="57" spans="1:18" x14ac:dyDescent="0.2">
      <c r="A57" s="27"/>
      <c r="C57" s="333"/>
      <c r="D57" s="215" t="s">
        <v>966</v>
      </c>
      <c r="E57" s="215"/>
      <c r="F57" s="215"/>
      <c r="G57" s="215"/>
      <c r="H57" s="215"/>
      <c r="I57" s="215"/>
      <c r="J57" s="215"/>
      <c r="K57" s="215"/>
    </row>
    <row r="58" spans="1:18" x14ac:dyDescent="0.2">
      <c r="A58" s="27"/>
      <c r="D58" s="129"/>
      <c r="E58" s="129"/>
      <c r="F58" s="129"/>
      <c r="G58" s="129"/>
      <c r="H58" s="129"/>
      <c r="I58" s="129"/>
      <c r="J58" s="129"/>
      <c r="K58" s="129"/>
    </row>
  </sheetData>
  <mergeCells count="9">
    <mergeCell ref="B6:K6"/>
    <mergeCell ref="D8:D11"/>
    <mergeCell ref="G8:G11"/>
    <mergeCell ref="J8:J11"/>
    <mergeCell ref="K8:K11"/>
    <mergeCell ref="E10:E11"/>
    <mergeCell ref="F10:F11"/>
    <mergeCell ref="H10:H11"/>
    <mergeCell ref="I10:I11"/>
  </mergeCells>
  <phoneticPr fontId="2"/>
  <pageMargins left="0.35" right="0.47" top="0.98425196850393704" bottom="0.98425196850393704" header="0.51181102362204722" footer="0.51181102362204722"/>
  <pageSetup paperSize="9" scale="61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S59"/>
  <sheetViews>
    <sheetView view="pageBreakPreview" topLeftCell="C7" zoomScale="75" zoomScaleNormal="75" workbookViewId="0">
      <pane xSplit="3" ySplit="12" topLeftCell="F19" activePane="bottomRight" state="frozen"/>
      <selection activeCell="D54" sqref="D54"/>
      <selection pane="topRight" activeCell="D54" sqref="D54"/>
      <selection pane="bottomLeft" activeCell="D54" sqref="D54"/>
      <selection pane="bottomRight" activeCell="M26" sqref="M26"/>
    </sheetView>
  </sheetViews>
  <sheetFormatPr defaultColWidth="13.375" defaultRowHeight="17.25" x14ac:dyDescent="0.15"/>
  <cols>
    <col min="1" max="1" width="13.375" style="17" customWidth="1"/>
    <col min="2" max="2" width="1.75" style="17" customWidth="1"/>
    <col min="3" max="3" width="21.25" style="85" customWidth="1"/>
    <col min="4" max="11" width="16.375" style="17" customWidth="1"/>
    <col min="12" max="12" width="6.875" style="17" customWidth="1"/>
    <col min="13" max="15" width="13.375" style="17"/>
    <col min="16" max="43" width="13.375" style="1"/>
    <col min="44" max="46" width="12.125" style="1" customWidth="1"/>
    <col min="47" max="47" width="3.375" style="1" customWidth="1"/>
    <col min="48" max="55" width="12.125" style="1" customWidth="1"/>
    <col min="56" max="56" width="13.375" style="1"/>
    <col min="57" max="58" width="12.125" style="1" customWidth="1"/>
    <col min="59" max="60" width="10.875" style="1" customWidth="1"/>
    <col min="61" max="61" width="13.375" style="1"/>
    <col min="62" max="62" width="19.625" style="1" customWidth="1"/>
    <col min="63" max="87" width="13.375" style="1"/>
    <col min="88" max="88" width="19.625" style="1" customWidth="1"/>
    <col min="89" max="113" width="13.375" style="1"/>
    <col min="114" max="114" width="19.625" style="1" customWidth="1"/>
    <col min="115" max="125" width="13.375" style="1"/>
    <col min="126" max="126" width="7.125" style="1" customWidth="1"/>
    <col min="127" max="127" width="19.625" style="1" customWidth="1"/>
    <col min="128" max="16384" width="13.375" style="1"/>
  </cols>
  <sheetData>
    <row r="1" spans="1:11" x14ac:dyDescent="0.2">
      <c r="A1" s="27"/>
    </row>
    <row r="6" spans="1:11" x14ac:dyDescent="0.2">
      <c r="B6" s="485" t="s">
        <v>87</v>
      </c>
      <c r="C6" s="485"/>
      <c r="D6" s="485"/>
      <c r="E6" s="485"/>
      <c r="F6" s="485"/>
      <c r="G6" s="485"/>
      <c r="H6" s="485"/>
      <c r="I6" s="485"/>
      <c r="J6" s="485"/>
      <c r="K6" s="485"/>
    </row>
    <row r="7" spans="1:11" ht="18" thickBot="1" x14ac:dyDescent="0.25">
      <c r="B7" s="23"/>
      <c r="C7" s="101"/>
      <c r="D7" s="31" t="s">
        <v>967</v>
      </c>
      <c r="E7" s="23"/>
      <c r="F7" s="23"/>
      <c r="G7" s="23"/>
      <c r="H7" s="23"/>
      <c r="I7" s="23"/>
      <c r="J7" s="541"/>
      <c r="K7" s="541"/>
    </row>
    <row r="8" spans="1:11" x14ac:dyDescent="0.2">
      <c r="D8" s="25"/>
      <c r="E8" s="24"/>
      <c r="F8" s="24"/>
      <c r="G8" s="45" t="s">
        <v>968</v>
      </c>
      <c r="H8" s="24"/>
      <c r="I8" s="24"/>
      <c r="J8" s="24"/>
      <c r="K8" s="46" t="s">
        <v>102</v>
      </c>
    </row>
    <row r="9" spans="1:11" x14ac:dyDescent="0.2">
      <c r="D9" s="47" t="s">
        <v>103</v>
      </c>
      <c r="E9" s="47"/>
      <c r="F9" s="24"/>
      <c r="G9" s="25"/>
      <c r="H9" s="24"/>
      <c r="I9" s="24"/>
      <c r="J9" s="37" t="s">
        <v>969</v>
      </c>
      <c r="K9" s="46" t="s">
        <v>681</v>
      </c>
    </row>
    <row r="10" spans="1:11" x14ac:dyDescent="0.2">
      <c r="B10" s="66"/>
      <c r="D10" s="21" t="s">
        <v>104</v>
      </c>
      <c r="E10" s="21" t="s">
        <v>970</v>
      </c>
      <c r="F10" s="34" t="s">
        <v>971</v>
      </c>
      <c r="G10" s="21" t="s">
        <v>106</v>
      </c>
      <c r="H10" s="532" t="s">
        <v>91</v>
      </c>
      <c r="I10" s="532" t="s">
        <v>107</v>
      </c>
      <c r="J10" s="36" t="s">
        <v>697</v>
      </c>
      <c r="K10" s="46" t="s">
        <v>972</v>
      </c>
    </row>
    <row r="11" spans="1:11" x14ac:dyDescent="0.2">
      <c r="B11" s="24"/>
      <c r="C11" s="133"/>
      <c r="D11" s="48"/>
      <c r="E11" s="49" t="s">
        <v>682</v>
      </c>
      <c r="F11" s="35" t="s">
        <v>105</v>
      </c>
      <c r="G11" s="48"/>
      <c r="H11" s="533"/>
      <c r="I11" s="533"/>
      <c r="J11" s="38" t="s">
        <v>973</v>
      </c>
      <c r="K11" s="50" t="s">
        <v>108</v>
      </c>
    </row>
    <row r="12" spans="1:11" x14ac:dyDescent="0.15">
      <c r="D12" s="51" t="s">
        <v>711</v>
      </c>
      <c r="E12" s="52" t="s">
        <v>711</v>
      </c>
      <c r="F12" s="52" t="s">
        <v>711</v>
      </c>
      <c r="G12" s="52" t="s">
        <v>711</v>
      </c>
      <c r="H12" s="52" t="s">
        <v>711</v>
      </c>
      <c r="I12" s="52" t="s">
        <v>711</v>
      </c>
      <c r="J12" s="52" t="s">
        <v>711</v>
      </c>
      <c r="K12" s="52" t="s">
        <v>711</v>
      </c>
    </row>
    <row r="13" spans="1:11" ht="16.5" customHeight="1" x14ac:dyDescent="0.2">
      <c r="C13" s="382" t="s">
        <v>902</v>
      </c>
      <c r="D13" s="233">
        <v>13</v>
      </c>
      <c r="E13" s="233">
        <v>10</v>
      </c>
      <c r="F13" s="233">
        <v>6</v>
      </c>
      <c r="G13" s="233">
        <v>177</v>
      </c>
      <c r="H13" s="233">
        <v>61</v>
      </c>
      <c r="I13" s="233">
        <v>116</v>
      </c>
      <c r="J13" s="233">
        <v>11</v>
      </c>
      <c r="K13" s="233">
        <v>17</v>
      </c>
    </row>
    <row r="14" spans="1:11" ht="16.5" customHeight="1" x14ac:dyDescent="0.2">
      <c r="C14" s="382" t="s">
        <v>947</v>
      </c>
      <c r="D14" s="233">
        <v>12</v>
      </c>
      <c r="E14" s="233">
        <v>3</v>
      </c>
      <c r="F14" s="233">
        <v>2</v>
      </c>
      <c r="G14" s="233">
        <v>155</v>
      </c>
      <c r="H14" s="233">
        <v>64</v>
      </c>
      <c r="I14" s="233">
        <v>91</v>
      </c>
      <c r="J14" s="233">
        <v>18</v>
      </c>
      <c r="K14" s="233">
        <v>20</v>
      </c>
    </row>
    <row r="15" spans="1:11" ht="16.5" customHeight="1" x14ac:dyDescent="0.2">
      <c r="C15" s="382" t="s">
        <v>974</v>
      </c>
      <c r="D15" s="233">
        <v>12</v>
      </c>
      <c r="E15" s="233">
        <v>5</v>
      </c>
      <c r="F15" s="233">
        <v>3</v>
      </c>
      <c r="G15" s="233">
        <v>150</v>
      </c>
      <c r="H15" s="233">
        <v>55</v>
      </c>
      <c r="I15" s="233">
        <v>95</v>
      </c>
      <c r="J15" s="233">
        <v>19</v>
      </c>
      <c r="K15" s="233">
        <v>22</v>
      </c>
    </row>
    <row r="16" spans="1:11" ht="16.5" customHeight="1" x14ac:dyDescent="0.2">
      <c r="C16" s="382" t="s">
        <v>1001</v>
      </c>
      <c r="D16" s="286">
        <v>10</v>
      </c>
      <c r="E16" s="286">
        <v>5</v>
      </c>
      <c r="F16" s="286">
        <v>2</v>
      </c>
      <c r="G16" s="233">
        <v>125</v>
      </c>
      <c r="H16" s="286">
        <v>58</v>
      </c>
      <c r="I16" s="286">
        <v>67</v>
      </c>
      <c r="J16" s="286">
        <v>15</v>
      </c>
      <c r="K16" s="233">
        <f>SUM(F16+J16)</f>
        <v>17</v>
      </c>
    </row>
    <row r="17" spans="3:11" ht="16.5" customHeight="1" x14ac:dyDescent="0.2">
      <c r="C17" s="382" t="s">
        <v>1089</v>
      </c>
      <c r="D17" s="286">
        <v>7</v>
      </c>
      <c r="E17" s="286">
        <v>2</v>
      </c>
      <c r="F17" s="286">
        <v>1</v>
      </c>
      <c r="G17" s="233">
        <v>124</v>
      </c>
      <c r="H17" s="286">
        <v>44</v>
      </c>
      <c r="I17" s="286">
        <v>80</v>
      </c>
      <c r="J17" s="286">
        <v>13</v>
      </c>
      <c r="K17" s="233">
        <v>14</v>
      </c>
    </row>
    <row r="18" spans="3:11" x14ac:dyDescent="0.2">
      <c r="C18" s="382"/>
      <c r="D18" s="286"/>
      <c r="E18" s="286"/>
      <c r="F18" s="286"/>
      <c r="G18" s="233"/>
      <c r="H18" s="286"/>
      <c r="I18" s="286"/>
      <c r="J18" s="286"/>
      <c r="K18" s="233"/>
    </row>
    <row r="19" spans="3:11" x14ac:dyDescent="0.2">
      <c r="C19" s="317" t="s">
        <v>494</v>
      </c>
      <c r="D19" s="383">
        <v>4</v>
      </c>
      <c r="E19" s="378">
        <v>1</v>
      </c>
      <c r="F19" s="378" t="s">
        <v>448</v>
      </c>
      <c r="G19" s="384">
        <v>63</v>
      </c>
      <c r="H19" s="274">
        <v>26</v>
      </c>
      <c r="I19" s="274">
        <v>37</v>
      </c>
      <c r="J19" s="274">
        <v>4</v>
      </c>
      <c r="K19" s="373">
        <v>4</v>
      </c>
    </row>
    <row r="20" spans="3:11" x14ac:dyDescent="0.2">
      <c r="C20" s="317" t="s">
        <v>495</v>
      </c>
      <c r="D20" s="378" t="s">
        <v>448</v>
      </c>
      <c r="E20" s="378" t="s">
        <v>448</v>
      </c>
      <c r="F20" s="378" t="s">
        <v>448</v>
      </c>
      <c r="G20" s="384">
        <v>9</v>
      </c>
      <c r="H20" s="277">
        <v>1</v>
      </c>
      <c r="I20" s="274">
        <v>8</v>
      </c>
      <c r="J20" s="277">
        <v>1</v>
      </c>
      <c r="K20" s="373">
        <v>1</v>
      </c>
    </row>
    <row r="21" spans="3:11" x14ac:dyDescent="0.2">
      <c r="C21" s="317" t="s">
        <v>496</v>
      </c>
      <c r="D21" s="378" t="s">
        <v>448</v>
      </c>
      <c r="E21" s="378" t="s">
        <v>448</v>
      </c>
      <c r="F21" s="378" t="s">
        <v>448</v>
      </c>
      <c r="G21" s="384">
        <v>6</v>
      </c>
      <c r="H21" s="274">
        <v>2</v>
      </c>
      <c r="I21" s="274">
        <v>4</v>
      </c>
      <c r="J21" s="274">
        <v>1</v>
      </c>
      <c r="K21" s="373">
        <v>1</v>
      </c>
    </row>
    <row r="22" spans="3:11" x14ac:dyDescent="0.2">
      <c r="C22" s="317" t="s">
        <v>497</v>
      </c>
      <c r="D22" s="378" t="s">
        <v>448</v>
      </c>
      <c r="E22" s="378" t="s">
        <v>448</v>
      </c>
      <c r="F22" s="378" t="s">
        <v>448</v>
      </c>
      <c r="G22" s="384">
        <v>1</v>
      </c>
      <c r="H22" s="277" t="s">
        <v>448</v>
      </c>
      <c r="I22" s="274">
        <v>1</v>
      </c>
      <c r="J22" s="277" t="s">
        <v>448</v>
      </c>
      <c r="K22" s="277" t="s">
        <v>448</v>
      </c>
    </row>
    <row r="23" spans="3:11" x14ac:dyDescent="0.2">
      <c r="C23" s="317" t="s">
        <v>498</v>
      </c>
      <c r="D23" s="378" t="s">
        <v>448</v>
      </c>
      <c r="E23" s="378" t="s">
        <v>448</v>
      </c>
      <c r="F23" s="378" t="s">
        <v>448</v>
      </c>
      <c r="G23" s="384">
        <v>3</v>
      </c>
      <c r="H23" s="274" t="s">
        <v>448</v>
      </c>
      <c r="I23" s="274">
        <v>3</v>
      </c>
      <c r="J23" s="277" t="s">
        <v>448</v>
      </c>
      <c r="K23" s="277" t="s">
        <v>448</v>
      </c>
    </row>
    <row r="24" spans="3:11" x14ac:dyDescent="0.2">
      <c r="C24" s="317" t="s">
        <v>499</v>
      </c>
      <c r="D24" s="378">
        <v>1</v>
      </c>
      <c r="E24" s="378">
        <v>1</v>
      </c>
      <c r="F24" s="378">
        <v>1</v>
      </c>
      <c r="G24" s="384">
        <v>11</v>
      </c>
      <c r="H24" s="274">
        <v>1</v>
      </c>
      <c r="I24" s="274">
        <v>10</v>
      </c>
      <c r="J24" s="277">
        <v>1</v>
      </c>
      <c r="K24" s="373">
        <v>2</v>
      </c>
    </row>
    <row r="25" spans="3:11" x14ac:dyDescent="0.2">
      <c r="C25" s="317" t="s">
        <v>500</v>
      </c>
      <c r="D25" s="378" t="s">
        <v>448</v>
      </c>
      <c r="E25" s="378" t="s">
        <v>448</v>
      </c>
      <c r="F25" s="378" t="s">
        <v>448</v>
      </c>
      <c r="G25" s="384">
        <v>5</v>
      </c>
      <c r="H25" s="274">
        <v>2</v>
      </c>
      <c r="I25" s="277">
        <v>3</v>
      </c>
      <c r="J25" s="277">
        <v>1</v>
      </c>
      <c r="K25" s="277">
        <v>1</v>
      </c>
    </row>
    <row r="26" spans="3:11" x14ac:dyDescent="0.2">
      <c r="C26" s="317" t="s">
        <v>501</v>
      </c>
      <c r="D26" s="378" t="s">
        <v>448</v>
      </c>
      <c r="E26" s="378" t="s">
        <v>448</v>
      </c>
      <c r="F26" s="378" t="s">
        <v>448</v>
      </c>
      <c r="G26" s="384">
        <v>7</v>
      </c>
      <c r="H26" s="274">
        <v>1</v>
      </c>
      <c r="I26" s="274">
        <v>6</v>
      </c>
      <c r="J26" s="277">
        <v>1</v>
      </c>
      <c r="K26" s="277">
        <v>1</v>
      </c>
    </row>
    <row r="27" spans="3:11" x14ac:dyDescent="0.2">
      <c r="C27" s="317" t="s">
        <v>553</v>
      </c>
      <c r="D27" s="378" t="s">
        <v>448</v>
      </c>
      <c r="E27" s="378" t="s">
        <v>448</v>
      </c>
      <c r="F27" s="378" t="s">
        <v>448</v>
      </c>
      <c r="G27" s="384">
        <v>4</v>
      </c>
      <c r="H27" s="274">
        <v>3</v>
      </c>
      <c r="I27" s="274">
        <v>1</v>
      </c>
      <c r="J27" s="274">
        <v>1</v>
      </c>
      <c r="K27" s="274">
        <v>1</v>
      </c>
    </row>
    <row r="28" spans="3:11" x14ac:dyDescent="0.2">
      <c r="C28" s="317"/>
      <c r="D28" s="288"/>
      <c r="E28" s="376"/>
      <c r="F28" s="376"/>
      <c r="G28" s="384"/>
      <c r="H28" s="385"/>
      <c r="I28" s="346"/>
      <c r="J28" s="386"/>
      <c r="K28" s="373"/>
    </row>
    <row r="29" spans="3:11" x14ac:dyDescent="0.2">
      <c r="C29" s="317" t="s">
        <v>554</v>
      </c>
      <c r="D29" s="378" t="s">
        <v>448</v>
      </c>
      <c r="E29" s="378" t="s">
        <v>448</v>
      </c>
      <c r="F29" s="378" t="s">
        <v>448</v>
      </c>
      <c r="G29" s="384" t="s">
        <v>448</v>
      </c>
      <c r="H29" s="277" t="s">
        <v>448</v>
      </c>
      <c r="I29" s="277" t="s">
        <v>448</v>
      </c>
      <c r="J29" s="277" t="s">
        <v>448</v>
      </c>
      <c r="K29" s="277" t="s">
        <v>448</v>
      </c>
    </row>
    <row r="30" spans="3:11" x14ac:dyDescent="0.2">
      <c r="C30" s="317"/>
      <c r="D30" s="288"/>
      <c r="E30" s="376"/>
      <c r="F30" s="376"/>
      <c r="G30" s="384">
        <f t="shared" ref="G30" si="0">SUM(H30+I30)</f>
        <v>0</v>
      </c>
      <c r="H30" s="387"/>
      <c r="I30" s="387"/>
      <c r="J30" s="346"/>
      <c r="K30" s="346"/>
    </row>
    <row r="31" spans="3:11" x14ac:dyDescent="0.2">
      <c r="C31" s="317" t="s">
        <v>502</v>
      </c>
      <c r="D31" s="378" t="s">
        <v>448</v>
      </c>
      <c r="E31" s="378" t="s">
        <v>448</v>
      </c>
      <c r="F31" s="378" t="s">
        <v>448</v>
      </c>
      <c r="G31" s="384">
        <v>1</v>
      </c>
      <c r="H31" s="277" t="s">
        <v>448</v>
      </c>
      <c r="I31" s="277">
        <v>1</v>
      </c>
      <c r="J31" s="277" t="s">
        <v>448</v>
      </c>
      <c r="K31" s="277" t="s">
        <v>448</v>
      </c>
    </row>
    <row r="32" spans="3:11" x14ac:dyDescent="0.2">
      <c r="C32" s="317" t="s">
        <v>503</v>
      </c>
      <c r="D32" s="378" t="s">
        <v>448</v>
      </c>
      <c r="E32" s="378" t="s">
        <v>448</v>
      </c>
      <c r="F32" s="374" t="s">
        <v>448</v>
      </c>
      <c r="G32" s="384" t="s">
        <v>448</v>
      </c>
      <c r="H32" s="277" t="s">
        <v>448</v>
      </c>
      <c r="I32" s="277" t="s">
        <v>448</v>
      </c>
      <c r="J32" s="277" t="s">
        <v>448</v>
      </c>
      <c r="K32" s="277" t="s">
        <v>448</v>
      </c>
    </row>
    <row r="33" spans="1:11" x14ac:dyDescent="0.2">
      <c r="C33" s="317" t="s">
        <v>504</v>
      </c>
      <c r="D33" s="378" t="s">
        <v>448</v>
      </c>
      <c r="E33" s="378" t="s">
        <v>448</v>
      </c>
      <c r="F33" s="374" t="s">
        <v>448</v>
      </c>
      <c r="G33" s="384" t="s">
        <v>448</v>
      </c>
      <c r="H33" s="277" t="s">
        <v>448</v>
      </c>
      <c r="I33" s="277" t="s">
        <v>448</v>
      </c>
      <c r="J33" s="277" t="s">
        <v>448</v>
      </c>
      <c r="K33" s="277" t="s">
        <v>448</v>
      </c>
    </row>
    <row r="34" spans="1:11" x14ac:dyDescent="0.2">
      <c r="C34" s="317"/>
      <c r="D34" s="288"/>
      <c r="E34" s="376"/>
      <c r="F34" s="377"/>
      <c r="G34" s="384"/>
      <c r="H34" s="388"/>
      <c r="I34" s="388"/>
      <c r="J34" s="346"/>
      <c r="K34" s="346"/>
    </row>
    <row r="35" spans="1:11" x14ac:dyDescent="0.2">
      <c r="C35" s="317" t="s">
        <v>505</v>
      </c>
      <c r="D35" s="378" t="s">
        <v>448</v>
      </c>
      <c r="E35" s="378" t="s">
        <v>448</v>
      </c>
      <c r="F35" s="374" t="s">
        <v>448</v>
      </c>
      <c r="G35" s="384">
        <v>1</v>
      </c>
      <c r="H35" s="277" t="s">
        <v>448</v>
      </c>
      <c r="I35" s="277">
        <v>1</v>
      </c>
      <c r="J35" s="277" t="s">
        <v>448</v>
      </c>
      <c r="K35" s="277" t="s">
        <v>448</v>
      </c>
    </row>
    <row r="36" spans="1:11" x14ac:dyDescent="0.2">
      <c r="C36" s="317" t="s">
        <v>506</v>
      </c>
      <c r="D36" s="373" t="s">
        <v>448</v>
      </c>
      <c r="E36" s="378" t="s">
        <v>448</v>
      </c>
      <c r="F36" s="374" t="s">
        <v>448</v>
      </c>
      <c r="G36" s="384">
        <v>1</v>
      </c>
      <c r="H36" s="277" t="s">
        <v>448</v>
      </c>
      <c r="I36" s="277">
        <v>1</v>
      </c>
      <c r="J36" s="277" t="s">
        <v>448</v>
      </c>
      <c r="K36" s="277" t="s">
        <v>448</v>
      </c>
    </row>
    <row r="37" spans="1:11" x14ac:dyDescent="0.2">
      <c r="C37" s="317" t="s">
        <v>552</v>
      </c>
      <c r="D37" s="378" t="s">
        <v>448</v>
      </c>
      <c r="E37" s="378" t="s">
        <v>448</v>
      </c>
      <c r="F37" s="374" t="s">
        <v>448</v>
      </c>
      <c r="G37" s="384">
        <v>5</v>
      </c>
      <c r="H37" s="274">
        <v>2</v>
      </c>
      <c r="I37" s="277">
        <v>3</v>
      </c>
      <c r="J37" s="277">
        <v>1</v>
      </c>
      <c r="K37" s="277">
        <v>1</v>
      </c>
    </row>
    <row r="38" spans="1:11" x14ac:dyDescent="0.2">
      <c r="C38" s="317"/>
      <c r="D38" s="288"/>
      <c r="E38" s="378"/>
      <c r="F38" s="376"/>
      <c r="G38" s="384"/>
      <c r="H38" s="346"/>
      <c r="I38" s="346"/>
      <c r="J38" s="346"/>
      <c r="K38" s="346"/>
    </row>
    <row r="39" spans="1:11" x14ac:dyDescent="0.2">
      <c r="C39" s="317" t="s">
        <v>507</v>
      </c>
      <c r="D39" s="378" t="s">
        <v>448</v>
      </c>
      <c r="E39" s="378" t="s">
        <v>448</v>
      </c>
      <c r="F39" s="374" t="s">
        <v>448</v>
      </c>
      <c r="G39" s="384">
        <v>1</v>
      </c>
      <c r="H39" s="277">
        <v>1</v>
      </c>
      <c r="I39" s="388" t="s">
        <v>448</v>
      </c>
      <c r="J39" s="277" t="s">
        <v>448</v>
      </c>
      <c r="K39" s="277" t="s">
        <v>448</v>
      </c>
    </row>
    <row r="40" spans="1:11" x14ac:dyDescent="0.2">
      <c r="A40" s="17" t="s">
        <v>975</v>
      </c>
      <c r="C40" s="317" t="s">
        <v>508</v>
      </c>
      <c r="D40" s="378" t="s">
        <v>448</v>
      </c>
      <c r="E40" s="378" t="s">
        <v>448</v>
      </c>
      <c r="F40" s="374" t="s">
        <v>448</v>
      </c>
      <c r="G40" s="384">
        <v>1</v>
      </c>
      <c r="H40" s="277">
        <v>1</v>
      </c>
      <c r="I40" s="277" t="s">
        <v>448</v>
      </c>
      <c r="J40" s="277" t="s">
        <v>448</v>
      </c>
      <c r="K40" s="277" t="s">
        <v>448</v>
      </c>
    </row>
    <row r="41" spans="1:11" x14ac:dyDescent="0.2">
      <c r="C41" s="317" t="s">
        <v>509</v>
      </c>
      <c r="D41" s="378" t="s">
        <v>448</v>
      </c>
      <c r="E41" s="378" t="s">
        <v>448</v>
      </c>
      <c r="F41" s="374" t="s">
        <v>448</v>
      </c>
      <c r="G41" s="384" t="s">
        <v>448</v>
      </c>
      <c r="H41" s="277" t="s">
        <v>448</v>
      </c>
      <c r="I41" s="277" t="s">
        <v>448</v>
      </c>
      <c r="J41" s="277" t="s">
        <v>448</v>
      </c>
      <c r="K41" s="277" t="s">
        <v>448</v>
      </c>
    </row>
    <row r="42" spans="1:11" x14ac:dyDescent="0.2">
      <c r="C42" s="317" t="s">
        <v>510</v>
      </c>
      <c r="D42" s="378" t="s">
        <v>448</v>
      </c>
      <c r="E42" s="378" t="s">
        <v>448</v>
      </c>
      <c r="F42" s="374" t="s">
        <v>448</v>
      </c>
      <c r="G42" s="384" t="s">
        <v>448</v>
      </c>
      <c r="H42" s="277" t="s">
        <v>448</v>
      </c>
      <c r="I42" s="277" t="s">
        <v>448</v>
      </c>
      <c r="J42" s="277" t="s">
        <v>448</v>
      </c>
      <c r="K42" s="277" t="s">
        <v>448</v>
      </c>
    </row>
    <row r="43" spans="1:11" x14ac:dyDescent="0.2">
      <c r="C43" s="317" t="s">
        <v>512</v>
      </c>
      <c r="D43" s="378" t="s">
        <v>448</v>
      </c>
      <c r="E43" s="373" t="s">
        <v>448</v>
      </c>
      <c r="F43" s="374" t="s">
        <v>448</v>
      </c>
      <c r="G43" s="384">
        <v>1</v>
      </c>
      <c r="H43" s="277">
        <v>1</v>
      </c>
      <c r="I43" s="277" t="s">
        <v>448</v>
      </c>
      <c r="J43" s="277">
        <v>1</v>
      </c>
      <c r="K43" s="373">
        <v>1</v>
      </c>
    </row>
    <row r="44" spans="1:11" x14ac:dyDescent="0.2">
      <c r="C44" s="317" t="s">
        <v>511</v>
      </c>
      <c r="D44" s="378" t="s">
        <v>448</v>
      </c>
      <c r="E44" s="378" t="s">
        <v>448</v>
      </c>
      <c r="F44" s="374" t="s">
        <v>448</v>
      </c>
      <c r="G44" s="384" t="s">
        <v>448</v>
      </c>
      <c r="H44" s="277" t="s">
        <v>448</v>
      </c>
      <c r="I44" s="277" t="s">
        <v>448</v>
      </c>
      <c r="J44" s="277" t="s">
        <v>448</v>
      </c>
      <c r="K44" s="277" t="s">
        <v>448</v>
      </c>
    </row>
    <row r="45" spans="1:11" x14ac:dyDescent="0.2">
      <c r="C45" s="317"/>
      <c r="D45" s="288"/>
      <c r="E45" s="377"/>
      <c r="F45" s="377"/>
      <c r="G45" s="384"/>
      <c r="H45" s="387"/>
      <c r="I45" s="387"/>
      <c r="J45" s="387"/>
      <c r="K45" s="387"/>
    </row>
    <row r="46" spans="1:11" x14ac:dyDescent="0.2">
      <c r="C46" s="317" t="s">
        <v>513</v>
      </c>
      <c r="D46" s="378" t="s">
        <v>448</v>
      </c>
      <c r="E46" s="378" t="s">
        <v>448</v>
      </c>
      <c r="F46" s="374" t="s">
        <v>448</v>
      </c>
      <c r="G46" s="384">
        <v>1</v>
      </c>
      <c r="H46" s="277">
        <v>1</v>
      </c>
      <c r="I46" s="274" t="s">
        <v>448</v>
      </c>
      <c r="J46" s="277" t="s">
        <v>448</v>
      </c>
      <c r="K46" s="277" t="s">
        <v>448</v>
      </c>
    </row>
    <row r="47" spans="1:11" x14ac:dyDescent="0.2">
      <c r="C47" s="317" t="s">
        <v>514</v>
      </c>
      <c r="D47" s="378">
        <v>2</v>
      </c>
      <c r="E47" s="378" t="s">
        <v>448</v>
      </c>
      <c r="F47" s="374" t="s">
        <v>448</v>
      </c>
      <c r="G47" s="384" t="s">
        <v>448</v>
      </c>
      <c r="H47" s="277" t="s">
        <v>448</v>
      </c>
      <c r="I47" s="277" t="s">
        <v>448</v>
      </c>
      <c r="J47" s="277" t="s">
        <v>448</v>
      </c>
      <c r="K47" s="277" t="s">
        <v>448</v>
      </c>
    </row>
    <row r="48" spans="1:11" x14ac:dyDescent="0.2">
      <c r="C48" s="317" t="s">
        <v>515</v>
      </c>
      <c r="D48" s="378" t="s">
        <v>448</v>
      </c>
      <c r="E48" s="378" t="s">
        <v>448</v>
      </c>
      <c r="F48" s="374" t="s">
        <v>448</v>
      </c>
      <c r="G48" s="384">
        <v>1</v>
      </c>
      <c r="H48" s="277">
        <v>1</v>
      </c>
      <c r="I48" s="277" t="s">
        <v>448</v>
      </c>
      <c r="J48" s="277" t="s">
        <v>448</v>
      </c>
      <c r="K48" s="277" t="s">
        <v>448</v>
      </c>
    </row>
    <row r="49" spans="1:19" x14ac:dyDescent="0.2">
      <c r="C49" s="317"/>
      <c r="D49" s="288"/>
      <c r="E49" s="376"/>
      <c r="F49" s="376"/>
      <c r="G49" s="384"/>
      <c r="H49" s="346"/>
      <c r="I49" s="388"/>
      <c r="J49" s="346"/>
      <c r="K49" s="373"/>
    </row>
    <row r="50" spans="1:19" x14ac:dyDescent="0.2">
      <c r="C50" s="317" t="s">
        <v>516</v>
      </c>
      <c r="D50" s="378" t="s">
        <v>448</v>
      </c>
      <c r="E50" s="378" t="s">
        <v>448</v>
      </c>
      <c r="F50" s="374" t="s">
        <v>448</v>
      </c>
      <c r="G50" s="384">
        <v>2</v>
      </c>
      <c r="H50" s="388">
        <v>1</v>
      </c>
      <c r="I50" s="277">
        <v>1</v>
      </c>
      <c r="J50" s="277">
        <v>1</v>
      </c>
      <c r="K50" s="373">
        <v>1</v>
      </c>
    </row>
    <row r="51" spans="1:19" x14ac:dyDescent="0.2">
      <c r="C51" s="317" t="s">
        <v>517</v>
      </c>
      <c r="D51" s="378" t="s">
        <v>448</v>
      </c>
      <c r="E51" s="378" t="s">
        <v>448</v>
      </c>
      <c r="F51" s="374" t="s">
        <v>448</v>
      </c>
      <c r="G51" s="384" t="s">
        <v>448</v>
      </c>
      <c r="H51" s="277" t="s">
        <v>448</v>
      </c>
      <c r="I51" s="277" t="s">
        <v>448</v>
      </c>
      <c r="J51" s="277" t="s">
        <v>448</v>
      </c>
      <c r="K51" s="277" t="s">
        <v>448</v>
      </c>
    </row>
    <row r="52" spans="1:19" x14ac:dyDescent="0.2">
      <c r="C52" s="317" t="s">
        <v>518</v>
      </c>
      <c r="D52" s="378" t="s">
        <v>448</v>
      </c>
      <c r="E52" s="378" t="s">
        <v>448</v>
      </c>
      <c r="F52" s="374" t="s">
        <v>448</v>
      </c>
      <c r="G52" s="384" t="s">
        <v>448</v>
      </c>
      <c r="H52" s="277" t="s">
        <v>448</v>
      </c>
      <c r="I52" s="277" t="s">
        <v>448</v>
      </c>
      <c r="J52" s="277" t="s">
        <v>448</v>
      </c>
      <c r="K52" s="277" t="s">
        <v>448</v>
      </c>
    </row>
    <row r="53" spans="1:19" x14ac:dyDescent="0.2">
      <c r="C53" s="317" t="s">
        <v>519</v>
      </c>
      <c r="D53" s="378" t="s">
        <v>448</v>
      </c>
      <c r="E53" s="378" t="s">
        <v>448</v>
      </c>
      <c r="F53" s="374" t="s">
        <v>448</v>
      </c>
      <c r="G53" s="384" t="s">
        <v>448</v>
      </c>
      <c r="H53" s="277" t="s">
        <v>448</v>
      </c>
      <c r="I53" s="277" t="s">
        <v>448</v>
      </c>
      <c r="J53" s="277" t="s">
        <v>448</v>
      </c>
      <c r="K53" s="277" t="s">
        <v>448</v>
      </c>
    </row>
    <row r="54" spans="1:19" x14ac:dyDescent="0.2">
      <c r="C54" s="317" t="s">
        <v>520</v>
      </c>
      <c r="D54" s="378" t="s">
        <v>448</v>
      </c>
      <c r="E54" s="378" t="s">
        <v>448</v>
      </c>
      <c r="F54" s="374" t="s">
        <v>448</v>
      </c>
      <c r="G54" s="384" t="s">
        <v>448</v>
      </c>
      <c r="H54" s="277" t="s">
        <v>448</v>
      </c>
      <c r="I54" s="277" t="s">
        <v>448</v>
      </c>
      <c r="J54" s="277" t="s">
        <v>448</v>
      </c>
      <c r="K54" s="277" t="s">
        <v>448</v>
      </c>
    </row>
    <row r="55" spans="1:19" ht="18" thickBot="1" x14ac:dyDescent="0.2">
      <c r="B55" s="23"/>
      <c r="C55" s="389"/>
      <c r="D55" s="216"/>
      <c r="E55" s="216"/>
      <c r="F55" s="216"/>
      <c r="G55" s="216"/>
      <c r="H55" s="216"/>
      <c r="I55" s="216"/>
      <c r="J55" s="216"/>
      <c r="K55" s="239"/>
      <c r="L55" s="66"/>
      <c r="M55" s="66"/>
      <c r="N55" s="66"/>
      <c r="O55" s="66"/>
      <c r="P55" s="2"/>
      <c r="Q55" s="2"/>
      <c r="R55" s="2"/>
      <c r="S55" s="2"/>
    </row>
    <row r="56" spans="1:19" x14ac:dyDescent="0.2">
      <c r="C56" s="333"/>
      <c r="D56" s="228" t="s">
        <v>696</v>
      </c>
      <c r="E56" s="215"/>
      <c r="F56" s="215"/>
      <c r="G56" s="215"/>
      <c r="H56" s="215"/>
      <c r="I56" s="215"/>
      <c r="J56" s="215"/>
      <c r="K56" s="215"/>
    </row>
    <row r="57" spans="1:19" x14ac:dyDescent="0.2">
      <c r="A57" s="27"/>
      <c r="C57" s="333"/>
      <c r="D57" s="228" t="s">
        <v>637</v>
      </c>
      <c r="E57" s="215"/>
      <c r="F57" s="215"/>
      <c r="G57" s="215"/>
      <c r="H57" s="215"/>
      <c r="I57" s="215"/>
      <c r="J57" s="215"/>
      <c r="K57" s="215"/>
    </row>
    <row r="58" spans="1:19" x14ac:dyDescent="0.15">
      <c r="A58" s="110"/>
      <c r="C58" s="333"/>
      <c r="D58" s="215" t="s">
        <v>976</v>
      </c>
      <c r="E58" s="215"/>
      <c r="F58" s="215"/>
      <c r="G58" s="215"/>
      <c r="H58" s="215"/>
      <c r="I58" s="215"/>
      <c r="J58" s="215"/>
      <c r="K58" s="215"/>
    </row>
    <row r="59" spans="1:19" x14ac:dyDescent="0.15">
      <c r="D59" s="58"/>
      <c r="E59" s="58"/>
      <c r="F59" s="58"/>
      <c r="G59" s="58"/>
      <c r="H59" s="58"/>
      <c r="I59" s="58"/>
      <c r="J59" s="58"/>
      <c r="K59" s="58"/>
    </row>
  </sheetData>
  <mergeCells count="4">
    <mergeCell ref="B6:K6"/>
    <mergeCell ref="J7:K7"/>
    <mergeCell ref="H10:H11"/>
    <mergeCell ref="I10:I11"/>
  </mergeCells>
  <phoneticPr fontId="2"/>
  <conditionalFormatting sqref="D17:F17">
    <cfRule type="cellIs" dxfId="1" priority="2" operator="equal">
      <formula>"-"</formula>
    </cfRule>
  </conditionalFormatting>
  <conditionalFormatting sqref="D19:F54">
    <cfRule type="cellIs" dxfId="0" priority="1" operator="equal">
      <formula>"-"</formula>
    </cfRule>
  </conditionalFormatting>
  <pageMargins left="0.28000000000000003" right="0.42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63"/>
  <sheetViews>
    <sheetView view="pageBreakPreview" zoomScale="70" zoomScaleNormal="75" zoomScaleSheetLayoutView="70" workbookViewId="0">
      <pane ySplit="10" topLeftCell="A11" activePane="bottomLeft" state="frozen"/>
      <selection activeCell="D54" sqref="D54"/>
      <selection pane="bottomLeft" activeCell="R54" sqref="R54"/>
    </sheetView>
  </sheetViews>
  <sheetFormatPr defaultColWidth="9.625" defaultRowHeight="17.25" x14ac:dyDescent="0.15"/>
  <cols>
    <col min="1" max="1" width="13.375" style="17" customWidth="1"/>
    <col min="2" max="2" width="10.375" style="17" customWidth="1"/>
    <col min="3" max="3" width="12.375" style="17" customWidth="1"/>
    <col min="4" max="14" width="10.75" style="17" customWidth="1"/>
    <col min="15" max="15" width="9.625" style="17"/>
    <col min="16" max="16384" width="9.625" style="1"/>
  </cols>
  <sheetData>
    <row r="1" spans="1:14" x14ac:dyDescent="0.2">
      <c r="A1" s="27" t="s">
        <v>977</v>
      </c>
    </row>
    <row r="6" spans="1:14" x14ac:dyDescent="0.2">
      <c r="B6" s="485" t="s">
        <v>87</v>
      </c>
      <c r="C6" s="485"/>
      <c r="D6" s="485"/>
      <c r="E6" s="485"/>
      <c r="F6" s="485"/>
      <c r="G6" s="485"/>
      <c r="H6" s="485"/>
      <c r="I6" s="485"/>
      <c r="J6" s="485"/>
      <c r="K6" s="485"/>
      <c r="L6" s="485"/>
      <c r="M6" s="485"/>
      <c r="N6" s="485"/>
    </row>
    <row r="7" spans="1:14" ht="18" thickBot="1" x14ac:dyDescent="0.25">
      <c r="B7" s="216"/>
      <c r="C7" s="216"/>
      <c r="D7" s="289" t="s">
        <v>712</v>
      </c>
      <c r="E7" s="216"/>
      <c r="F7" s="216"/>
      <c r="G7" s="216"/>
      <c r="H7" s="216"/>
      <c r="I7" s="216"/>
      <c r="J7" s="216"/>
      <c r="K7" s="216"/>
      <c r="L7" s="216"/>
      <c r="M7" s="216"/>
      <c r="N7" s="242" t="s">
        <v>546</v>
      </c>
    </row>
    <row r="8" spans="1:14" x14ac:dyDescent="0.2">
      <c r="B8" s="215"/>
      <c r="C8" s="215"/>
      <c r="D8" s="266"/>
      <c r="E8" s="269"/>
      <c r="F8" s="220"/>
      <c r="G8" s="220"/>
      <c r="H8" s="246" t="s">
        <v>109</v>
      </c>
      <c r="I8" s="220"/>
      <c r="J8" s="220"/>
      <c r="K8" s="220"/>
      <c r="L8" s="220"/>
      <c r="M8" s="220"/>
      <c r="N8" s="220"/>
    </row>
    <row r="9" spans="1:14" x14ac:dyDescent="0.2">
      <c r="B9" s="215"/>
      <c r="C9" s="215"/>
      <c r="D9" s="348" t="s">
        <v>32</v>
      </c>
      <c r="E9" s="348" t="s">
        <v>110</v>
      </c>
      <c r="F9" s="223" t="s">
        <v>111</v>
      </c>
      <c r="G9" s="223" t="s">
        <v>111</v>
      </c>
      <c r="H9" s="223" t="s">
        <v>111</v>
      </c>
      <c r="I9" s="223" t="s">
        <v>111</v>
      </c>
      <c r="J9" s="223" t="s">
        <v>111</v>
      </c>
      <c r="K9" s="223" t="s">
        <v>111</v>
      </c>
      <c r="L9" s="223" t="s">
        <v>111</v>
      </c>
      <c r="M9" s="348" t="s">
        <v>112</v>
      </c>
      <c r="N9" s="267" t="s">
        <v>113</v>
      </c>
    </row>
    <row r="10" spans="1:14" x14ac:dyDescent="0.2">
      <c r="B10" s="220"/>
      <c r="C10" s="220"/>
      <c r="D10" s="269"/>
      <c r="E10" s="219" t="s">
        <v>114</v>
      </c>
      <c r="F10" s="219" t="s">
        <v>40</v>
      </c>
      <c r="G10" s="219" t="s">
        <v>41</v>
      </c>
      <c r="H10" s="219" t="s">
        <v>42</v>
      </c>
      <c r="I10" s="219" t="s">
        <v>43</v>
      </c>
      <c r="J10" s="219" t="s">
        <v>44</v>
      </c>
      <c r="K10" s="219" t="s">
        <v>45</v>
      </c>
      <c r="L10" s="219" t="s">
        <v>46</v>
      </c>
      <c r="M10" s="219" t="s">
        <v>115</v>
      </c>
      <c r="N10" s="222" t="s">
        <v>116</v>
      </c>
    </row>
    <row r="11" spans="1:14" x14ac:dyDescent="0.15">
      <c r="B11" s="215"/>
      <c r="C11" s="215"/>
      <c r="D11" s="266"/>
      <c r="E11" s="215"/>
      <c r="F11" s="215"/>
      <c r="G11" s="215"/>
      <c r="H11" s="215"/>
      <c r="I11" s="215"/>
      <c r="J11" s="215"/>
      <c r="K11" s="215"/>
      <c r="L11" s="215"/>
      <c r="M11" s="215"/>
      <c r="N11" s="215"/>
    </row>
    <row r="12" spans="1:14" x14ac:dyDescent="0.2">
      <c r="B12" s="228" t="s">
        <v>405</v>
      </c>
      <c r="C12" s="215"/>
      <c r="D12" s="225">
        <v>12086</v>
      </c>
      <c r="E12" s="278" t="s">
        <v>978</v>
      </c>
      <c r="F12" s="226">
        <v>212</v>
      </c>
      <c r="G12" s="226">
        <v>2637</v>
      </c>
      <c r="H12" s="226">
        <v>5914</v>
      </c>
      <c r="I12" s="226">
        <v>2617</v>
      </c>
      <c r="J12" s="226">
        <v>654</v>
      </c>
      <c r="K12" s="226">
        <v>52</v>
      </c>
      <c r="L12" s="278" t="s">
        <v>1002</v>
      </c>
      <c r="M12" s="278" t="s">
        <v>1003</v>
      </c>
      <c r="N12" s="278" t="s">
        <v>978</v>
      </c>
    </row>
    <row r="13" spans="1:14" x14ac:dyDescent="0.2">
      <c r="B13" s="228" t="s">
        <v>406</v>
      </c>
      <c r="C13" s="215"/>
      <c r="D13" s="225">
        <v>10126</v>
      </c>
      <c r="E13" s="226">
        <v>1</v>
      </c>
      <c r="F13" s="226">
        <v>176</v>
      </c>
      <c r="G13" s="226">
        <v>1925</v>
      </c>
      <c r="H13" s="226">
        <v>4904</v>
      </c>
      <c r="I13" s="226">
        <v>2469</v>
      </c>
      <c r="J13" s="226">
        <v>564</v>
      </c>
      <c r="K13" s="226">
        <v>86</v>
      </c>
      <c r="L13" s="226">
        <v>1</v>
      </c>
      <c r="M13" s="278" t="s">
        <v>1004</v>
      </c>
      <c r="N13" s="278" t="s">
        <v>978</v>
      </c>
    </row>
    <row r="14" spans="1:14" x14ac:dyDescent="0.2">
      <c r="B14" s="228" t="s">
        <v>407</v>
      </c>
      <c r="C14" s="215"/>
      <c r="D14" s="225">
        <v>9879</v>
      </c>
      <c r="E14" s="278" t="s">
        <v>978</v>
      </c>
      <c r="F14" s="226">
        <v>175</v>
      </c>
      <c r="G14" s="226">
        <v>1861</v>
      </c>
      <c r="H14" s="226">
        <v>4254</v>
      </c>
      <c r="I14" s="226">
        <v>2874</v>
      </c>
      <c r="J14" s="226">
        <v>632</v>
      </c>
      <c r="K14" s="226">
        <v>79</v>
      </c>
      <c r="L14" s="226">
        <v>4</v>
      </c>
      <c r="M14" s="278" t="s">
        <v>1005</v>
      </c>
      <c r="N14" s="278" t="s">
        <v>1006</v>
      </c>
    </row>
    <row r="15" spans="1:14" x14ac:dyDescent="0.2">
      <c r="B15" s="228"/>
      <c r="C15" s="215"/>
      <c r="D15" s="225"/>
      <c r="E15" s="356"/>
      <c r="F15" s="226"/>
      <c r="G15" s="226"/>
      <c r="H15" s="226"/>
      <c r="I15" s="226"/>
      <c r="J15" s="226"/>
      <c r="K15" s="226"/>
      <c r="L15" s="226"/>
      <c r="M15" s="356"/>
      <c r="N15" s="356"/>
    </row>
    <row r="16" spans="1:14" x14ac:dyDescent="0.2">
      <c r="B16" s="228" t="s">
        <v>979</v>
      </c>
      <c r="C16" s="305"/>
      <c r="D16" s="225">
        <v>9789</v>
      </c>
      <c r="E16" s="226">
        <v>1</v>
      </c>
      <c r="F16" s="374">
        <v>193</v>
      </c>
      <c r="G16" s="374">
        <v>1670</v>
      </c>
      <c r="H16" s="374">
        <v>4264</v>
      </c>
      <c r="I16" s="374">
        <v>2831</v>
      </c>
      <c r="J16" s="374">
        <v>758</v>
      </c>
      <c r="K16" s="374">
        <v>67</v>
      </c>
      <c r="L16" s="374">
        <v>5</v>
      </c>
      <c r="M16" s="278" t="s">
        <v>1006</v>
      </c>
      <c r="N16" s="278" t="s">
        <v>978</v>
      </c>
    </row>
    <row r="17" spans="1:15" x14ac:dyDescent="0.2">
      <c r="B17" s="228" t="s">
        <v>408</v>
      </c>
      <c r="C17" s="390"/>
      <c r="D17" s="225">
        <v>9886</v>
      </c>
      <c r="E17" s="374">
        <v>1</v>
      </c>
      <c r="F17" s="227">
        <v>191</v>
      </c>
      <c r="G17" s="227">
        <v>1640</v>
      </c>
      <c r="H17" s="227">
        <v>4233</v>
      </c>
      <c r="I17" s="227">
        <v>2991</v>
      </c>
      <c r="J17" s="227">
        <v>733</v>
      </c>
      <c r="K17" s="227">
        <v>95</v>
      </c>
      <c r="L17" s="227">
        <v>2</v>
      </c>
      <c r="M17" s="278" t="s">
        <v>978</v>
      </c>
      <c r="N17" s="278" t="s">
        <v>1003</v>
      </c>
    </row>
    <row r="18" spans="1:15" x14ac:dyDescent="0.2">
      <c r="B18" s="228" t="s">
        <v>409</v>
      </c>
      <c r="C18" s="390"/>
      <c r="D18" s="225">
        <v>9563</v>
      </c>
      <c r="E18" s="278" t="s">
        <v>978</v>
      </c>
      <c r="F18" s="227">
        <v>192</v>
      </c>
      <c r="G18" s="227">
        <v>1594</v>
      </c>
      <c r="H18" s="227">
        <v>4072</v>
      </c>
      <c r="I18" s="227">
        <v>2839</v>
      </c>
      <c r="J18" s="227">
        <v>782</v>
      </c>
      <c r="K18" s="227">
        <v>82</v>
      </c>
      <c r="L18" s="227">
        <v>1</v>
      </c>
      <c r="M18" s="278" t="s">
        <v>1006</v>
      </c>
      <c r="N18" s="374">
        <v>1</v>
      </c>
    </row>
    <row r="19" spans="1:15" x14ac:dyDescent="0.2">
      <c r="B19" s="228" t="s">
        <v>410</v>
      </c>
      <c r="C19" s="390"/>
      <c r="D19" s="225">
        <v>9566</v>
      </c>
      <c r="E19" s="374">
        <v>1</v>
      </c>
      <c r="F19" s="227">
        <v>188</v>
      </c>
      <c r="G19" s="227">
        <v>1440</v>
      </c>
      <c r="H19" s="227">
        <v>4072</v>
      </c>
      <c r="I19" s="227">
        <v>2940</v>
      </c>
      <c r="J19" s="227">
        <v>832</v>
      </c>
      <c r="K19" s="227">
        <v>87</v>
      </c>
      <c r="L19" s="227">
        <v>6</v>
      </c>
      <c r="M19" s="278" t="s">
        <v>1007</v>
      </c>
      <c r="N19" s="278" t="s">
        <v>1008</v>
      </c>
    </row>
    <row r="20" spans="1:15" x14ac:dyDescent="0.2">
      <c r="B20" s="228"/>
      <c r="C20" s="390"/>
      <c r="D20" s="225"/>
      <c r="E20" s="374"/>
      <c r="F20" s="227"/>
      <c r="G20" s="227"/>
      <c r="H20" s="227"/>
      <c r="I20" s="227"/>
      <c r="J20" s="227"/>
      <c r="K20" s="227"/>
      <c r="L20" s="227"/>
      <c r="M20" s="278"/>
      <c r="N20" s="278"/>
    </row>
    <row r="21" spans="1:15" x14ac:dyDescent="0.2">
      <c r="B21" s="228" t="s">
        <v>411</v>
      </c>
      <c r="C21" s="390"/>
      <c r="D21" s="225">
        <f>SUM(E21:N21)</f>
        <v>9345</v>
      </c>
      <c r="E21" s="374">
        <v>1</v>
      </c>
      <c r="F21" s="227">
        <v>183</v>
      </c>
      <c r="G21" s="227">
        <v>1427</v>
      </c>
      <c r="H21" s="233">
        <v>3849</v>
      </c>
      <c r="I21" s="233">
        <v>2918</v>
      </c>
      <c r="J21" s="233">
        <v>858</v>
      </c>
      <c r="K21" s="233">
        <v>107</v>
      </c>
      <c r="L21" s="233">
        <v>2</v>
      </c>
      <c r="M21" s="278" t="s">
        <v>978</v>
      </c>
      <c r="N21" s="278" t="s">
        <v>978</v>
      </c>
    </row>
    <row r="22" spans="1:15" x14ac:dyDescent="0.2">
      <c r="B22" s="228" t="s">
        <v>412</v>
      </c>
      <c r="C22" s="390"/>
      <c r="D22" s="225">
        <v>8943</v>
      </c>
      <c r="E22" s="278" t="s">
        <v>1007</v>
      </c>
      <c r="F22" s="227">
        <v>191</v>
      </c>
      <c r="G22" s="227">
        <v>1302</v>
      </c>
      <c r="H22" s="227">
        <v>3500</v>
      </c>
      <c r="I22" s="227">
        <v>2998</v>
      </c>
      <c r="J22" s="227">
        <v>848</v>
      </c>
      <c r="K22" s="227">
        <v>102</v>
      </c>
      <c r="L22" s="227">
        <v>1</v>
      </c>
      <c r="M22" s="227">
        <v>1</v>
      </c>
      <c r="N22" s="278" t="s">
        <v>978</v>
      </c>
    </row>
    <row r="23" spans="1:15" x14ac:dyDescent="0.2">
      <c r="B23" s="228" t="s">
        <v>413</v>
      </c>
      <c r="C23" s="215"/>
      <c r="D23" s="294">
        <v>8561</v>
      </c>
      <c r="E23" s="288">
        <v>2</v>
      </c>
      <c r="F23" s="288">
        <v>172</v>
      </c>
      <c r="G23" s="288">
        <v>1275</v>
      </c>
      <c r="H23" s="288">
        <v>3221</v>
      </c>
      <c r="I23" s="288">
        <v>2903</v>
      </c>
      <c r="J23" s="288">
        <v>876</v>
      </c>
      <c r="K23" s="288">
        <v>110</v>
      </c>
      <c r="L23" s="288">
        <v>2</v>
      </c>
      <c r="M23" s="278" t="s">
        <v>1007</v>
      </c>
      <c r="N23" s="278" t="s">
        <v>978</v>
      </c>
    </row>
    <row r="24" spans="1:15" s="5" customFormat="1" x14ac:dyDescent="0.2">
      <c r="A24" s="79"/>
      <c r="B24" s="228" t="s">
        <v>447</v>
      </c>
      <c r="C24" s="215"/>
      <c r="D24" s="294">
        <v>8153</v>
      </c>
      <c r="E24" s="278" t="s">
        <v>1005</v>
      </c>
      <c r="F24" s="288">
        <v>156</v>
      </c>
      <c r="G24" s="288">
        <v>1165</v>
      </c>
      <c r="H24" s="288">
        <v>2894</v>
      </c>
      <c r="I24" s="288">
        <v>2887</v>
      </c>
      <c r="J24" s="288">
        <v>941</v>
      </c>
      <c r="K24" s="288">
        <v>108</v>
      </c>
      <c r="L24" s="288">
        <v>1</v>
      </c>
      <c r="M24" s="288">
        <v>1</v>
      </c>
      <c r="N24" s="278" t="s">
        <v>1009</v>
      </c>
      <c r="O24" s="79"/>
    </row>
    <row r="25" spans="1:15" x14ac:dyDescent="0.2">
      <c r="B25" s="228" t="s">
        <v>487</v>
      </c>
      <c r="C25" s="215"/>
      <c r="D25" s="294">
        <v>7835</v>
      </c>
      <c r="E25" s="278" t="s">
        <v>1003</v>
      </c>
      <c r="F25" s="288">
        <v>141</v>
      </c>
      <c r="G25" s="288">
        <v>1091</v>
      </c>
      <c r="H25" s="288">
        <v>2608</v>
      </c>
      <c r="I25" s="288">
        <v>2915</v>
      </c>
      <c r="J25" s="288">
        <v>949</v>
      </c>
      <c r="K25" s="288">
        <v>127</v>
      </c>
      <c r="L25" s="288">
        <v>4</v>
      </c>
      <c r="M25" s="278" t="s">
        <v>978</v>
      </c>
      <c r="N25" s="278" t="s">
        <v>978</v>
      </c>
    </row>
    <row r="26" spans="1:15" x14ac:dyDescent="0.2">
      <c r="B26" s="228"/>
      <c r="C26" s="351"/>
      <c r="D26" s="294"/>
      <c r="E26" s="278"/>
      <c r="F26" s="288"/>
      <c r="G26" s="288"/>
      <c r="H26" s="288"/>
      <c r="I26" s="288"/>
      <c r="J26" s="288"/>
      <c r="K26" s="288"/>
      <c r="L26" s="288"/>
      <c r="M26" s="278"/>
      <c r="N26" s="278"/>
    </row>
    <row r="27" spans="1:15" x14ac:dyDescent="0.2">
      <c r="B27" s="228" t="s">
        <v>548</v>
      </c>
      <c r="C27" s="351"/>
      <c r="D27" s="294">
        <v>7930</v>
      </c>
      <c r="E27" s="356">
        <v>2</v>
      </c>
      <c r="F27" s="288">
        <v>138</v>
      </c>
      <c r="G27" s="288">
        <v>1105</v>
      </c>
      <c r="H27" s="288">
        <v>2553</v>
      </c>
      <c r="I27" s="288">
        <v>2895</v>
      </c>
      <c r="J27" s="288">
        <v>1107</v>
      </c>
      <c r="K27" s="288">
        <v>126</v>
      </c>
      <c r="L27" s="288">
        <v>4</v>
      </c>
      <c r="M27" s="278" t="s">
        <v>1010</v>
      </c>
      <c r="N27" s="278" t="s">
        <v>1011</v>
      </c>
    </row>
    <row r="28" spans="1:15" x14ac:dyDescent="0.2">
      <c r="B28" s="228" t="s">
        <v>564</v>
      </c>
      <c r="C28" s="391"/>
      <c r="D28" s="294">
        <v>7689</v>
      </c>
      <c r="E28" s="376">
        <v>1</v>
      </c>
      <c r="F28" s="286">
        <v>138</v>
      </c>
      <c r="G28" s="286">
        <v>1065</v>
      </c>
      <c r="H28" s="286">
        <v>2446</v>
      </c>
      <c r="I28" s="286">
        <v>2715</v>
      </c>
      <c r="J28" s="286">
        <v>1180</v>
      </c>
      <c r="K28" s="286">
        <v>141</v>
      </c>
      <c r="L28" s="286">
        <v>3</v>
      </c>
      <c r="M28" s="278" t="s">
        <v>978</v>
      </c>
      <c r="N28" s="278" t="s">
        <v>1007</v>
      </c>
    </row>
    <row r="29" spans="1:15" x14ac:dyDescent="0.2">
      <c r="B29" s="228" t="s">
        <v>566</v>
      </c>
      <c r="C29" s="392"/>
      <c r="D29" s="294">
        <v>7866</v>
      </c>
      <c r="E29" s="278" t="s">
        <v>978</v>
      </c>
      <c r="F29" s="286">
        <v>167</v>
      </c>
      <c r="G29" s="286">
        <v>1042</v>
      </c>
      <c r="H29" s="286">
        <v>2416</v>
      </c>
      <c r="I29" s="286">
        <v>2790</v>
      </c>
      <c r="J29" s="286">
        <v>1270</v>
      </c>
      <c r="K29" s="286">
        <v>179</v>
      </c>
      <c r="L29" s="286">
        <v>2</v>
      </c>
      <c r="M29" s="278" t="s">
        <v>1007</v>
      </c>
      <c r="N29" s="278" t="s">
        <v>1007</v>
      </c>
    </row>
    <row r="30" spans="1:15" x14ac:dyDescent="0.2">
      <c r="B30" s="228" t="s">
        <v>568</v>
      </c>
      <c r="C30" s="392"/>
      <c r="D30" s="225">
        <v>7516</v>
      </c>
      <c r="E30" s="278" t="s">
        <v>1009</v>
      </c>
      <c r="F30" s="286">
        <v>127</v>
      </c>
      <c r="G30" s="286">
        <v>1015</v>
      </c>
      <c r="H30" s="286">
        <v>2309</v>
      </c>
      <c r="I30" s="286">
        <v>2566</v>
      </c>
      <c r="J30" s="286">
        <v>1295</v>
      </c>
      <c r="K30" s="286">
        <v>200</v>
      </c>
      <c r="L30" s="286">
        <v>4</v>
      </c>
      <c r="M30" s="278" t="s">
        <v>978</v>
      </c>
      <c r="N30" s="278" t="s">
        <v>1011</v>
      </c>
    </row>
    <row r="31" spans="1:15" x14ac:dyDescent="0.2">
      <c r="B31" s="228" t="s">
        <v>623</v>
      </c>
      <c r="C31" s="392"/>
      <c r="D31" s="225">
        <v>7587</v>
      </c>
      <c r="E31" s="376">
        <v>1</v>
      </c>
      <c r="F31" s="286">
        <v>126</v>
      </c>
      <c r="G31" s="286">
        <v>1027</v>
      </c>
      <c r="H31" s="286">
        <v>2299</v>
      </c>
      <c r="I31" s="286">
        <v>2481</v>
      </c>
      <c r="J31" s="286">
        <v>1436</v>
      </c>
      <c r="K31" s="286">
        <v>211</v>
      </c>
      <c r="L31" s="286">
        <v>6</v>
      </c>
      <c r="M31" s="278" t="s">
        <v>1012</v>
      </c>
      <c r="N31" s="278" t="s">
        <v>978</v>
      </c>
    </row>
    <row r="32" spans="1:15" x14ac:dyDescent="0.2">
      <c r="B32" s="228"/>
      <c r="C32" s="392"/>
      <c r="D32" s="225"/>
      <c r="E32" s="376"/>
      <c r="F32" s="286"/>
      <c r="G32" s="286"/>
      <c r="H32" s="286"/>
      <c r="I32" s="286"/>
      <c r="J32" s="286"/>
      <c r="K32" s="286"/>
      <c r="L32" s="286"/>
      <c r="M32" s="278"/>
      <c r="N32" s="278"/>
    </row>
    <row r="33" spans="2:15" x14ac:dyDescent="0.2">
      <c r="B33" s="228" t="s">
        <v>633</v>
      </c>
      <c r="C33" s="392"/>
      <c r="D33" s="225">
        <v>7460</v>
      </c>
      <c r="E33" s="278" t="s">
        <v>978</v>
      </c>
      <c r="F33" s="286">
        <v>107</v>
      </c>
      <c r="G33" s="286">
        <v>994</v>
      </c>
      <c r="H33" s="286">
        <v>2271</v>
      </c>
      <c r="I33" s="286">
        <v>2492</v>
      </c>
      <c r="J33" s="286">
        <v>1355</v>
      </c>
      <c r="K33" s="286">
        <v>234</v>
      </c>
      <c r="L33" s="286">
        <v>5</v>
      </c>
      <c r="M33" s="356">
        <v>2</v>
      </c>
      <c r="N33" s="278" t="s">
        <v>978</v>
      </c>
    </row>
    <row r="34" spans="2:15" x14ac:dyDescent="0.2">
      <c r="B34" s="228" t="s">
        <v>715</v>
      </c>
      <c r="C34" s="392"/>
      <c r="D34" s="225">
        <v>7424</v>
      </c>
      <c r="E34" s="278">
        <v>0</v>
      </c>
      <c r="F34" s="286">
        <v>135</v>
      </c>
      <c r="G34" s="286">
        <v>874</v>
      </c>
      <c r="H34" s="286">
        <v>2278</v>
      </c>
      <c r="I34" s="286">
        <v>2431</v>
      </c>
      <c r="J34" s="286">
        <v>1442</v>
      </c>
      <c r="K34" s="286">
        <v>255</v>
      </c>
      <c r="L34" s="286">
        <v>9</v>
      </c>
      <c r="M34" s="278">
        <v>0</v>
      </c>
      <c r="N34" s="278">
        <v>0</v>
      </c>
    </row>
    <row r="35" spans="2:15" x14ac:dyDescent="0.2">
      <c r="B35" s="228" t="s">
        <v>728</v>
      </c>
      <c r="C35" s="392"/>
      <c r="D35" s="225">
        <v>7122</v>
      </c>
      <c r="E35" s="278">
        <v>1</v>
      </c>
      <c r="F35" s="286">
        <v>139</v>
      </c>
      <c r="G35" s="286">
        <v>778</v>
      </c>
      <c r="H35" s="286">
        <v>2165</v>
      </c>
      <c r="I35" s="286">
        <v>2386</v>
      </c>
      <c r="J35" s="286">
        <v>1384</v>
      </c>
      <c r="K35" s="286">
        <v>266</v>
      </c>
      <c r="L35" s="286">
        <v>3</v>
      </c>
      <c r="M35" s="278">
        <v>0</v>
      </c>
      <c r="N35" s="278">
        <v>0</v>
      </c>
    </row>
    <row r="36" spans="2:15" x14ac:dyDescent="0.2">
      <c r="B36" s="228" t="s">
        <v>903</v>
      </c>
      <c r="C36" s="392"/>
      <c r="D36" s="225">
        <v>7140</v>
      </c>
      <c r="E36" s="278">
        <v>1</v>
      </c>
      <c r="F36" s="286">
        <v>140</v>
      </c>
      <c r="G36" s="286">
        <v>796</v>
      </c>
      <c r="H36" s="286">
        <v>2109</v>
      </c>
      <c r="I36" s="286">
        <v>2409</v>
      </c>
      <c r="J36" s="286">
        <v>1381</v>
      </c>
      <c r="K36" s="286">
        <v>295</v>
      </c>
      <c r="L36" s="286">
        <v>6</v>
      </c>
      <c r="M36" s="356">
        <v>3</v>
      </c>
      <c r="N36" s="278">
        <v>0</v>
      </c>
    </row>
    <row r="37" spans="2:15" x14ac:dyDescent="0.2">
      <c r="B37" s="228" t="s">
        <v>904</v>
      </c>
      <c r="C37" s="392"/>
      <c r="D37" s="225">
        <v>7030</v>
      </c>
      <c r="E37" s="278" t="s">
        <v>448</v>
      </c>
      <c r="F37" s="286">
        <v>120</v>
      </c>
      <c r="G37" s="286">
        <v>810</v>
      </c>
      <c r="H37" s="286">
        <v>2013</v>
      </c>
      <c r="I37" s="286">
        <v>2393</v>
      </c>
      <c r="J37" s="286">
        <v>1375</v>
      </c>
      <c r="K37" s="286">
        <v>312</v>
      </c>
      <c r="L37" s="286">
        <v>6</v>
      </c>
      <c r="M37" s="356">
        <v>1</v>
      </c>
      <c r="N37" s="278" t="s">
        <v>448</v>
      </c>
    </row>
    <row r="38" spans="2:15" x14ac:dyDescent="0.2">
      <c r="B38" s="228"/>
      <c r="C38" s="392"/>
      <c r="D38" s="225"/>
      <c r="E38" s="278"/>
      <c r="F38" s="286"/>
      <c r="G38" s="286"/>
      <c r="H38" s="286"/>
      <c r="I38" s="286"/>
      <c r="J38" s="286"/>
      <c r="K38" s="286"/>
      <c r="L38" s="286"/>
      <c r="M38" s="356"/>
      <c r="N38" s="278"/>
    </row>
    <row r="39" spans="2:15" x14ac:dyDescent="0.2">
      <c r="B39" s="228" t="s">
        <v>948</v>
      </c>
      <c r="C39" s="392"/>
      <c r="D39" s="225">
        <v>6658</v>
      </c>
      <c r="E39" s="278" t="s">
        <v>448</v>
      </c>
      <c r="F39" s="359">
        <v>114</v>
      </c>
      <c r="G39" s="359">
        <v>681</v>
      </c>
      <c r="H39" s="286">
        <v>1917</v>
      </c>
      <c r="I39" s="286">
        <v>2311</v>
      </c>
      <c r="J39" s="286">
        <v>1292</v>
      </c>
      <c r="K39" s="359">
        <v>335</v>
      </c>
      <c r="L39" s="359">
        <v>7</v>
      </c>
      <c r="M39" s="359">
        <v>1</v>
      </c>
      <c r="N39" s="278" t="s">
        <v>448</v>
      </c>
    </row>
    <row r="40" spans="2:15" x14ac:dyDescent="0.2">
      <c r="B40" s="228" t="s">
        <v>955</v>
      </c>
      <c r="C40" s="392"/>
      <c r="D40" s="225">
        <v>6464</v>
      </c>
      <c r="E40" s="278"/>
      <c r="F40" s="359">
        <v>99</v>
      </c>
      <c r="G40" s="359">
        <v>675</v>
      </c>
      <c r="H40" s="286">
        <v>1840</v>
      </c>
      <c r="I40" s="286">
        <v>2276</v>
      </c>
      <c r="J40" s="286">
        <v>1272</v>
      </c>
      <c r="K40" s="359">
        <v>293</v>
      </c>
      <c r="L40" s="359">
        <v>8</v>
      </c>
      <c r="M40" s="359">
        <v>1</v>
      </c>
      <c r="N40" s="278" t="s">
        <v>448</v>
      </c>
      <c r="O40" s="130"/>
    </row>
    <row r="41" spans="2:15" x14ac:dyDescent="0.2">
      <c r="B41" s="228" t="s">
        <v>1013</v>
      </c>
      <c r="C41" s="392"/>
      <c r="D41" s="225">
        <v>6070</v>
      </c>
      <c r="E41" s="278">
        <v>0</v>
      </c>
      <c r="F41" s="359">
        <v>78</v>
      </c>
      <c r="G41" s="359">
        <v>687</v>
      </c>
      <c r="H41" s="286">
        <v>1747</v>
      </c>
      <c r="I41" s="286">
        <v>2127</v>
      </c>
      <c r="J41" s="286">
        <v>1164</v>
      </c>
      <c r="K41" s="359">
        <v>260</v>
      </c>
      <c r="L41" s="359">
        <v>6</v>
      </c>
      <c r="M41" s="359">
        <v>1</v>
      </c>
      <c r="N41" s="278" t="s">
        <v>448</v>
      </c>
      <c r="O41" s="130"/>
    </row>
    <row r="42" spans="2:15" x14ac:dyDescent="0.2">
      <c r="B42" s="228" t="s">
        <v>1090</v>
      </c>
      <c r="C42" s="392"/>
      <c r="D42" s="225">
        <v>5869</v>
      </c>
      <c r="E42" s="278">
        <v>0</v>
      </c>
      <c r="F42" s="286">
        <v>78</v>
      </c>
      <c r="G42" s="286">
        <v>667</v>
      </c>
      <c r="H42" s="286">
        <v>1639</v>
      </c>
      <c r="I42" s="286">
        <v>2016</v>
      </c>
      <c r="J42" s="286">
        <v>1182</v>
      </c>
      <c r="K42" s="286">
        <v>279</v>
      </c>
      <c r="L42" s="286">
        <v>8</v>
      </c>
      <c r="M42" s="278">
        <v>0</v>
      </c>
      <c r="N42" s="278">
        <v>0</v>
      </c>
      <c r="O42" s="130"/>
    </row>
    <row r="43" spans="2:15" x14ac:dyDescent="0.2">
      <c r="B43" s="228"/>
      <c r="C43" s="392"/>
      <c r="D43" s="225"/>
      <c r="E43" s="376"/>
      <c r="F43" s="286"/>
      <c r="G43" s="286"/>
      <c r="H43" s="286"/>
      <c r="I43" s="286"/>
      <c r="J43" s="286"/>
      <c r="K43" s="286"/>
      <c r="L43" s="286"/>
      <c r="M43" s="356"/>
      <c r="N43" s="356"/>
      <c r="O43" s="130"/>
    </row>
    <row r="44" spans="2:15" x14ac:dyDescent="0.2">
      <c r="B44" s="215"/>
      <c r="C44" s="309" t="s">
        <v>1014</v>
      </c>
      <c r="D44" s="393">
        <v>2572</v>
      </c>
      <c r="E44" s="278">
        <v>0</v>
      </c>
      <c r="F44" s="232">
        <v>70</v>
      </c>
      <c r="G44" s="232">
        <v>419</v>
      </c>
      <c r="H44" s="232">
        <v>872</v>
      </c>
      <c r="I44" s="232">
        <v>744</v>
      </c>
      <c r="J44" s="232">
        <v>365</v>
      </c>
      <c r="K44" s="232">
        <v>100</v>
      </c>
      <c r="L44" s="377">
        <v>2</v>
      </c>
      <c r="M44" s="394" t="s">
        <v>964</v>
      </c>
      <c r="N44" s="278" t="s">
        <v>448</v>
      </c>
      <c r="O44" s="130"/>
    </row>
    <row r="45" spans="2:15" x14ac:dyDescent="0.2">
      <c r="B45" s="215"/>
      <c r="C45" s="309" t="s">
        <v>1015</v>
      </c>
      <c r="D45" s="393">
        <v>2181</v>
      </c>
      <c r="E45" s="278">
        <v>0</v>
      </c>
      <c r="F45" s="232">
        <v>8</v>
      </c>
      <c r="G45" s="232">
        <v>200</v>
      </c>
      <c r="H45" s="232">
        <v>566</v>
      </c>
      <c r="I45" s="232">
        <v>844</v>
      </c>
      <c r="J45" s="232">
        <v>463</v>
      </c>
      <c r="K45" s="232">
        <v>97</v>
      </c>
      <c r="L45" s="278">
        <v>3</v>
      </c>
      <c r="M45" s="394" t="s">
        <v>964</v>
      </c>
      <c r="N45" s="278" t="s">
        <v>448</v>
      </c>
      <c r="O45" s="130"/>
    </row>
    <row r="46" spans="2:15" x14ac:dyDescent="0.2">
      <c r="B46" s="215"/>
      <c r="C46" s="224" t="s">
        <v>1016</v>
      </c>
      <c r="D46" s="393">
        <v>860</v>
      </c>
      <c r="E46" s="278">
        <v>0</v>
      </c>
      <c r="F46" s="278">
        <v>0</v>
      </c>
      <c r="G46" s="232">
        <v>42</v>
      </c>
      <c r="H46" s="232">
        <v>171</v>
      </c>
      <c r="I46" s="232">
        <v>325</v>
      </c>
      <c r="J46" s="232">
        <v>271</v>
      </c>
      <c r="K46" s="232">
        <v>51</v>
      </c>
      <c r="L46" s="278">
        <v>0</v>
      </c>
      <c r="M46" s="278" t="s">
        <v>964</v>
      </c>
      <c r="N46" s="278" t="s">
        <v>448</v>
      </c>
      <c r="O46" s="130"/>
    </row>
    <row r="47" spans="2:15" x14ac:dyDescent="0.2">
      <c r="B47" s="215"/>
      <c r="C47" s="224" t="s">
        <v>1017</v>
      </c>
      <c r="D47" s="393">
        <v>188</v>
      </c>
      <c r="E47" s="278">
        <v>0</v>
      </c>
      <c r="F47" s="278">
        <v>0</v>
      </c>
      <c r="G47" s="278">
        <v>6</v>
      </c>
      <c r="H47" s="232">
        <v>28</v>
      </c>
      <c r="I47" s="232">
        <v>76</v>
      </c>
      <c r="J47" s="232">
        <v>59</v>
      </c>
      <c r="K47" s="232">
        <v>18</v>
      </c>
      <c r="L47" s="278">
        <v>1</v>
      </c>
      <c r="M47" s="278">
        <v>0</v>
      </c>
      <c r="N47" s="278" t="s">
        <v>448</v>
      </c>
      <c r="O47" s="130"/>
    </row>
    <row r="48" spans="2:15" x14ac:dyDescent="0.2">
      <c r="B48" s="215"/>
      <c r="C48" s="224" t="s">
        <v>117</v>
      </c>
      <c r="D48" s="393">
        <v>68</v>
      </c>
      <c r="E48" s="278">
        <v>0</v>
      </c>
      <c r="F48" s="278">
        <v>0</v>
      </c>
      <c r="G48" s="278">
        <v>0</v>
      </c>
      <c r="H48" s="232">
        <v>2</v>
      </c>
      <c r="I48" s="232">
        <v>27</v>
      </c>
      <c r="J48" s="232">
        <v>24</v>
      </c>
      <c r="K48" s="232">
        <v>13</v>
      </c>
      <c r="L48" s="278">
        <v>2</v>
      </c>
      <c r="M48" s="278">
        <v>0</v>
      </c>
      <c r="N48" s="278" t="s">
        <v>448</v>
      </c>
    </row>
    <row r="49" spans="1:14" ht="18" thickBot="1" x14ac:dyDescent="0.2">
      <c r="B49" s="216"/>
      <c r="C49" s="216"/>
      <c r="D49" s="395"/>
      <c r="E49" s="216"/>
      <c r="F49" s="216"/>
      <c r="G49" s="216"/>
      <c r="H49" s="216"/>
      <c r="I49" s="216"/>
      <c r="J49" s="216"/>
      <c r="K49" s="216"/>
      <c r="L49" s="216"/>
      <c r="M49" s="216"/>
      <c r="N49" s="216"/>
    </row>
    <row r="50" spans="1:14" x14ac:dyDescent="0.2">
      <c r="B50" s="215"/>
      <c r="C50" s="215"/>
      <c r="D50" s="228" t="s">
        <v>1018</v>
      </c>
      <c r="E50" s="215"/>
      <c r="F50" s="215"/>
      <c r="G50" s="215"/>
      <c r="H50" s="215"/>
      <c r="I50" s="215"/>
      <c r="J50" s="215"/>
      <c r="K50" s="215"/>
      <c r="L50" s="215"/>
      <c r="M50" s="215"/>
      <c r="N50" s="215"/>
    </row>
    <row r="51" spans="1:14" x14ac:dyDescent="0.2">
      <c r="A51" s="27"/>
      <c r="B51" s="215"/>
      <c r="C51" s="215"/>
      <c r="D51" s="215"/>
      <c r="E51" s="215"/>
      <c r="F51" s="215"/>
      <c r="G51" s="215"/>
      <c r="H51" s="215"/>
      <c r="I51" s="215"/>
      <c r="J51" s="215"/>
      <c r="K51" s="215"/>
      <c r="L51" s="215"/>
      <c r="M51" s="215"/>
      <c r="N51" s="215"/>
    </row>
    <row r="52" spans="1:14" x14ac:dyDescent="0.15">
      <c r="B52" s="215"/>
      <c r="C52" s="215"/>
      <c r="D52" s="215"/>
      <c r="E52" s="215"/>
      <c r="F52" s="215"/>
      <c r="G52" s="215"/>
      <c r="H52" s="215"/>
      <c r="I52" s="215"/>
      <c r="J52" s="215"/>
      <c r="K52" s="215"/>
      <c r="L52" s="215"/>
      <c r="M52" s="215"/>
      <c r="N52" s="215"/>
    </row>
    <row r="53" spans="1:14" ht="18" thickBot="1" x14ac:dyDescent="0.25">
      <c r="A53" s="66"/>
      <c r="B53" s="215"/>
      <c r="C53" s="215"/>
      <c r="D53" s="215"/>
      <c r="E53" s="323" t="s">
        <v>683</v>
      </c>
      <c r="F53" s="215"/>
      <c r="G53" s="215"/>
      <c r="H53" s="215"/>
      <c r="I53" s="215"/>
      <c r="J53" s="215"/>
      <c r="K53" s="215"/>
      <c r="L53" s="215"/>
      <c r="M53" s="215"/>
      <c r="N53" s="215"/>
    </row>
    <row r="54" spans="1:14" x14ac:dyDescent="0.15">
      <c r="A54" s="66"/>
      <c r="B54" s="550" t="s">
        <v>905</v>
      </c>
      <c r="C54" s="550"/>
      <c r="D54" s="551"/>
      <c r="E54" s="547" t="s">
        <v>481</v>
      </c>
      <c r="F54" s="548"/>
      <c r="G54" s="549"/>
      <c r="H54" s="547" t="s">
        <v>482</v>
      </c>
      <c r="I54" s="548"/>
      <c r="J54" s="548"/>
      <c r="K54" s="231"/>
      <c r="L54" s="231"/>
      <c r="M54" s="231"/>
      <c r="N54" s="231"/>
    </row>
    <row r="55" spans="1:14" x14ac:dyDescent="0.15">
      <c r="A55" s="66"/>
      <c r="B55" s="552"/>
      <c r="C55" s="552"/>
      <c r="D55" s="553"/>
      <c r="E55" s="554" t="s">
        <v>488</v>
      </c>
      <c r="F55" s="555"/>
      <c r="G55" s="556"/>
      <c r="H55" s="554" t="s">
        <v>488</v>
      </c>
      <c r="I55" s="555"/>
      <c r="J55" s="555"/>
      <c r="K55" s="231"/>
      <c r="L55" s="231"/>
      <c r="M55" s="231"/>
      <c r="N55" s="231"/>
    </row>
    <row r="56" spans="1:14" x14ac:dyDescent="0.15">
      <c r="A56" s="66"/>
      <c r="B56" s="396"/>
      <c r="C56" s="396"/>
      <c r="D56" s="397"/>
      <c r="E56" s="396"/>
      <c r="F56" s="396"/>
      <c r="G56" s="397" t="s">
        <v>493</v>
      </c>
      <c r="H56" s="396"/>
      <c r="I56" s="396"/>
      <c r="J56" s="396" t="s">
        <v>493</v>
      </c>
      <c r="K56" s="231"/>
      <c r="L56" s="231"/>
      <c r="M56" s="231"/>
      <c r="N56" s="231"/>
    </row>
    <row r="57" spans="1:14" x14ac:dyDescent="0.15">
      <c r="A57" s="66"/>
      <c r="B57" s="542" t="s">
        <v>987</v>
      </c>
      <c r="C57" s="542"/>
      <c r="D57" s="543"/>
      <c r="E57" s="544">
        <v>79.94</v>
      </c>
      <c r="F57" s="545"/>
      <c r="G57" s="546"/>
      <c r="H57" s="544">
        <v>86.47</v>
      </c>
      <c r="I57" s="545"/>
      <c r="J57" s="545"/>
      <c r="K57" s="231"/>
      <c r="L57" s="231"/>
      <c r="M57" s="231"/>
      <c r="N57" s="231"/>
    </row>
    <row r="58" spans="1:14" x14ac:dyDescent="0.15">
      <c r="A58" s="66"/>
      <c r="B58" s="542" t="s">
        <v>489</v>
      </c>
      <c r="C58" s="542"/>
      <c r="D58" s="543"/>
      <c r="E58" s="544">
        <v>60.33</v>
      </c>
      <c r="F58" s="545"/>
      <c r="G58" s="546"/>
      <c r="H58" s="544">
        <v>66.83</v>
      </c>
      <c r="I58" s="545"/>
      <c r="J58" s="545"/>
      <c r="K58" s="231"/>
      <c r="L58" s="231"/>
      <c r="M58" s="231"/>
      <c r="N58" s="231"/>
    </row>
    <row r="59" spans="1:14" x14ac:dyDescent="0.15">
      <c r="A59" s="66"/>
      <c r="B59" s="542" t="s">
        <v>490</v>
      </c>
      <c r="C59" s="542"/>
      <c r="D59" s="543"/>
      <c r="E59" s="544">
        <v>41.16</v>
      </c>
      <c r="F59" s="545"/>
      <c r="G59" s="546"/>
      <c r="H59" s="544">
        <v>47.29</v>
      </c>
      <c r="I59" s="545"/>
      <c r="J59" s="545"/>
      <c r="K59" s="231"/>
      <c r="L59" s="231"/>
      <c r="M59" s="231"/>
      <c r="N59" s="231"/>
    </row>
    <row r="60" spans="1:14" x14ac:dyDescent="0.15">
      <c r="A60" s="66"/>
      <c r="B60" s="542" t="s">
        <v>491</v>
      </c>
      <c r="C60" s="542"/>
      <c r="D60" s="543"/>
      <c r="E60" s="544">
        <v>18.93</v>
      </c>
      <c r="F60" s="545"/>
      <c r="G60" s="546"/>
      <c r="H60" s="544">
        <v>23.8</v>
      </c>
      <c r="I60" s="545"/>
      <c r="J60" s="545"/>
      <c r="K60" s="231"/>
      <c r="L60" s="231"/>
      <c r="M60" s="231"/>
      <c r="N60" s="231"/>
    </row>
    <row r="61" spans="1:14" x14ac:dyDescent="0.15">
      <c r="A61" s="66"/>
      <c r="B61" s="542" t="s">
        <v>492</v>
      </c>
      <c r="C61" s="542"/>
      <c r="D61" s="543"/>
      <c r="E61" s="544">
        <v>11.6</v>
      </c>
      <c r="F61" s="545"/>
      <c r="G61" s="546"/>
      <c r="H61" s="544">
        <v>15.22</v>
      </c>
      <c r="I61" s="545"/>
      <c r="J61" s="545"/>
      <c r="K61" s="231"/>
      <c r="L61" s="231"/>
      <c r="M61" s="231"/>
      <c r="N61" s="231"/>
    </row>
    <row r="62" spans="1:14" ht="18" thickBot="1" x14ac:dyDescent="0.2">
      <c r="B62" s="216"/>
      <c r="C62" s="216"/>
      <c r="D62" s="347"/>
      <c r="E62" s="216"/>
      <c r="F62" s="216"/>
      <c r="G62" s="347"/>
      <c r="H62" s="216"/>
      <c r="I62" s="216"/>
      <c r="J62" s="216"/>
      <c r="K62" s="231"/>
      <c r="L62" s="231"/>
      <c r="M62" s="231"/>
      <c r="N62" s="231"/>
    </row>
    <row r="63" spans="1:14" x14ac:dyDescent="0.2">
      <c r="B63" s="215"/>
      <c r="C63" s="215"/>
      <c r="D63" s="215"/>
      <c r="E63" s="228" t="s">
        <v>547</v>
      </c>
      <c r="F63" s="215"/>
      <c r="G63" s="215"/>
      <c r="H63" s="215"/>
      <c r="I63" s="215"/>
      <c r="J63" s="215"/>
      <c r="K63" s="215"/>
      <c r="L63" s="215"/>
      <c r="M63" s="215"/>
      <c r="N63" s="215"/>
    </row>
  </sheetData>
  <mergeCells count="21">
    <mergeCell ref="B57:D57"/>
    <mergeCell ref="E57:G57"/>
    <mergeCell ref="H57:J57"/>
    <mergeCell ref="B6:N6"/>
    <mergeCell ref="E54:G54"/>
    <mergeCell ref="H54:J54"/>
    <mergeCell ref="B54:D55"/>
    <mergeCell ref="E55:G55"/>
    <mergeCell ref="H55:J55"/>
    <mergeCell ref="B58:D58"/>
    <mergeCell ref="E58:G58"/>
    <mergeCell ref="H58:J58"/>
    <mergeCell ref="B59:D59"/>
    <mergeCell ref="E59:G59"/>
    <mergeCell ref="H59:J59"/>
    <mergeCell ref="B61:D61"/>
    <mergeCell ref="E61:G61"/>
    <mergeCell ref="H61:J61"/>
    <mergeCell ref="B60:D60"/>
    <mergeCell ref="E60:G60"/>
    <mergeCell ref="H60:J60"/>
  </mergeCells>
  <phoneticPr fontId="2"/>
  <pageMargins left="0.78740157480314965" right="0.59055118110236227" top="0.98425196850393704" bottom="0.59055118110236227" header="0.51181102362204722" footer="0.51181102362204722"/>
  <pageSetup paperSize="9" scale="6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O87"/>
  <sheetViews>
    <sheetView view="pageBreakPreview" zoomScale="75" zoomScaleNormal="75" zoomScaleSheetLayoutView="75" workbookViewId="0">
      <pane xSplit="5" ySplit="11" topLeftCell="F75" activePane="bottomRight" state="frozen"/>
      <selection activeCell="D54" sqref="D54"/>
      <selection pane="topRight" activeCell="D54" sqref="D54"/>
      <selection pane="bottomLeft" activeCell="D54" sqref="D54"/>
      <selection pane="bottomRight" activeCell="O79" sqref="O79"/>
    </sheetView>
  </sheetViews>
  <sheetFormatPr defaultColWidth="14.625" defaultRowHeight="17.25" x14ac:dyDescent="0.15"/>
  <cols>
    <col min="1" max="1" width="14.625" style="17"/>
    <col min="2" max="2" width="12.875" style="17" customWidth="1"/>
    <col min="3" max="3" width="4.25" style="17" customWidth="1"/>
    <col min="4" max="4" width="10.75" style="17" customWidth="1"/>
    <col min="5" max="5" width="10.875" style="17" customWidth="1"/>
    <col min="6" max="12" width="16.25" style="17" customWidth="1"/>
    <col min="13" max="15" width="14.625" style="17"/>
    <col min="16" max="16384" width="14.625" style="1"/>
  </cols>
  <sheetData>
    <row r="1" spans="2:12" x14ac:dyDescent="0.2">
      <c r="B1" s="27"/>
    </row>
    <row r="4" spans="2:12" x14ac:dyDescent="0.15">
      <c r="C4" s="215"/>
      <c r="D4" s="215"/>
      <c r="E4" s="215"/>
      <c r="F4" s="215"/>
      <c r="G4" s="215"/>
      <c r="H4" s="215"/>
      <c r="I4" s="215"/>
      <c r="J4" s="215"/>
      <c r="K4" s="215"/>
      <c r="L4" s="215"/>
    </row>
    <row r="5" spans="2:12" x14ac:dyDescent="0.2">
      <c r="C5" s="492" t="s">
        <v>9</v>
      </c>
      <c r="D5" s="492"/>
      <c r="E5" s="492"/>
      <c r="F5" s="492"/>
      <c r="G5" s="492"/>
      <c r="H5" s="492"/>
      <c r="I5" s="492"/>
      <c r="J5" s="492"/>
      <c r="K5" s="492"/>
      <c r="L5" s="492"/>
    </row>
    <row r="6" spans="2:12" ht="18" thickBot="1" x14ac:dyDescent="0.2">
      <c r="C6" s="216"/>
      <c r="D6" s="216"/>
      <c r="E6" s="217"/>
      <c r="F6" s="216"/>
      <c r="G6" s="216"/>
      <c r="H6" s="216"/>
      <c r="I6" s="216"/>
      <c r="J6" s="216"/>
      <c r="K6" s="216"/>
      <c r="L6" s="216"/>
    </row>
    <row r="7" spans="2:12" x14ac:dyDescent="0.2">
      <c r="C7" s="215"/>
      <c r="D7" s="215"/>
      <c r="E7" s="218"/>
      <c r="F7" s="219" t="s">
        <v>951</v>
      </c>
      <c r="G7" s="220"/>
      <c r="H7" s="220"/>
      <c r="I7" s="493" t="s">
        <v>721</v>
      </c>
      <c r="J7" s="494"/>
      <c r="K7" s="494"/>
      <c r="L7" s="494"/>
    </row>
    <row r="8" spans="2:12" x14ac:dyDescent="0.15">
      <c r="C8" s="215"/>
      <c r="D8" s="215"/>
      <c r="E8" s="218"/>
      <c r="F8" s="495" t="s">
        <v>738</v>
      </c>
      <c r="G8" s="220"/>
      <c r="H8" s="220"/>
      <c r="I8" s="495" t="s">
        <v>738</v>
      </c>
      <c r="J8" s="220"/>
      <c r="K8" s="220"/>
      <c r="L8" s="495" t="s">
        <v>739</v>
      </c>
    </row>
    <row r="9" spans="2:12" x14ac:dyDescent="0.2">
      <c r="C9" s="220"/>
      <c r="D9" s="220"/>
      <c r="E9" s="221"/>
      <c r="F9" s="496"/>
      <c r="G9" s="222" t="s">
        <v>3</v>
      </c>
      <c r="H9" s="222" t="s">
        <v>4</v>
      </c>
      <c r="I9" s="496"/>
      <c r="J9" s="222" t="s">
        <v>3</v>
      </c>
      <c r="K9" s="222" t="s">
        <v>4</v>
      </c>
      <c r="L9" s="496"/>
    </row>
    <row r="10" spans="2:12" x14ac:dyDescent="0.2">
      <c r="C10" s="215"/>
      <c r="D10" s="215"/>
      <c r="E10" s="218"/>
      <c r="F10" s="223" t="s">
        <v>6</v>
      </c>
      <c r="G10" s="224" t="s">
        <v>6</v>
      </c>
      <c r="H10" s="224" t="s">
        <v>6</v>
      </c>
      <c r="I10" s="224" t="s">
        <v>6</v>
      </c>
      <c r="J10" s="224" t="s">
        <v>6</v>
      </c>
      <c r="K10" s="224" t="s">
        <v>6</v>
      </c>
      <c r="L10" s="224" t="s">
        <v>7</v>
      </c>
    </row>
    <row r="11" spans="2:12" x14ac:dyDescent="0.2">
      <c r="C11" s="215"/>
      <c r="D11" s="490" t="s">
        <v>647</v>
      </c>
      <c r="E11" s="491"/>
      <c r="F11" s="225">
        <f>G11+H11</f>
        <v>1003935</v>
      </c>
      <c r="G11" s="226">
        <v>485239</v>
      </c>
      <c r="H11" s="226">
        <v>518696</v>
      </c>
      <c r="I11" s="227">
        <f>J11+K11</f>
        <v>1039981</v>
      </c>
      <c r="J11" s="226">
        <v>503728</v>
      </c>
      <c r="K11" s="226">
        <v>536253</v>
      </c>
      <c r="L11" s="226">
        <v>245767</v>
      </c>
    </row>
    <row r="12" spans="2:12" x14ac:dyDescent="0.2">
      <c r="C12" s="215"/>
      <c r="D12" s="490" t="s">
        <v>649</v>
      </c>
      <c r="E12" s="491"/>
      <c r="F12" s="225">
        <f>G12+H12</f>
        <v>1005551</v>
      </c>
      <c r="G12" s="226">
        <v>485414</v>
      </c>
      <c r="H12" s="226">
        <v>520137</v>
      </c>
      <c r="I12" s="227">
        <f>J12+K12</f>
        <v>1047670</v>
      </c>
      <c r="J12" s="226">
        <v>507077</v>
      </c>
      <c r="K12" s="226">
        <v>540593</v>
      </c>
      <c r="L12" s="226">
        <v>250023</v>
      </c>
    </row>
    <row r="13" spans="2:12" x14ac:dyDescent="0.2">
      <c r="C13" s="215"/>
      <c r="D13" s="490" t="s">
        <v>650</v>
      </c>
      <c r="E13" s="491"/>
      <c r="F13" s="225">
        <f>G13+H13</f>
        <v>1011170</v>
      </c>
      <c r="G13" s="226">
        <v>488522</v>
      </c>
      <c r="H13" s="226">
        <v>522648</v>
      </c>
      <c r="I13" s="227">
        <f>J13+K13</f>
        <v>1050097</v>
      </c>
      <c r="J13" s="226">
        <v>509110</v>
      </c>
      <c r="K13" s="226">
        <v>540987</v>
      </c>
      <c r="L13" s="226">
        <v>255155</v>
      </c>
    </row>
    <row r="14" spans="2:12" x14ac:dyDescent="0.2">
      <c r="C14" s="215"/>
      <c r="D14" s="490" t="s">
        <v>651</v>
      </c>
      <c r="E14" s="491"/>
      <c r="F14" s="225">
        <f>G14+H14</f>
        <v>1018791</v>
      </c>
      <c r="G14" s="226">
        <v>492684</v>
      </c>
      <c r="H14" s="226">
        <v>526107</v>
      </c>
      <c r="I14" s="227">
        <f>J14+K14</f>
        <v>1059214</v>
      </c>
      <c r="J14" s="226">
        <v>515033</v>
      </c>
      <c r="K14" s="226">
        <v>544181</v>
      </c>
      <c r="L14" s="226">
        <v>261406</v>
      </c>
    </row>
    <row r="15" spans="2:12" x14ac:dyDescent="0.2">
      <c r="C15" s="228" t="s">
        <v>8</v>
      </c>
      <c r="D15" s="490" t="s">
        <v>652</v>
      </c>
      <c r="E15" s="491"/>
      <c r="F15" s="225">
        <f>G15+H15</f>
        <v>1026975</v>
      </c>
      <c r="G15" s="226">
        <v>497256</v>
      </c>
      <c r="H15" s="226">
        <v>529719</v>
      </c>
      <c r="I15" s="227">
        <f>J15+K15</f>
        <v>1067539</v>
      </c>
      <c r="J15" s="226">
        <v>519742</v>
      </c>
      <c r="K15" s="226">
        <v>547797</v>
      </c>
      <c r="L15" s="226">
        <v>267991</v>
      </c>
    </row>
    <row r="16" spans="2:12" x14ac:dyDescent="0.2">
      <c r="C16" s="215"/>
      <c r="D16" s="228"/>
      <c r="E16" s="229"/>
      <c r="F16" s="225"/>
      <c r="G16" s="226"/>
      <c r="H16" s="226"/>
      <c r="I16" s="227"/>
      <c r="J16" s="226"/>
      <c r="K16" s="226"/>
      <c r="L16" s="226"/>
    </row>
    <row r="17" spans="3:12" x14ac:dyDescent="0.2">
      <c r="C17" s="215"/>
      <c r="D17" s="490" t="s">
        <v>653</v>
      </c>
      <c r="E17" s="491"/>
      <c r="F17" s="225">
        <v>1029943</v>
      </c>
      <c r="G17" s="226">
        <v>498788</v>
      </c>
      <c r="H17" s="226">
        <v>531155</v>
      </c>
      <c r="I17" s="227">
        <f>J17+K17</f>
        <v>1071382</v>
      </c>
      <c r="J17" s="226">
        <v>522077</v>
      </c>
      <c r="K17" s="226">
        <v>549305</v>
      </c>
      <c r="L17" s="226">
        <v>274032</v>
      </c>
    </row>
    <row r="18" spans="3:12" x14ac:dyDescent="0.2">
      <c r="C18" s="215"/>
      <c r="D18" s="490" t="s">
        <v>654</v>
      </c>
      <c r="E18" s="491"/>
      <c r="F18" s="225">
        <v>1033917</v>
      </c>
      <c r="G18" s="226">
        <v>500700</v>
      </c>
      <c r="H18" s="226">
        <v>533217</v>
      </c>
      <c r="I18" s="227">
        <f>J18+K18</f>
        <v>1072771</v>
      </c>
      <c r="J18" s="226">
        <v>523179</v>
      </c>
      <c r="K18" s="226">
        <v>549592</v>
      </c>
      <c r="L18" s="226">
        <v>281219</v>
      </c>
    </row>
    <row r="19" spans="3:12" x14ac:dyDescent="0.2">
      <c r="C19" s="215"/>
      <c r="D19" s="490" t="s">
        <v>655</v>
      </c>
      <c r="E19" s="491"/>
      <c r="F19" s="225">
        <v>1036704</v>
      </c>
      <c r="G19" s="226">
        <v>501487</v>
      </c>
      <c r="H19" s="226">
        <v>535217</v>
      </c>
      <c r="I19" s="227">
        <f>J19+K19</f>
        <v>1068662</v>
      </c>
      <c r="J19" s="226">
        <v>520900</v>
      </c>
      <c r="K19" s="226">
        <v>547762</v>
      </c>
      <c r="L19" s="226">
        <v>285466</v>
      </c>
    </row>
    <row r="20" spans="3:12" x14ac:dyDescent="0.2">
      <c r="C20" s="215"/>
      <c r="D20" s="490" t="s">
        <v>656</v>
      </c>
      <c r="E20" s="491"/>
      <c r="F20" s="225">
        <v>1039894</v>
      </c>
      <c r="G20" s="226">
        <v>502440</v>
      </c>
      <c r="H20" s="226">
        <v>537454</v>
      </c>
      <c r="I20" s="227">
        <f>J20+K20</f>
        <v>1064583</v>
      </c>
      <c r="J20" s="226">
        <v>517804</v>
      </c>
      <c r="K20" s="226">
        <v>546779</v>
      </c>
      <c r="L20" s="226">
        <v>289229</v>
      </c>
    </row>
    <row r="21" spans="3:12" x14ac:dyDescent="0.2">
      <c r="C21" s="228" t="s">
        <v>8</v>
      </c>
      <c r="D21" s="490" t="s">
        <v>657</v>
      </c>
      <c r="E21" s="491"/>
      <c r="F21" s="225">
        <f>G21+H21</f>
        <v>1042736</v>
      </c>
      <c r="G21" s="226">
        <v>503202</v>
      </c>
      <c r="H21" s="226">
        <v>539534</v>
      </c>
      <c r="I21" s="227">
        <f>J21+K21</f>
        <v>1055813</v>
      </c>
      <c r="J21" s="226">
        <v>512119</v>
      </c>
      <c r="K21" s="226">
        <v>543694</v>
      </c>
      <c r="L21" s="226">
        <v>296693</v>
      </c>
    </row>
    <row r="22" spans="3:12" x14ac:dyDescent="0.2">
      <c r="C22" s="215"/>
      <c r="D22" s="228"/>
      <c r="E22" s="229"/>
      <c r="F22" s="225"/>
      <c r="G22" s="226"/>
      <c r="H22" s="226"/>
      <c r="I22" s="227"/>
      <c r="J22" s="226"/>
      <c r="K22" s="226"/>
      <c r="L22" s="226"/>
    </row>
    <row r="23" spans="3:12" x14ac:dyDescent="0.2">
      <c r="C23" s="215"/>
      <c r="D23" s="490" t="s">
        <v>658</v>
      </c>
      <c r="E23" s="491"/>
      <c r="F23" s="225">
        <v>1047828</v>
      </c>
      <c r="G23" s="226">
        <v>505557</v>
      </c>
      <c r="H23" s="226">
        <v>542271</v>
      </c>
      <c r="I23" s="227">
        <f>J23+K23</f>
        <v>1060109</v>
      </c>
      <c r="J23" s="226">
        <v>514412</v>
      </c>
      <c r="K23" s="226">
        <v>545697</v>
      </c>
      <c r="L23" s="226">
        <v>301845</v>
      </c>
    </row>
    <row r="24" spans="3:12" x14ac:dyDescent="0.2">
      <c r="C24" s="215"/>
      <c r="D24" s="490" t="s">
        <v>659</v>
      </c>
      <c r="E24" s="491"/>
      <c r="F24" s="225">
        <v>1054976</v>
      </c>
      <c r="G24" s="226">
        <v>509228</v>
      </c>
      <c r="H24" s="226">
        <v>545748</v>
      </c>
      <c r="I24" s="227">
        <f>J24+K24</f>
        <v>1066597</v>
      </c>
      <c r="J24" s="226">
        <v>517416</v>
      </c>
      <c r="K24" s="226">
        <v>549181</v>
      </c>
      <c r="L24" s="226">
        <v>306305</v>
      </c>
    </row>
    <row r="25" spans="3:12" x14ac:dyDescent="0.2">
      <c r="C25" s="215"/>
      <c r="D25" s="490" t="s">
        <v>660</v>
      </c>
      <c r="E25" s="491"/>
      <c r="F25" s="225">
        <v>1061604</v>
      </c>
      <c r="G25" s="226">
        <v>512302</v>
      </c>
      <c r="H25" s="226">
        <v>549302</v>
      </c>
      <c r="I25" s="227">
        <f>J25+K25</f>
        <v>1071907</v>
      </c>
      <c r="J25" s="226">
        <v>520014</v>
      </c>
      <c r="K25" s="226">
        <v>551893</v>
      </c>
      <c r="L25" s="226">
        <v>310414</v>
      </c>
    </row>
    <row r="26" spans="3:12" x14ac:dyDescent="0.2">
      <c r="C26" s="215"/>
      <c r="D26" s="490" t="s">
        <v>661</v>
      </c>
      <c r="E26" s="491"/>
      <c r="F26" s="225">
        <v>1067086</v>
      </c>
      <c r="G26" s="226">
        <v>514725</v>
      </c>
      <c r="H26" s="226">
        <v>552361</v>
      </c>
      <c r="I26" s="227">
        <f>J26+K26</f>
        <v>1077927</v>
      </c>
      <c r="J26" s="226">
        <v>523056</v>
      </c>
      <c r="K26" s="226">
        <v>554871</v>
      </c>
      <c r="L26" s="226">
        <v>313653</v>
      </c>
    </row>
    <row r="27" spans="3:12" x14ac:dyDescent="0.2">
      <c r="C27" s="228" t="s">
        <v>8</v>
      </c>
      <c r="D27" s="490" t="s">
        <v>662</v>
      </c>
      <c r="E27" s="491"/>
      <c r="F27" s="225">
        <f>G27+H27</f>
        <v>1072118</v>
      </c>
      <c r="G27" s="226">
        <v>517868</v>
      </c>
      <c r="H27" s="226">
        <v>554250</v>
      </c>
      <c r="I27" s="227">
        <f>J27+K27</f>
        <v>1082163</v>
      </c>
      <c r="J27" s="226">
        <v>525151</v>
      </c>
      <c r="K27" s="226">
        <v>557012</v>
      </c>
      <c r="L27" s="226">
        <v>316349</v>
      </c>
    </row>
    <row r="28" spans="3:12" x14ac:dyDescent="0.2">
      <c r="C28" s="215"/>
      <c r="D28" s="228"/>
      <c r="E28" s="229"/>
      <c r="F28" s="225"/>
      <c r="G28" s="226"/>
      <c r="H28" s="226"/>
      <c r="I28" s="227"/>
      <c r="J28" s="226"/>
      <c r="K28" s="226"/>
      <c r="L28" s="226"/>
    </row>
    <row r="29" spans="3:12" x14ac:dyDescent="0.2">
      <c r="C29" s="215"/>
      <c r="D29" s="490" t="s">
        <v>663</v>
      </c>
      <c r="E29" s="491"/>
      <c r="F29" s="225">
        <v>1077666</v>
      </c>
      <c r="G29" s="226">
        <v>520757</v>
      </c>
      <c r="H29" s="226">
        <v>556909</v>
      </c>
      <c r="I29" s="227">
        <f>J29+K29</f>
        <v>1087216</v>
      </c>
      <c r="J29" s="226">
        <v>527774</v>
      </c>
      <c r="K29" s="226">
        <v>559442</v>
      </c>
      <c r="L29" s="226">
        <v>319503</v>
      </c>
    </row>
    <row r="30" spans="3:12" x14ac:dyDescent="0.2">
      <c r="C30" s="215"/>
      <c r="D30" s="490" t="s">
        <v>664</v>
      </c>
      <c r="E30" s="491"/>
      <c r="F30" s="225">
        <v>1081195</v>
      </c>
      <c r="G30" s="226">
        <v>522569</v>
      </c>
      <c r="H30" s="226">
        <v>558626</v>
      </c>
      <c r="I30" s="227">
        <f>J30+K30</f>
        <v>1091576</v>
      </c>
      <c r="J30" s="226">
        <v>530023</v>
      </c>
      <c r="K30" s="226">
        <v>561553</v>
      </c>
      <c r="L30" s="226">
        <v>322233</v>
      </c>
    </row>
    <row r="31" spans="3:12" x14ac:dyDescent="0.2">
      <c r="C31" s="215"/>
      <c r="D31" s="490" t="s">
        <v>665</v>
      </c>
      <c r="E31" s="491"/>
      <c r="F31" s="225">
        <v>1085264</v>
      </c>
      <c r="G31" s="226">
        <v>524307</v>
      </c>
      <c r="H31" s="226">
        <v>560957</v>
      </c>
      <c r="I31" s="227">
        <f>J31+K31</f>
        <v>1094503</v>
      </c>
      <c r="J31" s="226">
        <v>531311</v>
      </c>
      <c r="K31" s="226">
        <v>563192</v>
      </c>
      <c r="L31" s="226">
        <v>324201</v>
      </c>
    </row>
    <row r="32" spans="3:12" x14ac:dyDescent="0.2">
      <c r="C32" s="215"/>
      <c r="D32" s="490" t="s">
        <v>666</v>
      </c>
      <c r="E32" s="491"/>
      <c r="F32" s="225">
        <v>1087650</v>
      </c>
      <c r="G32" s="226">
        <v>525153</v>
      </c>
      <c r="H32" s="226">
        <v>562497</v>
      </c>
      <c r="I32" s="227">
        <f>J32+K32</f>
        <v>1097304</v>
      </c>
      <c r="J32" s="226">
        <v>532284</v>
      </c>
      <c r="K32" s="226">
        <v>565020</v>
      </c>
      <c r="L32" s="226">
        <v>326194</v>
      </c>
    </row>
    <row r="33" spans="3:12" x14ac:dyDescent="0.2">
      <c r="C33" s="228" t="s">
        <v>8</v>
      </c>
      <c r="D33" s="490" t="s">
        <v>667</v>
      </c>
      <c r="E33" s="491"/>
      <c r="F33" s="225">
        <f>G33+H33</f>
        <v>1087012</v>
      </c>
      <c r="G33" s="226">
        <v>523467</v>
      </c>
      <c r="H33" s="226">
        <v>563545</v>
      </c>
      <c r="I33" s="227">
        <f>J33+K33</f>
        <v>1097896</v>
      </c>
      <c r="J33" s="226">
        <v>532248</v>
      </c>
      <c r="K33" s="226">
        <v>565648</v>
      </c>
      <c r="L33" s="226">
        <v>327996</v>
      </c>
    </row>
    <row r="34" spans="3:12" x14ac:dyDescent="0.2">
      <c r="C34" s="215"/>
      <c r="D34" s="228"/>
      <c r="E34" s="229"/>
      <c r="F34" s="225"/>
      <c r="G34" s="226"/>
      <c r="H34" s="226"/>
      <c r="I34" s="227"/>
      <c r="J34" s="226"/>
      <c r="K34" s="226"/>
      <c r="L34" s="226"/>
    </row>
    <row r="35" spans="3:12" x14ac:dyDescent="0.2">
      <c r="C35" s="215"/>
      <c r="D35" s="490" t="s">
        <v>668</v>
      </c>
      <c r="E35" s="491"/>
      <c r="F35" s="225">
        <v>1088814</v>
      </c>
      <c r="G35" s="226">
        <v>523747</v>
      </c>
      <c r="H35" s="226">
        <v>565067</v>
      </c>
      <c r="I35" s="227">
        <f>J35+K35</f>
        <v>1099506</v>
      </c>
      <c r="J35" s="226">
        <v>532375</v>
      </c>
      <c r="K35" s="226">
        <v>567131</v>
      </c>
      <c r="L35" s="226">
        <v>330682</v>
      </c>
    </row>
    <row r="36" spans="3:12" x14ac:dyDescent="0.2">
      <c r="C36" s="215"/>
      <c r="D36" s="228" t="s">
        <v>669</v>
      </c>
      <c r="E36" s="230"/>
      <c r="F36" s="225">
        <v>1090521</v>
      </c>
      <c r="G36" s="226">
        <v>524170</v>
      </c>
      <c r="H36" s="226">
        <v>566351</v>
      </c>
      <c r="I36" s="227">
        <f>J36+K36</f>
        <v>1100120</v>
      </c>
      <c r="J36" s="226">
        <v>532040</v>
      </c>
      <c r="K36" s="226">
        <v>568080</v>
      </c>
      <c r="L36" s="226">
        <v>333278</v>
      </c>
    </row>
    <row r="37" spans="3:12" x14ac:dyDescent="0.2">
      <c r="C37" s="215"/>
      <c r="D37" s="228" t="s">
        <v>670</v>
      </c>
      <c r="E37" s="230"/>
      <c r="F37" s="225">
        <v>1089852</v>
      </c>
      <c r="G37" s="226">
        <v>523129</v>
      </c>
      <c r="H37" s="226">
        <v>566723</v>
      </c>
      <c r="I37" s="227">
        <f>J37+K37</f>
        <v>1100527</v>
      </c>
      <c r="J37" s="226">
        <v>531798</v>
      </c>
      <c r="K37" s="226">
        <v>568729</v>
      </c>
      <c r="L37" s="226">
        <v>336004</v>
      </c>
    </row>
    <row r="38" spans="3:12" x14ac:dyDescent="0.2">
      <c r="C38" s="215"/>
      <c r="D38" s="490" t="s">
        <v>671</v>
      </c>
      <c r="E38" s="491"/>
      <c r="F38" s="225">
        <v>1088248</v>
      </c>
      <c r="G38" s="226">
        <v>521753</v>
      </c>
      <c r="H38" s="226">
        <v>566495</v>
      </c>
      <c r="I38" s="227">
        <f>J38+K38</f>
        <v>1099076</v>
      </c>
      <c r="J38" s="226">
        <v>530305</v>
      </c>
      <c r="K38" s="226">
        <v>568771</v>
      </c>
      <c r="L38" s="226">
        <v>337701</v>
      </c>
    </row>
    <row r="39" spans="3:12" x14ac:dyDescent="0.2">
      <c r="C39" s="228" t="s">
        <v>8</v>
      </c>
      <c r="D39" s="490" t="s">
        <v>672</v>
      </c>
      <c r="E39" s="491"/>
      <c r="F39" s="225">
        <f>G39+H39</f>
        <v>1087206</v>
      </c>
      <c r="G39" s="226">
        <v>520172</v>
      </c>
      <c r="H39" s="226">
        <v>567034</v>
      </c>
      <c r="I39" s="227">
        <f>J39+K39</f>
        <v>1097881</v>
      </c>
      <c r="J39" s="226">
        <v>529054</v>
      </c>
      <c r="K39" s="226">
        <v>568827</v>
      </c>
      <c r="L39" s="226">
        <v>339945</v>
      </c>
    </row>
    <row r="40" spans="3:12" x14ac:dyDescent="0.2">
      <c r="C40" s="215"/>
      <c r="D40" s="228"/>
      <c r="E40" s="229"/>
      <c r="F40" s="225"/>
      <c r="G40" s="226"/>
      <c r="H40" s="226"/>
      <c r="I40" s="227"/>
      <c r="J40" s="226"/>
      <c r="K40" s="226"/>
      <c r="L40" s="226"/>
    </row>
    <row r="41" spans="3:12" x14ac:dyDescent="0.2">
      <c r="C41" s="215"/>
      <c r="D41" s="490" t="s">
        <v>673</v>
      </c>
      <c r="E41" s="491"/>
      <c r="F41" s="225">
        <v>1083389</v>
      </c>
      <c r="G41" s="226">
        <v>517814</v>
      </c>
      <c r="H41" s="226">
        <v>565575</v>
      </c>
      <c r="I41" s="227">
        <f>J41+K41</f>
        <v>1095229</v>
      </c>
      <c r="J41" s="226">
        <v>526979</v>
      </c>
      <c r="K41" s="226">
        <v>568250</v>
      </c>
      <c r="L41" s="226">
        <v>341308</v>
      </c>
    </row>
    <row r="42" spans="3:12" x14ac:dyDescent="0.2">
      <c r="C42" s="215"/>
      <c r="D42" s="490" t="s">
        <v>674</v>
      </c>
      <c r="E42" s="491"/>
      <c r="F42" s="225">
        <v>1079386</v>
      </c>
      <c r="G42" s="226">
        <v>515081</v>
      </c>
      <c r="H42" s="226">
        <v>564305</v>
      </c>
      <c r="I42" s="227">
        <f>J42+K42</f>
        <v>1093356</v>
      </c>
      <c r="J42" s="226">
        <v>525279</v>
      </c>
      <c r="K42" s="226">
        <v>568077</v>
      </c>
      <c r="L42" s="226">
        <v>343482</v>
      </c>
    </row>
    <row r="43" spans="3:12" x14ac:dyDescent="0.2">
      <c r="C43" s="215"/>
      <c r="D43" s="490" t="s">
        <v>675</v>
      </c>
      <c r="E43" s="491"/>
      <c r="F43" s="225">
        <v>1076093</v>
      </c>
      <c r="G43" s="226">
        <v>512895</v>
      </c>
      <c r="H43" s="226">
        <v>563198</v>
      </c>
      <c r="I43" s="227">
        <f>J43+K43</f>
        <v>1090446</v>
      </c>
      <c r="J43" s="226">
        <v>523598</v>
      </c>
      <c r="K43" s="226">
        <v>566848</v>
      </c>
      <c r="L43" s="226">
        <v>346918</v>
      </c>
    </row>
    <row r="44" spans="3:12" x14ac:dyDescent="0.2">
      <c r="C44" s="215"/>
      <c r="D44" s="490" t="s">
        <v>676</v>
      </c>
      <c r="E44" s="491"/>
      <c r="F44" s="225">
        <v>1074245</v>
      </c>
      <c r="G44" s="226">
        <v>511290</v>
      </c>
      <c r="H44" s="226">
        <v>562955</v>
      </c>
      <c r="I44" s="227">
        <f>J44+K44</f>
        <v>1089152</v>
      </c>
      <c r="J44" s="226">
        <v>522210</v>
      </c>
      <c r="K44" s="226">
        <v>566942</v>
      </c>
      <c r="L44" s="226">
        <v>349959</v>
      </c>
    </row>
    <row r="45" spans="3:12" x14ac:dyDescent="0.2">
      <c r="C45" s="228" t="s">
        <v>8</v>
      </c>
      <c r="D45" s="490" t="s">
        <v>390</v>
      </c>
      <c r="E45" s="491"/>
      <c r="F45" s="225">
        <f>G45+H45</f>
        <v>1074325</v>
      </c>
      <c r="G45" s="226">
        <v>510777</v>
      </c>
      <c r="H45" s="226">
        <v>563548</v>
      </c>
      <c r="I45" s="227">
        <f>J45+K45</f>
        <v>1089743</v>
      </c>
      <c r="J45" s="226">
        <v>521756</v>
      </c>
      <c r="K45" s="226">
        <v>567987</v>
      </c>
      <c r="L45" s="226">
        <v>353484</v>
      </c>
    </row>
    <row r="46" spans="3:12" x14ac:dyDescent="0.2">
      <c r="C46" s="215"/>
      <c r="D46" s="228"/>
      <c r="E46" s="229"/>
      <c r="F46" s="225"/>
      <c r="G46" s="226"/>
      <c r="H46" s="226"/>
      <c r="I46" s="227"/>
      <c r="J46" s="226"/>
      <c r="K46" s="226"/>
      <c r="L46" s="226"/>
    </row>
    <row r="47" spans="3:12" x14ac:dyDescent="0.2">
      <c r="C47" s="215"/>
      <c r="D47" s="490" t="s">
        <v>391</v>
      </c>
      <c r="E47" s="491"/>
      <c r="F47" s="225">
        <v>1074413</v>
      </c>
      <c r="G47" s="226">
        <v>510558</v>
      </c>
      <c r="H47" s="226">
        <v>563855</v>
      </c>
      <c r="I47" s="227">
        <f>J47+K47</f>
        <v>1090676</v>
      </c>
      <c r="J47" s="226">
        <v>521821</v>
      </c>
      <c r="K47" s="226">
        <v>568855</v>
      </c>
      <c r="L47" s="226">
        <v>358698</v>
      </c>
    </row>
    <row r="48" spans="3:12" x14ac:dyDescent="0.2">
      <c r="C48" s="215"/>
      <c r="D48" s="490" t="s">
        <v>392</v>
      </c>
      <c r="E48" s="491"/>
      <c r="F48" s="225">
        <v>1075024</v>
      </c>
      <c r="G48" s="226">
        <v>510751</v>
      </c>
      <c r="H48" s="226">
        <v>564273</v>
      </c>
      <c r="I48" s="227">
        <f>J48+K48</f>
        <v>1091409</v>
      </c>
      <c r="J48" s="226">
        <v>521934</v>
      </c>
      <c r="K48" s="226">
        <v>569475</v>
      </c>
      <c r="L48" s="226">
        <v>364252</v>
      </c>
    </row>
    <row r="49" spans="2:12" x14ac:dyDescent="0.2">
      <c r="C49" s="215"/>
      <c r="D49" s="490" t="s">
        <v>393</v>
      </c>
      <c r="E49" s="491"/>
      <c r="F49" s="225">
        <v>1075908</v>
      </c>
      <c r="G49" s="226">
        <v>511021</v>
      </c>
      <c r="H49" s="226">
        <v>564887</v>
      </c>
      <c r="I49" s="227">
        <f>J49+K49</f>
        <v>1093057</v>
      </c>
      <c r="J49" s="226">
        <v>522551</v>
      </c>
      <c r="K49" s="226">
        <v>570506</v>
      </c>
      <c r="L49" s="226">
        <v>368625</v>
      </c>
    </row>
    <row r="50" spans="2:12" x14ac:dyDescent="0.2">
      <c r="C50" s="215"/>
      <c r="D50" s="490" t="s">
        <v>394</v>
      </c>
      <c r="E50" s="491"/>
      <c r="F50" s="225">
        <v>1078756</v>
      </c>
      <c r="G50" s="226">
        <v>512725</v>
      </c>
      <c r="H50" s="226">
        <v>566031</v>
      </c>
      <c r="I50" s="227">
        <f>J50+K50</f>
        <v>1094933</v>
      </c>
      <c r="J50" s="226">
        <v>523425</v>
      </c>
      <c r="K50" s="226">
        <v>571508</v>
      </c>
      <c r="L50" s="226">
        <v>373312</v>
      </c>
    </row>
    <row r="51" spans="2:12" x14ac:dyDescent="0.2">
      <c r="C51" s="228" t="s">
        <v>8</v>
      </c>
      <c r="D51" s="490" t="s">
        <v>395</v>
      </c>
      <c r="E51" s="491"/>
      <c r="F51" s="225">
        <f>G51+H51</f>
        <v>1080435</v>
      </c>
      <c r="G51" s="226">
        <v>513450</v>
      </c>
      <c r="H51" s="226">
        <v>566985</v>
      </c>
      <c r="I51" s="227">
        <f>J51+K51</f>
        <v>1098625</v>
      </c>
      <c r="J51" s="226">
        <v>525548</v>
      </c>
      <c r="K51" s="226">
        <v>573077</v>
      </c>
      <c r="L51" s="226">
        <v>378799</v>
      </c>
    </row>
    <row r="52" spans="2:12" x14ac:dyDescent="0.2">
      <c r="C52" s="215"/>
      <c r="D52" s="228"/>
      <c r="E52" s="229"/>
      <c r="F52" s="225"/>
      <c r="G52" s="226"/>
      <c r="H52" s="226"/>
      <c r="I52" s="227"/>
      <c r="J52" s="226"/>
      <c r="K52" s="226"/>
      <c r="L52" s="226"/>
    </row>
    <row r="53" spans="2:12" x14ac:dyDescent="0.2">
      <c r="C53" s="215"/>
      <c r="D53" s="490" t="s">
        <v>396</v>
      </c>
      <c r="E53" s="491"/>
      <c r="F53" s="225">
        <v>1079924</v>
      </c>
      <c r="G53" s="226">
        <v>512929</v>
      </c>
      <c r="H53" s="226">
        <v>566995</v>
      </c>
      <c r="I53" s="227">
        <f>J53+K53</f>
        <v>1098682</v>
      </c>
      <c r="J53" s="226">
        <v>525199</v>
      </c>
      <c r="K53" s="226">
        <v>573483</v>
      </c>
      <c r="L53" s="226">
        <v>383028</v>
      </c>
    </row>
    <row r="54" spans="2:12" x14ac:dyDescent="0.2">
      <c r="C54" s="215"/>
      <c r="D54" s="490" t="s">
        <v>397</v>
      </c>
      <c r="E54" s="491"/>
      <c r="F54" s="225">
        <v>1078184</v>
      </c>
      <c r="G54" s="226">
        <v>511694</v>
      </c>
      <c r="H54" s="226">
        <v>566490</v>
      </c>
      <c r="I54" s="227">
        <f>J54+K54</f>
        <v>1098200</v>
      </c>
      <c r="J54" s="226">
        <v>524697</v>
      </c>
      <c r="K54" s="226">
        <v>573503</v>
      </c>
      <c r="L54" s="226">
        <v>387195</v>
      </c>
    </row>
    <row r="55" spans="2:12" x14ac:dyDescent="0.2">
      <c r="C55" s="215"/>
      <c r="D55" s="490" t="s">
        <v>398</v>
      </c>
      <c r="E55" s="491"/>
      <c r="F55" s="225">
        <v>1075807</v>
      </c>
      <c r="G55" s="226">
        <v>510118</v>
      </c>
      <c r="H55" s="226">
        <v>565689</v>
      </c>
      <c r="I55" s="227">
        <f>J55+K55</f>
        <v>1095626</v>
      </c>
      <c r="J55" s="226">
        <v>523040</v>
      </c>
      <c r="K55" s="226">
        <v>572586</v>
      </c>
      <c r="L55" s="226">
        <v>391093</v>
      </c>
    </row>
    <row r="56" spans="2:12" x14ac:dyDescent="0.2">
      <c r="C56" s="215"/>
      <c r="D56" s="490" t="s">
        <v>399</v>
      </c>
      <c r="E56" s="491"/>
      <c r="F56" s="225">
        <v>1073232</v>
      </c>
      <c r="G56" s="226">
        <v>508752</v>
      </c>
      <c r="H56" s="226">
        <v>564480</v>
      </c>
      <c r="I56" s="227">
        <f>J56+K56</f>
        <v>1094120</v>
      </c>
      <c r="J56" s="226">
        <v>524020</v>
      </c>
      <c r="K56" s="226">
        <v>570100</v>
      </c>
      <c r="L56" s="226">
        <v>395154</v>
      </c>
    </row>
    <row r="57" spans="2:12" x14ac:dyDescent="0.2">
      <c r="C57" s="228" t="s">
        <v>8</v>
      </c>
      <c r="D57" s="490" t="s">
        <v>400</v>
      </c>
      <c r="E57" s="491"/>
      <c r="F57" s="225">
        <f>G57+H57</f>
        <v>1069912</v>
      </c>
      <c r="G57" s="226">
        <v>506882</v>
      </c>
      <c r="H57" s="226">
        <v>563030</v>
      </c>
      <c r="I57" s="227">
        <f>J57+K57</f>
        <v>1091260</v>
      </c>
      <c r="J57" s="226">
        <v>520614</v>
      </c>
      <c r="K57" s="226">
        <v>570646</v>
      </c>
      <c r="L57" s="226">
        <v>398730</v>
      </c>
    </row>
    <row r="58" spans="2:12" x14ac:dyDescent="0.2">
      <c r="C58" s="215"/>
      <c r="D58" s="228"/>
      <c r="E58" s="229"/>
      <c r="F58" s="225"/>
      <c r="G58" s="226"/>
      <c r="H58" s="226"/>
      <c r="I58" s="227"/>
      <c r="J58" s="226"/>
      <c r="K58" s="226"/>
      <c r="L58" s="226"/>
    </row>
    <row r="59" spans="2:12" x14ac:dyDescent="0.2">
      <c r="C59" s="228"/>
      <c r="D59" s="490" t="s">
        <v>401</v>
      </c>
      <c r="E59" s="491"/>
      <c r="F59" s="225">
        <v>1064845</v>
      </c>
      <c r="G59" s="226">
        <v>503825</v>
      </c>
      <c r="H59" s="226">
        <v>561020</v>
      </c>
      <c r="I59" s="227">
        <f>J59+K59</f>
        <v>1087614</v>
      </c>
      <c r="J59" s="226">
        <v>518633</v>
      </c>
      <c r="K59" s="226">
        <v>568981</v>
      </c>
      <c r="L59" s="226">
        <v>401715</v>
      </c>
    </row>
    <row r="60" spans="2:12" x14ac:dyDescent="0.2">
      <c r="B60" s="27"/>
      <c r="C60" s="228"/>
      <c r="D60" s="490" t="s">
        <v>402</v>
      </c>
      <c r="E60" s="491"/>
      <c r="F60" s="225">
        <v>1058742</v>
      </c>
      <c r="G60" s="226">
        <v>500575</v>
      </c>
      <c r="H60" s="226">
        <v>558167</v>
      </c>
      <c r="I60" s="227">
        <f>J60+K60</f>
        <v>1083391</v>
      </c>
      <c r="J60" s="226">
        <v>516340</v>
      </c>
      <c r="K60" s="226">
        <v>567051</v>
      </c>
      <c r="L60" s="226">
        <v>404897</v>
      </c>
    </row>
    <row r="61" spans="2:12" x14ac:dyDescent="0.2">
      <c r="C61" s="228"/>
      <c r="D61" s="490" t="s">
        <v>403</v>
      </c>
      <c r="E61" s="491"/>
      <c r="F61" s="225">
        <v>1051693</v>
      </c>
      <c r="G61" s="226">
        <v>496688</v>
      </c>
      <c r="H61" s="226">
        <v>555005</v>
      </c>
      <c r="I61" s="227">
        <v>1079055</v>
      </c>
      <c r="J61" s="226">
        <v>514075</v>
      </c>
      <c r="K61" s="226">
        <v>564980</v>
      </c>
      <c r="L61" s="226">
        <v>408330</v>
      </c>
    </row>
    <row r="62" spans="2:12" x14ac:dyDescent="0.2">
      <c r="C62" s="228"/>
      <c r="D62" s="490" t="s">
        <v>404</v>
      </c>
      <c r="E62" s="491"/>
      <c r="F62" s="225">
        <v>1044657</v>
      </c>
      <c r="G62" s="226">
        <v>492789</v>
      </c>
      <c r="H62" s="226">
        <v>551868</v>
      </c>
      <c r="I62" s="227">
        <f>J62+K62</f>
        <v>1073434</v>
      </c>
      <c r="J62" s="226">
        <v>511038</v>
      </c>
      <c r="K62" s="226">
        <v>562396</v>
      </c>
      <c r="L62" s="226">
        <v>411063</v>
      </c>
    </row>
    <row r="63" spans="2:12" x14ac:dyDescent="0.2">
      <c r="C63" s="228" t="s">
        <v>8</v>
      </c>
      <c r="D63" s="490" t="s">
        <v>486</v>
      </c>
      <c r="E63" s="491"/>
      <c r="F63" s="225">
        <v>1035969</v>
      </c>
      <c r="G63" s="226">
        <v>488022</v>
      </c>
      <c r="H63" s="226">
        <v>547947</v>
      </c>
      <c r="I63" s="227">
        <v>1067114</v>
      </c>
      <c r="J63" s="226">
        <v>507599</v>
      </c>
      <c r="K63" s="226">
        <v>559515</v>
      </c>
      <c r="L63" s="226">
        <v>413636</v>
      </c>
    </row>
    <row r="64" spans="2:12" x14ac:dyDescent="0.2">
      <c r="C64" s="228"/>
      <c r="D64" s="228"/>
      <c r="E64" s="229"/>
      <c r="F64" s="225"/>
      <c r="G64" s="226"/>
      <c r="H64" s="226"/>
      <c r="I64" s="227"/>
      <c r="J64" s="226"/>
      <c r="K64" s="226"/>
      <c r="L64" s="226"/>
    </row>
    <row r="65" spans="3:15" x14ac:dyDescent="0.2">
      <c r="C65" s="228"/>
      <c r="D65" s="490" t="s">
        <v>545</v>
      </c>
      <c r="E65" s="491"/>
      <c r="F65" s="225">
        <v>1029029</v>
      </c>
      <c r="G65" s="226">
        <v>484681</v>
      </c>
      <c r="H65" s="226">
        <v>544348</v>
      </c>
      <c r="I65" s="227">
        <v>1060251</v>
      </c>
      <c r="J65" s="226">
        <v>504066</v>
      </c>
      <c r="K65" s="226">
        <v>556185</v>
      </c>
      <c r="L65" s="226">
        <v>417183</v>
      </c>
    </row>
    <row r="66" spans="3:15" x14ac:dyDescent="0.2">
      <c r="C66" s="231"/>
      <c r="D66" s="490" t="s">
        <v>561</v>
      </c>
      <c r="E66" s="491"/>
      <c r="F66" s="225">
        <v>1021575</v>
      </c>
      <c r="G66" s="232">
        <v>480835</v>
      </c>
      <c r="H66" s="232">
        <v>540740</v>
      </c>
      <c r="I66" s="233">
        <v>1053866</v>
      </c>
      <c r="J66" s="232">
        <v>500633</v>
      </c>
      <c r="K66" s="232">
        <v>553233</v>
      </c>
      <c r="L66" s="232">
        <v>420677</v>
      </c>
    </row>
    <row r="67" spans="3:15" x14ac:dyDescent="0.2">
      <c r="C67" s="231"/>
      <c r="D67" s="490" t="s">
        <v>563</v>
      </c>
      <c r="E67" s="491"/>
      <c r="F67" s="233">
        <v>1014213</v>
      </c>
      <c r="G67" s="232">
        <v>477177</v>
      </c>
      <c r="H67" s="232">
        <v>537036</v>
      </c>
      <c r="I67" s="233">
        <v>1045930</v>
      </c>
      <c r="J67" s="232">
        <v>496331</v>
      </c>
      <c r="K67" s="232">
        <v>549599</v>
      </c>
      <c r="L67" s="232">
        <v>423363</v>
      </c>
    </row>
    <row r="68" spans="3:15" x14ac:dyDescent="0.2">
      <c r="C68" s="231"/>
      <c r="D68" s="490" t="s">
        <v>565</v>
      </c>
      <c r="E68" s="491"/>
      <c r="F68" s="233">
        <v>1008132</v>
      </c>
      <c r="G68" s="232">
        <v>474202</v>
      </c>
      <c r="H68" s="232">
        <v>533930</v>
      </c>
      <c r="I68" s="233">
        <v>1038740</v>
      </c>
      <c r="J68" s="232">
        <v>492689</v>
      </c>
      <c r="K68" s="232">
        <v>546051</v>
      </c>
      <c r="L68" s="232">
        <v>425947</v>
      </c>
    </row>
    <row r="69" spans="3:15" x14ac:dyDescent="0.2">
      <c r="C69" s="228" t="s">
        <v>8</v>
      </c>
      <c r="D69" s="490" t="s">
        <v>567</v>
      </c>
      <c r="E69" s="491"/>
      <c r="F69" s="233">
        <v>1002198</v>
      </c>
      <c r="G69" s="232">
        <v>471397</v>
      </c>
      <c r="H69" s="232">
        <v>530801</v>
      </c>
      <c r="I69" s="233">
        <v>1032779</v>
      </c>
      <c r="J69" s="232">
        <v>489718</v>
      </c>
      <c r="K69" s="232">
        <v>543061</v>
      </c>
      <c r="L69" s="232">
        <v>428389</v>
      </c>
    </row>
    <row r="70" spans="3:15" x14ac:dyDescent="0.2">
      <c r="C70" s="231"/>
      <c r="D70" s="234"/>
      <c r="E70" s="235"/>
      <c r="F70" s="233"/>
      <c r="G70" s="232"/>
      <c r="H70" s="232"/>
      <c r="I70" s="233"/>
      <c r="J70" s="232"/>
      <c r="K70" s="232"/>
      <c r="L70" s="232"/>
    </row>
    <row r="71" spans="3:15" x14ac:dyDescent="0.2">
      <c r="C71" s="231"/>
      <c r="D71" s="490" t="s">
        <v>632</v>
      </c>
      <c r="E71" s="491"/>
      <c r="F71" s="233">
        <v>995196</v>
      </c>
      <c r="G71" s="232">
        <v>467898</v>
      </c>
      <c r="H71" s="232">
        <v>527298</v>
      </c>
      <c r="I71" s="233">
        <v>1025613</v>
      </c>
      <c r="J71" s="232">
        <v>486125</v>
      </c>
      <c r="K71" s="232">
        <v>539488</v>
      </c>
      <c r="L71" s="232">
        <v>430260</v>
      </c>
    </row>
    <row r="72" spans="3:15" x14ac:dyDescent="0.2">
      <c r="C72" s="231"/>
      <c r="D72" s="490" t="s">
        <v>677</v>
      </c>
      <c r="E72" s="491"/>
      <c r="F72" s="233">
        <v>988160</v>
      </c>
      <c r="G72" s="232">
        <v>465773</v>
      </c>
      <c r="H72" s="232">
        <v>522387</v>
      </c>
      <c r="I72" s="232">
        <v>1018668</v>
      </c>
      <c r="J72" s="233">
        <v>482712</v>
      </c>
      <c r="K72" s="232">
        <v>535956</v>
      </c>
      <c r="L72" s="232">
        <v>432124</v>
      </c>
    </row>
    <row r="73" spans="3:15" x14ac:dyDescent="0.2">
      <c r="C73" s="231"/>
      <c r="D73" s="490" t="s">
        <v>714</v>
      </c>
      <c r="E73" s="491"/>
      <c r="F73" s="233">
        <v>980370</v>
      </c>
      <c r="G73" s="232">
        <v>461177</v>
      </c>
      <c r="H73" s="232">
        <v>519193</v>
      </c>
      <c r="I73" s="232">
        <v>1016563</v>
      </c>
      <c r="J73" s="233">
        <v>481158</v>
      </c>
      <c r="K73" s="232">
        <v>535405</v>
      </c>
      <c r="L73" s="232">
        <v>436289</v>
      </c>
    </row>
    <row r="74" spans="3:15" x14ac:dyDescent="0.2">
      <c r="C74" s="231"/>
      <c r="D74" s="490" t="s">
        <v>727</v>
      </c>
      <c r="E74" s="491"/>
      <c r="F74" s="233">
        <v>972258</v>
      </c>
      <c r="G74" s="232">
        <v>457398</v>
      </c>
      <c r="H74" s="232">
        <v>514860</v>
      </c>
      <c r="I74" s="232">
        <v>1012236</v>
      </c>
      <c r="J74" s="236">
        <v>479267</v>
      </c>
      <c r="K74" s="236">
        <v>532969</v>
      </c>
      <c r="L74" s="232">
        <v>437711</v>
      </c>
      <c r="M74" s="3"/>
    </row>
    <row r="75" spans="3:15" x14ac:dyDescent="0.2">
      <c r="C75" s="228" t="s">
        <v>8</v>
      </c>
      <c r="D75" s="490" t="s">
        <v>740</v>
      </c>
      <c r="E75" s="491"/>
      <c r="F75" s="233">
        <v>963579</v>
      </c>
      <c r="G75" s="232">
        <v>453216</v>
      </c>
      <c r="H75" s="232">
        <v>510363</v>
      </c>
      <c r="I75" s="232">
        <v>1003730</v>
      </c>
      <c r="J75" s="236">
        <v>475263</v>
      </c>
      <c r="K75" s="236">
        <v>528467</v>
      </c>
      <c r="L75" s="232">
        <v>438709</v>
      </c>
      <c r="M75" s="3"/>
      <c r="N75" s="3"/>
      <c r="O75" s="3"/>
    </row>
    <row r="76" spans="3:15" x14ac:dyDescent="0.2">
      <c r="C76" s="228"/>
      <c r="D76" s="228"/>
      <c r="E76" s="230"/>
      <c r="F76" s="233"/>
      <c r="G76" s="232"/>
      <c r="H76" s="232"/>
      <c r="I76" s="232"/>
      <c r="J76" s="236"/>
      <c r="K76" s="236"/>
      <c r="L76" s="232"/>
      <c r="M76" s="3"/>
      <c r="N76" s="3"/>
      <c r="O76" s="3"/>
    </row>
    <row r="77" spans="3:15" x14ac:dyDescent="0.2">
      <c r="C77" s="228"/>
      <c r="D77" s="490" t="s">
        <v>741</v>
      </c>
      <c r="E77" s="491"/>
      <c r="F77" s="233">
        <v>955663</v>
      </c>
      <c r="G77" s="232">
        <v>449728</v>
      </c>
      <c r="H77" s="232">
        <v>505935</v>
      </c>
      <c r="I77" s="232">
        <v>994317</v>
      </c>
      <c r="J77" s="236">
        <v>470673</v>
      </c>
      <c r="K77" s="236">
        <v>523644</v>
      </c>
      <c r="L77" s="232">
        <v>439637</v>
      </c>
      <c r="N77" s="3"/>
      <c r="O77" s="3"/>
    </row>
    <row r="78" spans="3:15" x14ac:dyDescent="0.2">
      <c r="C78" s="228"/>
      <c r="D78" s="490" t="s">
        <v>945</v>
      </c>
      <c r="E78" s="491"/>
      <c r="F78" s="233">
        <v>947798</v>
      </c>
      <c r="G78" s="232">
        <v>446053</v>
      </c>
      <c r="H78" s="232">
        <v>501745</v>
      </c>
      <c r="I78" s="232">
        <v>984689</v>
      </c>
      <c r="J78" s="236">
        <v>466136</v>
      </c>
      <c r="K78" s="236">
        <v>518553</v>
      </c>
      <c r="L78" s="232">
        <v>440150</v>
      </c>
    </row>
    <row r="79" spans="3:15" x14ac:dyDescent="0.2">
      <c r="C79" s="228"/>
      <c r="D79" s="490" t="s">
        <v>952</v>
      </c>
      <c r="E79" s="491"/>
      <c r="F79" s="233">
        <v>939268</v>
      </c>
      <c r="G79" s="232">
        <v>442322</v>
      </c>
      <c r="H79" s="232">
        <v>496946</v>
      </c>
      <c r="I79" s="232">
        <v>975074</v>
      </c>
      <c r="J79" s="236">
        <v>461537</v>
      </c>
      <c r="K79" s="236">
        <v>513537</v>
      </c>
      <c r="L79" s="232">
        <v>440666</v>
      </c>
    </row>
    <row r="80" spans="3:15" x14ac:dyDescent="0.2">
      <c r="C80" s="228"/>
      <c r="D80" s="490" t="s">
        <v>988</v>
      </c>
      <c r="E80" s="491"/>
      <c r="F80" s="233">
        <v>930677</v>
      </c>
      <c r="G80" s="232">
        <v>438441</v>
      </c>
      <c r="H80" s="232">
        <v>492236</v>
      </c>
      <c r="I80" s="232">
        <v>964598</v>
      </c>
      <c r="J80" s="236">
        <v>456598</v>
      </c>
      <c r="K80" s="236">
        <v>508000</v>
      </c>
      <c r="L80" s="232">
        <v>440792</v>
      </c>
    </row>
    <row r="81" spans="3:12" x14ac:dyDescent="0.2">
      <c r="C81" s="228" t="s">
        <v>8</v>
      </c>
      <c r="D81" s="490" t="s">
        <v>1080</v>
      </c>
      <c r="E81" s="491"/>
      <c r="F81" s="233">
        <v>922584</v>
      </c>
      <c r="G81" s="232">
        <v>435051</v>
      </c>
      <c r="H81" s="232">
        <v>487533</v>
      </c>
      <c r="I81" s="232">
        <v>954258</v>
      </c>
      <c r="J81" s="236">
        <v>451835</v>
      </c>
      <c r="K81" s="236">
        <v>502423</v>
      </c>
      <c r="L81" s="232">
        <v>441385</v>
      </c>
    </row>
    <row r="82" spans="3:12" ht="18" thickBot="1" x14ac:dyDescent="0.25">
      <c r="C82" s="216"/>
      <c r="D82" s="237"/>
      <c r="E82" s="238"/>
      <c r="F82" s="239"/>
      <c r="G82" s="240"/>
      <c r="H82" s="240"/>
      <c r="I82" s="239"/>
      <c r="J82" s="240"/>
      <c r="K82" s="240"/>
      <c r="L82" s="240"/>
    </row>
    <row r="83" spans="3:12" x14ac:dyDescent="0.15">
      <c r="F83" s="17" t="s">
        <v>722</v>
      </c>
      <c r="J83" s="129"/>
    </row>
    <row r="84" spans="3:12" x14ac:dyDescent="0.15">
      <c r="F84" s="17" t="s">
        <v>744</v>
      </c>
    </row>
    <row r="85" spans="3:12" x14ac:dyDescent="0.2">
      <c r="F85" s="27" t="s">
        <v>742</v>
      </c>
    </row>
    <row r="86" spans="3:12" x14ac:dyDescent="0.15">
      <c r="F86" s="17" t="s">
        <v>743</v>
      </c>
    </row>
    <row r="87" spans="3:12" x14ac:dyDescent="0.15">
      <c r="F87" s="17" t="s">
        <v>542</v>
      </c>
    </row>
  </sheetData>
  <mergeCells count="63">
    <mergeCell ref="D21:E21"/>
    <mergeCell ref="C5:L5"/>
    <mergeCell ref="I7:L7"/>
    <mergeCell ref="D11:E11"/>
    <mergeCell ref="D12:E12"/>
    <mergeCell ref="D13:E13"/>
    <mergeCell ref="D14:E14"/>
    <mergeCell ref="F8:F9"/>
    <mergeCell ref="I8:I9"/>
    <mergeCell ref="L8:L9"/>
    <mergeCell ref="D15:E15"/>
    <mergeCell ref="D17:E17"/>
    <mergeCell ref="D18:E18"/>
    <mergeCell ref="D19:E19"/>
    <mergeCell ref="D20:E20"/>
    <mergeCell ref="D38:E38"/>
    <mergeCell ref="D23:E23"/>
    <mergeCell ref="D24:E24"/>
    <mergeCell ref="D25:E25"/>
    <mergeCell ref="D26:E26"/>
    <mergeCell ref="D27:E27"/>
    <mergeCell ref="D29:E29"/>
    <mergeCell ref="D30:E30"/>
    <mergeCell ref="D31:E31"/>
    <mergeCell ref="D32:E32"/>
    <mergeCell ref="D33:E33"/>
    <mergeCell ref="D35:E35"/>
    <mergeCell ref="D53:E53"/>
    <mergeCell ref="D39:E39"/>
    <mergeCell ref="D41:E41"/>
    <mergeCell ref="D42:E42"/>
    <mergeCell ref="D43:E43"/>
    <mergeCell ref="D44:E44"/>
    <mergeCell ref="D45:E45"/>
    <mergeCell ref="D47:E47"/>
    <mergeCell ref="D48:E48"/>
    <mergeCell ref="D49:E49"/>
    <mergeCell ref="D50:E50"/>
    <mergeCell ref="D51:E51"/>
    <mergeCell ref="D54:E54"/>
    <mergeCell ref="D55:E55"/>
    <mergeCell ref="D56:E56"/>
    <mergeCell ref="D57:E57"/>
    <mergeCell ref="D59:E59"/>
    <mergeCell ref="D60:E60"/>
    <mergeCell ref="D61:E61"/>
    <mergeCell ref="D62:E62"/>
    <mergeCell ref="D63:E63"/>
    <mergeCell ref="D65:E65"/>
    <mergeCell ref="D81:E81"/>
    <mergeCell ref="D66:E66"/>
    <mergeCell ref="D72:E72"/>
    <mergeCell ref="D73:E73"/>
    <mergeCell ref="D80:E80"/>
    <mergeCell ref="D79:E79"/>
    <mergeCell ref="D78:E78"/>
    <mergeCell ref="D75:E75"/>
    <mergeCell ref="D77:E77"/>
    <mergeCell ref="D74:E74"/>
    <mergeCell ref="D68:E68"/>
    <mergeCell ref="D69:E69"/>
    <mergeCell ref="D71:E71"/>
    <mergeCell ref="D67:E67"/>
  </mergeCells>
  <phoneticPr fontId="2"/>
  <pageMargins left="0.78740157480314965" right="0.78740157480314965" top="0.98425196850393704" bottom="0.59055118110236227" header="0.51181102362204722" footer="0.51181102362204722"/>
  <pageSetup paperSize="9" scale="51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72"/>
  <sheetViews>
    <sheetView view="pageBreakPreview" topLeftCell="A4" zoomScale="75" zoomScaleNormal="75" zoomScaleSheetLayoutView="75" workbookViewId="0">
      <pane ySplit="9" topLeftCell="A55" activePane="bottomLeft" state="frozen"/>
      <selection activeCell="D54" sqref="D54"/>
      <selection pane="bottomLeft" activeCell="M65" sqref="M65"/>
    </sheetView>
  </sheetViews>
  <sheetFormatPr defaultColWidth="13.375" defaultRowHeight="17.25" x14ac:dyDescent="0.15"/>
  <cols>
    <col min="1" max="1" width="13.375" style="17" customWidth="1"/>
    <col min="2" max="2" width="11" style="17" customWidth="1"/>
    <col min="3" max="3" width="11.375" style="17" customWidth="1"/>
    <col min="4" max="10" width="13.5" style="17" customWidth="1"/>
    <col min="11" max="11" width="15.875" style="17" customWidth="1"/>
    <col min="12" max="15" width="13.375" style="17"/>
    <col min="16" max="16384" width="13.375" style="1"/>
  </cols>
  <sheetData>
    <row r="1" spans="1:11" x14ac:dyDescent="0.2">
      <c r="A1" s="27"/>
    </row>
    <row r="2" spans="1:11" x14ac:dyDescent="0.15">
      <c r="D2" s="66"/>
    </row>
    <row r="3" spans="1:11" x14ac:dyDescent="0.15">
      <c r="D3" s="66"/>
    </row>
    <row r="4" spans="1:11" x14ac:dyDescent="0.15">
      <c r="D4" s="66"/>
    </row>
    <row r="5" spans="1:11" x14ac:dyDescent="0.15">
      <c r="D5" s="66"/>
    </row>
    <row r="6" spans="1:11" x14ac:dyDescent="0.2">
      <c r="B6" s="485" t="s">
        <v>118</v>
      </c>
      <c r="C6" s="485"/>
      <c r="D6" s="485"/>
      <c r="E6" s="485"/>
      <c r="F6" s="485"/>
      <c r="G6" s="485"/>
      <c r="H6" s="485"/>
      <c r="I6" s="485"/>
      <c r="J6" s="485"/>
      <c r="K6" s="485"/>
    </row>
    <row r="7" spans="1:11" s="17" customFormat="1" ht="18" thickBot="1" x14ac:dyDescent="0.25">
      <c r="B7" s="23"/>
      <c r="C7" s="23"/>
      <c r="D7" s="31" t="s">
        <v>684</v>
      </c>
      <c r="E7" s="23"/>
      <c r="F7" s="23"/>
      <c r="G7" s="23"/>
      <c r="H7" s="23"/>
      <c r="I7" s="23"/>
      <c r="J7" s="23"/>
      <c r="K7" s="32" t="s">
        <v>1019</v>
      </c>
    </row>
    <row r="8" spans="1:11" x14ac:dyDescent="0.2">
      <c r="D8" s="25"/>
      <c r="E8" s="27" t="s">
        <v>119</v>
      </c>
      <c r="H8" s="25"/>
      <c r="I8" s="27" t="s">
        <v>119</v>
      </c>
      <c r="K8" s="47" t="s">
        <v>120</v>
      </c>
    </row>
    <row r="9" spans="1:11" x14ac:dyDescent="0.2">
      <c r="D9" s="48"/>
      <c r="E9" s="94" t="s">
        <v>685</v>
      </c>
      <c r="F9" s="24"/>
      <c r="G9" s="24"/>
      <c r="H9" s="48"/>
      <c r="I9" s="94" t="s">
        <v>121</v>
      </c>
      <c r="J9" s="24"/>
      <c r="K9" s="21" t="s">
        <v>1020</v>
      </c>
    </row>
    <row r="10" spans="1:11" x14ac:dyDescent="0.2">
      <c r="D10" s="25"/>
      <c r="E10" s="25"/>
      <c r="F10" s="25"/>
      <c r="G10" s="25"/>
      <c r="H10" s="25"/>
      <c r="I10" s="25"/>
      <c r="J10" s="25"/>
      <c r="K10" s="21" t="s">
        <v>686</v>
      </c>
    </row>
    <row r="11" spans="1:11" x14ac:dyDescent="0.2">
      <c r="D11" s="21" t="s">
        <v>1021</v>
      </c>
      <c r="E11" s="21" t="s">
        <v>122</v>
      </c>
      <c r="F11" s="21" t="s">
        <v>123</v>
      </c>
      <c r="G11" s="21" t="s">
        <v>615</v>
      </c>
      <c r="H11" s="21" t="s">
        <v>1022</v>
      </c>
      <c r="I11" s="21" t="s">
        <v>89</v>
      </c>
      <c r="J11" s="21" t="s">
        <v>90</v>
      </c>
      <c r="K11" s="47" t="s">
        <v>687</v>
      </c>
    </row>
    <row r="12" spans="1:11" x14ac:dyDescent="0.2">
      <c r="B12" s="24"/>
      <c r="C12" s="24"/>
      <c r="D12" s="50" t="s">
        <v>1023</v>
      </c>
      <c r="E12" s="20" t="s">
        <v>124</v>
      </c>
      <c r="F12" s="20" t="s">
        <v>125</v>
      </c>
      <c r="G12" s="20" t="s">
        <v>1024</v>
      </c>
      <c r="H12" s="20" t="s">
        <v>1025</v>
      </c>
      <c r="I12" s="20" t="s">
        <v>1026</v>
      </c>
      <c r="J12" s="20" t="s">
        <v>1027</v>
      </c>
      <c r="K12" s="20" t="s">
        <v>126</v>
      </c>
    </row>
    <row r="13" spans="1:11" x14ac:dyDescent="0.2">
      <c r="B13" s="27"/>
      <c r="C13" s="28"/>
      <c r="D13" s="29"/>
      <c r="E13" s="13"/>
      <c r="F13" s="13"/>
      <c r="G13" s="13"/>
      <c r="H13" s="30"/>
      <c r="I13" s="13"/>
      <c r="J13" s="13"/>
      <c r="K13" s="13"/>
    </row>
    <row r="14" spans="1:11" x14ac:dyDescent="0.2">
      <c r="B14" s="27" t="s">
        <v>416</v>
      </c>
      <c r="C14" s="28" t="s">
        <v>304</v>
      </c>
      <c r="D14" s="29">
        <v>-1943</v>
      </c>
      <c r="E14" s="13">
        <v>23221</v>
      </c>
      <c r="F14" s="13">
        <v>25164</v>
      </c>
      <c r="G14" s="13" t="s">
        <v>448</v>
      </c>
      <c r="H14" s="30">
        <v>7491</v>
      </c>
      <c r="I14" s="13">
        <v>15812</v>
      </c>
      <c r="J14" s="13">
        <v>8321</v>
      </c>
      <c r="K14" s="13">
        <v>1077666</v>
      </c>
    </row>
    <row r="15" spans="1:11" x14ac:dyDescent="0.2">
      <c r="B15" s="27" t="s">
        <v>417</v>
      </c>
      <c r="C15" s="28" t="s">
        <v>305</v>
      </c>
      <c r="D15" s="29">
        <v>-3110</v>
      </c>
      <c r="E15" s="13">
        <v>22122</v>
      </c>
      <c r="F15" s="13">
        <v>25232</v>
      </c>
      <c r="G15" s="13" t="s">
        <v>448</v>
      </c>
      <c r="H15" s="30">
        <v>6639</v>
      </c>
      <c r="I15" s="13">
        <v>14699</v>
      </c>
      <c r="J15" s="13">
        <v>8060</v>
      </c>
      <c r="K15" s="13">
        <v>1081195</v>
      </c>
    </row>
    <row r="16" spans="1:11" x14ac:dyDescent="0.2">
      <c r="B16" s="27" t="s">
        <v>418</v>
      </c>
      <c r="C16" s="28" t="s">
        <v>306</v>
      </c>
      <c r="D16" s="29">
        <v>-2300</v>
      </c>
      <c r="E16" s="13">
        <v>21878</v>
      </c>
      <c r="F16" s="13">
        <v>24178</v>
      </c>
      <c r="G16" s="13" t="s">
        <v>448</v>
      </c>
      <c r="H16" s="30">
        <v>6369</v>
      </c>
      <c r="I16" s="13">
        <v>14429</v>
      </c>
      <c r="J16" s="13">
        <v>8060</v>
      </c>
      <c r="K16" s="13">
        <v>1085264</v>
      </c>
    </row>
    <row r="17" spans="2:11" x14ac:dyDescent="0.2">
      <c r="B17" s="27" t="s">
        <v>419</v>
      </c>
      <c r="C17" s="28" t="s">
        <v>307</v>
      </c>
      <c r="D17" s="29">
        <v>-2961</v>
      </c>
      <c r="E17" s="13">
        <v>20938</v>
      </c>
      <c r="F17" s="13">
        <v>23899</v>
      </c>
      <c r="G17" s="13" t="s">
        <v>448</v>
      </c>
      <c r="H17" s="30">
        <v>5347</v>
      </c>
      <c r="I17" s="13">
        <v>13592</v>
      </c>
      <c r="J17" s="13">
        <v>8245</v>
      </c>
      <c r="K17" s="13">
        <v>1087650</v>
      </c>
    </row>
    <row r="18" spans="2:11" x14ac:dyDescent="0.2">
      <c r="B18" s="27" t="s">
        <v>420</v>
      </c>
      <c r="C18" s="28" t="s">
        <v>308</v>
      </c>
      <c r="D18" s="29">
        <v>-5534</v>
      </c>
      <c r="E18" s="13">
        <v>20526</v>
      </c>
      <c r="F18" s="13">
        <v>23478</v>
      </c>
      <c r="G18" s="13">
        <v>-2582</v>
      </c>
      <c r="H18" s="30">
        <v>4896</v>
      </c>
      <c r="I18" s="13">
        <v>13598</v>
      </c>
      <c r="J18" s="13">
        <v>8702</v>
      </c>
      <c r="K18" s="13">
        <v>1087012</v>
      </c>
    </row>
    <row r="19" spans="2:11" x14ac:dyDescent="0.2">
      <c r="B19" s="27"/>
      <c r="C19" s="28"/>
      <c r="D19" s="29"/>
      <c r="E19" s="13"/>
      <c r="F19" s="13"/>
      <c r="G19" s="13"/>
      <c r="H19" s="30"/>
      <c r="I19" s="13"/>
      <c r="J19" s="13"/>
      <c r="K19" s="13"/>
    </row>
    <row r="20" spans="2:11" x14ac:dyDescent="0.2">
      <c r="B20" s="27" t="s">
        <v>421</v>
      </c>
      <c r="C20" s="28" t="s">
        <v>309</v>
      </c>
      <c r="D20" s="29">
        <v>-2560</v>
      </c>
      <c r="E20" s="13">
        <v>21488</v>
      </c>
      <c r="F20" s="13">
        <v>24048</v>
      </c>
      <c r="G20" s="13" t="s">
        <v>448</v>
      </c>
      <c r="H20" s="30">
        <v>4362</v>
      </c>
      <c r="I20" s="13">
        <v>12988</v>
      </c>
      <c r="J20" s="13">
        <v>8626</v>
      </c>
      <c r="K20" s="13">
        <v>1088814</v>
      </c>
    </row>
    <row r="21" spans="2:11" x14ac:dyDescent="0.2">
      <c r="B21" s="27" t="s">
        <v>422</v>
      </c>
      <c r="C21" s="28" t="s">
        <v>310</v>
      </c>
      <c r="D21" s="29">
        <v>-2695</v>
      </c>
      <c r="E21" s="13">
        <v>21573</v>
      </c>
      <c r="F21" s="13">
        <v>24268</v>
      </c>
      <c r="G21" s="13" t="s">
        <v>448</v>
      </c>
      <c r="H21" s="30">
        <v>4402</v>
      </c>
      <c r="I21" s="13">
        <v>12813</v>
      </c>
      <c r="J21" s="13">
        <v>8411</v>
      </c>
      <c r="K21" s="13">
        <v>1090521</v>
      </c>
    </row>
    <row r="22" spans="2:11" x14ac:dyDescent="0.2">
      <c r="B22" s="27" t="s">
        <v>423</v>
      </c>
      <c r="C22" s="28" t="s">
        <v>311</v>
      </c>
      <c r="D22" s="29">
        <v>-4884</v>
      </c>
      <c r="E22" s="13">
        <v>19893</v>
      </c>
      <c r="F22" s="13">
        <v>24777</v>
      </c>
      <c r="G22" s="13" t="s">
        <v>448</v>
      </c>
      <c r="H22" s="30">
        <v>4215</v>
      </c>
      <c r="I22" s="13">
        <v>12962</v>
      </c>
      <c r="J22" s="13">
        <v>8747</v>
      </c>
      <c r="K22" s="13">
        <v>1089852</v>
      </c>
    </row>
    <row r="23" spans="2:11" x14ac:dyDescent="0.2">
      <c r="B23" s="27" t="s">
        <v>424</v>
      </c>
      <c r="C23" s="28" t="s">
        <v>312</v>
      </c>
      <c r="D23" s="29">
        <v>-5670</v>
      </c>
      <c r="E23" s="13">
        <v>19080</v>
      </c>
      <c r="F23" s="13">
        <v>24750</v>
      </c>
      <c r="G23" s="13" t="s">
        <v>448</v>
      </c>
      <c r="H23" s="30">
        <v>4066</v>
      </c>
      <c r="I23" s="13">
        <v>12733</v>
      </c>
      <c r="J23" s="13">
        <v>8667</v>
      </c>
      <c r="K23" s="13">
        <v>1088248</v>
      </c>
    </row>
    <row r="24" spans="2:11" x14ac:dyDescent="0.2">
      <c r="B24" s="27" t="s">
        <v>425</v>
      </c>
      <c r="C24" s="28" t="s">
        <v>313</v>
      </c>
      <c r="D24" s="29">
        <v>-4523</v>
      </c>
      <c r="E24" s="13">
        <v>18798</v>
      </c>
      <c r="F24" s="13">
        <v>23508</v>
      </c>
      <c r="G24" s="13">
        <v>187</v>
      </c>
      <c r="H24" s="30">
        <v>3481</v>
      </c>
      <c r="I24" s="13">
        <v>12236</v>
      </c>
      <c r="J24" s="13">
        <v>8755</v>
      </c>
      <c r="K24" s="13">
        <v>1087206</v>
      </c>
    </row>
    <row r="25" spans="2:11" x14ac:dyDescent="0.2">
      <c r="B25" s="27"/>
      <c r="C25" s="28"/>
      <c r="D25" s="29"/>
      <c r="E25" s="13"/>
      <c r="F25" s="13"/>
      <c r="G25" s="13"/>
      <c r="H25" s="30"/>
      <c r="I25" s="13"/>
      <c r="J25" s="13"/>
      <c r="K25" s="13"/>
    </row>
    <row r="26" spans="2:11" x14ac:dyDescent="0.2">
      <c r="B26" s="27" t="s">
        <v>426</v>
      </c>
      <c r="C26" s="28" t="s">
        <v>314</v>
      </c>
      <c r="D26" s="29">
        <v>-6515</v>
      </c>
      <c r="E26" s="13">
        <v>17782</v>
      </c>
      <c r="F26" s="13">
        <v>23044</v>
      </c>
      <c r="G26" s="13">
        <v>-1253</v>
      </c>
      <c r="H26" s="30">
        <v>2698</v>
      </c>
      <c r="I26" s="13">
        <v>11862</v>
      </c>
      <c r="J26" s="13">
        <v>9164</v>
      </c>
      <c r="K26" s="13">
        <v>1083389</v>
      </c>
    </row>
    <row r="27" spans="2:11" x14ac:dyDescent="0.2">
      <c r="B27" s="27" t="s">
        <v>427</v>
      </c>
      <c r="C27" s="28" t="s">
        <v>315</v>
      </c>
      <c r="D27" s="29">
        <v>-6629</v>
      </c>
      <c r="E27" s="13">
        <v>18383</v>
      </c>
      <c r="F27" s="13">
        <v>23755</v>
      </c>
      <c r="G27" s="13">
        <v>-1257</v>
      </c>
      <c r="H27" s="30">
        <v>2626</v>
      </c>
      <c r="I27" s="13">
        <v>11607</v>
      </c>
      <c r="J27" s="13">
        <v>8981</v>
      </c>
      <c r="K27" s="13">
        <v>1079386</v>
      </c>
    </row>
    <row r="28" spans="2:11" x14ac:dyDescent="0.2">
      <c r="B28" s="27" t="s">
        <v>428</v>
      </c>
      <c r="C28" s="28" t="s">
        <v>316</v>
      </c>
      <c r="D28" s="29">
        <v>-5315</v>
      </c>
      <c r="E28" s="13">
        <v>18867</v>
      </c>
      <c r="F28" s="13">
        <v>22930</v>
      </c>
      <c r="G28" s="13">
        <v>-1252</v>
      </c>
      <c r="H28" s="30">
        <v>2022</v>
      </c>
      <c r="I28" s="13">
        <v>11063</v>
      </c>
      <c r="J28" s="13">
        <v>9041</v>
      </c>
      <c r="K28" s="13">
        <v>1076093</v>
      </c>
    </row>
    <row r="29" spans="2:11" x14ac:dyDescent="0.2">
      <c r="B29" s="27" t="s">
        <v>414</v>
      </c>
      <c r="C29" s="28" t="s">
        <v>317</v>
      </c>
      <c r="D29" s="29">
        <v>-3188</v>
      </c>
      <c r="E29" s="13">
        <v>20589</v>
      </c>
      <c r="F29" s="13">
        <v>22520</v>
      </c>
      <c r="G29" s="13">
        <v>-1257</v>
      </c>
      <c r="H29" s="30">
        <v>1340</v>
      </c>
      <c r="I29" s="13">
        <v>10542</v>
      </c>
      <c r="J29" s="13">
        <v>9202</v>
      </c>
      <c r="K29" s="13">
        <v>1074245</v>
      </c>
    </row>
    <row r="30" spans="2:11" x14ac:dyDescent="0.2">
      <c r="B30" s="27" t="s">
        <v>415</v>
      </c>
      <c r="C30" s="28" t="s">
        <v>318</v>
      </c>
      <c r="D30" s="29">
        <v>-923</v>
      </c>
      <c r="E30" s="13">
        <v>22687</v>
      </c>
      <c r="F30" s="13">
        <v>22357</v>
      </c>
      <c r="G30" s="13">
        <v>-1253</v>
      </c>
      <c r="H30" s="30">
        <v>1003</v>
      </c>
      <c r="I30" s="13">
        <v>10151</v>
      </c>
      <c r="J30" s="13">
        <v>9148</v>
      </c>
      <c r="K30" s="13">
        <v>1074325</v>
      </c>
    </row>
    <row r="31" spans="2:11" x14ac:dyDescent="0.2">
      <c r="B31" s="27"/>
      <c r="C31" s="28"/>
      <c r="D31" s="29"/>
      <c r="E31" s="13"/>
      <c r="F31" s="13"/>
      <c r="G31" s="13"/>
      <c r="H31" s="30"/>
      <c r="I31" s="13"/>
      <c r="J31" s="13"/>
      <c r="K31" s="13"/>
    </row>
    <row r="32" spans="2:11" x14ac:dyDescent="0.2">
      <c r="B32" s="27" t="s">
        <v>429</v>
      </c>
      <c r="C32" s="28" t="s">
        <v>319</v>
      </c>
      <c r="D32" s="29">
        <v>-782</v>
      </c>
      <c r="E32" s="13">
        <v>22288</v>
      </c>
      <c r="F32" s="13">
        <v>22677</v>
      </c>
      <c r="G32" s="13">
        <v>-393</v>
      </c>
      <c r="H32" s="30">
        <v>870</v>
      </c>
      <c r="I32" s="13">
        <v>10227</v>
      </c>
      <c r="J32" s="13">
        <v>9357</v>
      </c>
      <c r="K32" s="13">
        <v>1074413</v>
      </c>
    </row>
    <row r="33" spans="2:11" x14ac:dyDescent="0.2">
      <c r="B33" s="27" t="s">
        <v>430</v>
      </c>
      <c r="C33" s="28" t="s">
        <v>320</v>
      </c>
      <c r="D33" s="29">
        <v>220</v>
      </c>
      <c r="E33" s="13">
        <v>22833</v>
      </c>
      <c r="F33" s="13">
        <v>22219</v>
      </c>
      <c r="G33" s="13">
        <v>-394</v>
      </c>
      <c r="H33" s="30">
        <v>391</v>
      </c>
      <c r="I33" s="13">
        <v>10159</v>
      </c>
      <c r="J33" s="13">
        <v>9768</v>
      </c>
      <c r="K33" s="13">
        <v>1075024</v>
      </c>
    </row>
    <row r="34" spans="2:11" x14ac:dyDescent="0.2">
      <c r="B34" s="27" t="s">
        <v>431</v>
      </c>
      <c r="C34" s="28" t="s">
        <v>321</v>
      </c>
      <c r="D34" s="29">
        <v>781</v>
      </c>
      <c r="E34" s="13">
        <v>22547</v>
      </c>
      <c r="F34" s="13">
        <v>21377</v>
      </c>
      <c r="G34" s="13">
        <v>-389</v>
      </c>
      <c r="H34" s="30">
        <v>103</v>
      </c>
      <c r="I34" s="13">
        <v>9804</v>
      </c>
      <c r="J34" s="13">
        <v>9701</v>
      </c>
      <c r="K34" s="13">
        <v>1075908</v>
      </c>
    </row>
    <row r="35" spans="2:11" x14ac:dyDescent="0.2">
      <c r="B35" s="27" t="s">
        <v>432</v>
      </c>
      <c r="C35" s="28" t="s">
        <v>322</v>
      </c>
      <c r="D35" s="29">
        <v>2337</v>
      </c>
      <c r="E35" s="13">
        <v>23712</v>
      </c>
      <c r="F35" s="13">
        <v>20983</v>
      </c>
      <c r="G35" s="13">
        <v>-392</v>
      </c>
      <c r="H35" s="30">
        <v>511</v>
      </c>
      <c r="I35" s="13">
        <v>10113</v>
      </c>
      <c r="J35" s="13">
        <v>9602</v>
      </c>
      <c r="K35" s="13">
        <v>1078756</v>
      </c>
    </row>
    <row r="36" spans="2:11" x14ac:dyDescent="0.2">
      <c r="B36" s="27" t="s">
        <v>433</v>
      </c>
      <c r="C36" s="28" t="s">
        <v>323</v>
      </c>
      <c r="D36" s="29">
        <v>1793</v>
      </c>
      <c r="E36" s="13">
        <v>22941</v>
      </c>
      <c r="F36" s="13">
        <v>20757</v>
      </c>
      <c r="G36" s="13">
        <v>-391</v>
      </c>
      <c r="H36" s="30">
        <v>-114</v>
      </c>
      <c r="I36" s="13">
        <v>10021</v>
      </c>
      <c r="J36" s="13">
        <v>10135</v>
      </c>
      <c r="K36" s="13">
        <v>1080435</v>
      </c>
    </row>
    <row r="37" spans="2:11" x14ac:dyDescent="0.2">
      <c r="B37" s="27"/>
      <c r="C37" s="28"/>
      <c r="D37" s="29"/>
      <c r="E37" s="13"/>
      <c r="F37" s="13"/>
      <c r="G37" s="13"/>
      <c r="H37" s="30"/>
      <c r="I37" s="13"/>
      <c r="J37" s="13"/>
      <c r="K37" s="13"/>
    </row>
    <row r="38" spans="2:11" x14ac:dyDescent="0.2">
      <c r="B38" s="27" t="s">
        <v>434</v>
      </c>
      <c r="C38" s="28" t="s">
        <v>324</v>
      </c>
      <c r="D38" s="29">
        <v>-919</v>
      </c>
      <c r="E38" s="13">
        <v>20752</v>
      </c>
      <c r="F38" s="13">
        <v>21276</v>
      </c>
      <c r="G38" s="13">
        <v>-395</v>
      </c>
      <c r="H38" s="30">
        <v>408</v>
      </c>
      <c r="I38" s="13">
        <v>10061</v>
      </c>
      <c r="J38" s="13">
        <v>9653</v>
      </c>
      <c r="K38" s="13">
        <v>1079924</v>
      </c>
    </row>
    <row r="39" spans="2:11" x14ac:dyDescent="0.2">
      <c r="B39" s="27" t="s">
        <v>435</v>
      </c>
      <c r="C39" s="28" t="s">
        <v>325</v>
      </c>
      <c r="D39" s="29">
        <v>-1864</v>
      </c>
      <c r="E39" s="13">
        <v>19895</v>
      </c>
      <c r="F39" s="13">
        <v>21365</v>
      </c>
      <c r="G39" s="13">
        <v>-394</v>
      </c>
      <c r="H39" s="30">
        <v>124</v>
      </c>
      <c r="I39" s="13">
        <v>10023</v>
      </c>
      <c r="J39" s="13">
        <v>9899</v>
      </c>
      <c r="K39" s="13">
        <v>1078184</v>
      </c>
    </row>
    <row r="40" spans="2:11" x14ac:dyDescent="0.2">
      <c r="B40" s="27" t="s">
        <v>436</v>
      </c>
      <c r="C40" s="28" t="s">
        <v>326</v>
      </c>
      <c r="D40" s="29">
        <v>-2355</v>
      </c>
      <c r="E40" s="13">
        <v>19220</v>
      </c>
      <c r="F40" s="13">
        <v>21180</v>
      </c>
      <c r="G40" s="13">
        <v>-395</v>
      </c>
      <c r="H40" s="30">
        <v>-22</v>
      </c>
      <c r="I40" s="13">
        <v>9978</v>
      </c>
      <c r="J40" s="13">
        <v>10000</v>
      </c>
      <c r="K40" s="13">
        <v>1075807</v>
      </c>
    </row>
    <row r="41" spans="2:11" x14ac:dyDescent="0.2">
      <c r="B41" s="27" t="s">
        <v>437</v>
      </c>
      <c r="C41" s="28" t="s">
        <v>327</v>
      </c>
      <c r="D41" s="29">
        <v>-1887</v>
      </c>
      <c r="E41" s="13">
        <v>19177</v>
      </c>
      <c r="F41" s="13">
        <v>20670</v>
      </c>
      <c r="G41" s="13">
        <v>-394</v>
      </c>
      <c r="H41" s="30">
        <v>-688</v>
      </c>
      <c r="I41" s="13">
        <v>9616</v>
      </c>
      <c r="J41" s="13">
        <v>10304</v>
      </c>
      <c r="K41" s="13">
        <v>1073232</v>
      </c>
    </row>
    <row r="42" spans="2:11" x14ac:dyDescent="0.2">
      <c r="B42" s="27" t="s">
        <v>438</v>
      </c>
      <c r="C42" s="28" t="s">
        <v>328</v>
      </c>
      <c r="D42" s="29">
        <v>-2772</v>
      </c>
      <c r="E42" s="13">
        <v>18351</v>
      </c>
      <c r="F42" s="13">
        <v>20728</v>
      </c>
      <c r="G42" s="13">
        <v>-395</v>
      </c>
      <c r="H42" s="30">
        <v>-548</v>
      </c>
      <c r="I42" s="13">
        <v>9627</v>
      </c>
      <c r="J42" s="13">
        <v>10175</v>
      </c>
      <c r="K42" s="13">
        <v>1069912</v>
      </c>
    </row>
    <row r="43" spans="2:11" x14ac:dyDescent="0.2">
      <c r="B43" s="27"/>
      <c r="C43" s="28"/>
      <c r="D43" s="29"/>
      <c r="E43" s="13"/>
      <c r="F43" s="13"/>
      <c r="G43" s="13"/>
      <c r="H43" s="30"/>
      <c r="I43" s="13"/>
      <c r="J43" s="13"/>
      <c r="K43" s="13"/>
    </row>
    <row r="44" spans="2:11" x14ac:dyDescent="0.2">
      <c r="B44" s="27" t="s">
        <v>439</v>
      </c>
      <c r="C44" s="28" t="s">
        <v>329</v>
      </c>
      <c r="D44" s="29">
        <v>-4211</v>
      </c>
      <c r="E44" s="13">
        <v>17980</v>
      </c>
      <c r="F44" s="13">
        <v>20739</v>
      </c>
      <c r="G44" s="13">
        <v>-1452</v>
      </c>
      <c r="H44" s="30">
        <v>-856</v>
      </c>
      <c r="I44" s="13">
        <v>9423</v>
      </c>
      <c r="J44" s="13">
        <v>10279</v>
      </c>
      <c r="K44" s="13">
        <v>1064845</v>
      </c>
    </row>
    <row r="45" spans="2:11" x14ac:dyDescent="0.2">
      <c r="B45" s="27" t="s">
        <v>440</v>
      </c>
      <c r="C45" s="28" t="s">
        <v>330</v>
      </c>
      <c r="D45" s="29">
        <v>-4911</v>
      </c>
      <c r="E45" s="13">
        <v>18025</v>
      </c>
      <c r="F45" s="13">
        <v>21484</v>
      </c>
      <c r="G45" s="13">
        <v>-1452</v>
      </c>
      <c r="H45" s="30">
        <v>-1192</v>
      </c>
      <c r="I45" s="13">
        <v>9047</v>
      </c>
      <c r="J45" s="13">
        <v>10239</v>
      </c>
      <c r="K45" s="13">
        <v>1058742</v>
      </c>
    </row>
    <row r="46" spans="2:11" x14ac:dyDescent="0.2">
      <c r="B46" s="27" t="s">
        <v>441</v>
      </c>
      <c r="C46" s="28" t="s">
        <v>331</v>
      </c>
      <c r="D46" s="29">
        <v>-5344</v>
      </c>
      <c r="E46" s="13">
        <v>17335</v>
      </c>
      <c r="F46" s="13">
        <v>21226</v>
      </c>
      <c r="G46" s="13">
        <v>-1453</v>
      </c>
      <c r="H46" s="30">
        <v>-1705</v>
      </c>
      <c r="I46" s="13">
        <v>8887</v>
      </c>
      <c r="J46" s="13">
        <v>10592</v>
      </c>
      <c r="K46" s="13">
        <v>1051693</v>
      </c>
    </row>
    <row r="47" spans="2:11" x14ac:dyDescent="0.2">
      <c r="B47" s="27" t="s">
        <v>442</v>
      </c>
      <c r="C47" s="28" t="s">
        <v>332</v>
      </c>
      <c r="D47" s="29">
        <v>-4820</v>
      </c>
      <c r="E47" s="13">
        <v>16855</v>
      </c>
      <c r="F47" s="13">
        <v>20223</v>
      </c>
      <c r="G47" s="13">
        <v>-1452</v>
      </c>
      <c r="H47" s="30">
        <v>-2216</v>
      </c>
      <c r="I47" s="13">
        <v>8224</v>
      </c>
      <c r="J47" s="13">
        <v>10440</v>
      </c>
      <c r="K47" s="13">
        <v>1044657</v>
      </c>
    </row>
    <row r="48" spans="2:11" x14ac:dyDescent="0.2">
      <c r="B48" s="27" t="s">
        <v>443</v>
      </c>
      <c r="C48" s="28" t="s">
        <v>333</v>
      </c>
      <c r="D48" s="29">
        <v>-5326</v>
      </c>
      <c r="E48" s="13">
        <v>16343</v>
      </c>
      <c r="F48" s="13">
        <v>20216</v>
      </c>
      <c r="G48" s="13">
        <v>-1453</v>
      </c>
      <c r="H48" s="30">
        <v>-3362</v>
      </c>
      <c r="I48" s="13">
        <v>7955</v>
      </c>
      <c r="J48" s="13">
        <v>11317</v>
      </c>
      <c r="K48" s="13">
        <v>1035969</v>
      </c>
    </row>
    <row r="49" spans="2:11" x14ac:dyDescent="0.2">
      <c r="B49" s="27"/>
      <c r="C49" s="28"/>
      <c r="D49" s="29"/>
      <c r="E49" s="13"/>
      <c r="F49" s="13"/>
      <c r="G49" s="13"/>
      <c r="H49" s="30"/>
      <c r="I49" s="13"/>
      <c r="J49" s="13"/>
      <c r="K49" s="13"/>
    </row>
    <row r="50" spans="2:11" x14ac:dyDescent="0.2">
      <c r="B50" s="27" t="s">
        <v>444</v>
      </c>
      <c r="C50" s="28" t="s">
        <v>445</v>
      </c>
      <c r="D50" s="29">
        <v>-3696</v>
      </c>
      <c r="E50" s="13">
        <v>15675</v>
      </c>
      <c r="F50" s="13">
        <v>19976</v>
      </c>
      <c r="G50" s="13">
        <v>605</v>
      </c>
      <c r="H50" s="30">
        <v>-3244</v>
      </c>
      <c r="I50" s="13">
        <v>7927</v>
      </c>
      <c r="J50" s="13">
        <v>11171</v>
      </c>
      <c r="K50" s="13">
        <v>1029029</v>
      </c>
    </row>
    <row r="51" spans="2:11" x14ac:dyDescent="0.2">
      <c r="B51" s="27" t="s">
        <v>484</v>
      </c>
      <c r="C51" s="28" t="s">
        <v>485</v>
      </c>
      <c r="D51" s="29">
        <v>-4131</v>
      </c>
      <c r="E51" s="13">
        <v>14972</v>
      </c>
      <c r="F51" s="13">
        <v>19709</v>
      </c>
      <c r="G51" s="13">
        <v>606</v>
      </c>
      <c r="H51" s="30">
        <v>-3323</v>
      </c>
      <c r="I51" s="13">
        <v>7412</v>
      </c>
      <c r="J51" s="13">
        <v>10735</v>
      </c>
      <c r="K51" s="13">
        <v>1021575</v>
      </c>
    </row>
    <row r="52" spans="2:11" x14ac:dyDescent="0.2">
      <c r="B52" s="27" t="s">
        <v>549</v>
      </c>
      <c r="C52" s="28" t="s">
        <v>543</v>
      </c>
      <c r="D52" s="29">
        <v>-3663</v>
      </c>
      <c r="E52" s="13">
        <v>14278</v>
      </c>
      <c r="F52" s="13">
        <v>18546</v>
      </c>
      <c r="G52" s="13">
        <v>605</v>
      </c>
      <c r="H52" s="30">
        <v>-3699</v>
      </c>
      <c r="I52" s="13">
        <v>7891</v>
      </c>
      <c r="J52" s="13">
        <v>11590</v>
      </c>
      <c r="K52" s="13">
        <v>1014213</v>
      </c>
    </row>
    <row r="53" spans="2:11" x14ac:dyDescent="0.2">
      <c r="B53" s="27" t="s">
        <v>562</v>
      </c>
      <c r="C53" s="28" t="s">
        <v>560</v>
      </c>
      <c r="D53" s="29">
        <v>-2023</v>
      </c>
      <c r="E53" s="13">
        <v>14551</v>
      </c>
      <c r="F53" s="13">
        <v>17180</v>
      </c>
      <c r="G53" s="13">
        <v>606</v>
      </c>
      <c r="H53" s="30">
        <v>-4058</v>
      </c>
      <c r="I53" s="13">
        <v>7729</v>
      </c>
      <c r="J53" s="13">
        <v>11787</v>
      </c>
      <c r="K53" s="13">
        <v>1008132</v>
      </c>
    </row>
    <row r="54" spans="2:11" x14ac:dyDescent="0.2">
      <c r="B54" s="27" t="s">
        <v>613</v>
      </c>
      <c r="C54" s="28" t="s">
        <v>569</v>
      </c>
      <c r="D54" s="29">
        <v>-1658</v>
      </c>
      <c r="E54" s="13">
        <v>13812</v>
      </c>
      <c r="F54" s="13">
        <v>16076</v>
      </c>
      <c r="G54" s="13">
        <v>606</v>
      </c>
      <c r="H54" s="30">
        <v>-4276</v>
      </c>
      <c r="I54" s="13">
        <v>7584</v>
      </c>
      <c r="J54" s="13">
        <v>11860</v>
      </c>
      <c r="K54" s="13">
        <v>1002198</v>
      </c>
    </row>
    <row r="55" spans="2:11" x14ac:dyDescent="0.2">
      <c r="B55" s="27"/>
      <c r="C55" s="28"/>
      <c r="D55" s="29"/>
      <c r="E55" s="13"/>
      <c r="F55" s="13"/>
      <c r="G55" s="13"/>
      <c r="H55" s="30"/>
      <c r="I55" s="13"/>
      <c r="J55" s="13"/>
      <c r="K55" s="13"/>
    </row>
    <row r="56" spans="2:11" x14ac:dyDescent="0.2">
      <c r="B56" s="27" t="s">
        <v>614</v>
      </c>
      <c r="C56" s="28" t="s">
        <v>570</v>
      </c>
      <c r="D56" s="29">
        <v>-1920</v>
      </c>
      <c r="E56" s="13">
        <v>14103</v>
      </c>
      <c r="F56" s="13">
        <v>16361</v>
      </c>
      <c r="G56" s="13">
        <v>338</v>
      </c>
      <c r="H56" s="30">
        <v>-5082</v>
      </c>
      <c r="I56" s="13">
        <v>7433</v>
      </c>
      <c r="J56" s="13">
        <v>12515</v>
      </c>
      <c r="K56" s="13">
        <v>995196</v>
      </c>
    </row>
    <row r="57" spans="2:11" x14ac:dyDescent="0.2">
      <c r="B57" s="27" t="s">
        <v>631</v>
      </c>
      <c r="C57" s="28" t="s">
        <v>629</v>
      </c>
      <c r="D57" s="29">
        <v>-2267</v>
      </c>
      <c r="E57" s="13">
        <v>13547</v>
      </c>
      <c r="F57" s="13">
        <v>16153</v>
      </c>
      <c r="G57" s="13">
        <v>339</v>
      </c>
      <c r="H57" s="30">
        <v>-4769</v>
      </c>
      <c r="I57" s="13">
        <v>7477</v>
      </c>
      <c r="J57" s="13">
        <v>12246</v>
      </c>
      <c r="K57" s="13">
        <v>988160</v>
      </c>
    </row>
    <row r="58" spans="2:11" x14ac:dyDescent="0.2">
      <c r="B58" s="27" t="s">
        <v>716</v>
      </c>
      <c r="C58" s="28" t="s">
        <v>717</v>
      </c>
      <c r="D58" s="29">
        <v>-2166</v>
      </c>
      <c r="E58" s="13">
        <v>13652</v>
      </c>
      <c r="F58" s="13">
        <v>16157</v>
      </c>
      <c r="G58" s="13">
        <v>339</v>
      </c>
      <c r="H58" s="30">
        <v>-5624</v>
      </c>
      <c r="I58" s="13">
        <v>7243</v>
      </c>
      <c r="J58" s="13">
        <v>12867</v>
      </c>
      <c r="K58" s="13">
        <v>980370</v>
      </c>
    </row>
    <row r="59" spans="2:11" s="17" customFormat="1" x14ac:dyDescent="0.2">
      <c r="B59" s="27" t="s">
        <v>729</v>
      </c>
      <c r="C59" s="28" t="s">
        <v>730</v>
      </c>
      <c r="D59" s="29">
        <v>-2561</v>
      </c>
      <c r="E59" s="13">
        <v>13412</v>
      </c>
      <c r="F59" s="13">
        <v>16312</v>
      </c>
      <c r="G59" s="13">
        <v>339</v>
      </c>
      <c r="H59" s="30">
        <v>-5551</v>
      </c>
      <c r="I59" s="13">
        <v>7046</v>
      </c>
      <c r="J59" s="13">
        <v>12597</v>
      </c>
      <c r="K59" s="13">
        <v>972258</v>
      </c>
    </row>
    <row r="60" spans="2:11" s="17" customFormat="1" x14ac:dyDescent="0.2">
      <c r="B60" s="27" t="s">
        <v>905</v>
      </c>
      <c r="C60" s="28" t="s">
        <v>906</v>
      </c>
      <c r="D60" s="29">
        <v>-3048</v>
      </c>
      <c r="E60" s="13">
        <v>13186</v>
      </c>
      <c r="F60" s="13">
        <v>16573</v>
      </c>
      <c r="G60" s="13">
        <v>339</v>
      </c>
      <c r="H60" s="30">
        <v>-5631</v>
      </c>
      <c r="I60" s="13">
        <v>7174</v>
      </c>
      <c r="J60" s="13">
        <v>12805</v>
      </c>
      <c r="K60" s="13">
        <v>963579</v>
      </c>
    </row>
    <row r="61" spans="2:11" s="17" customFormat="1" x14ac:dyDescent="0.2">
      <c r="B61" s="228"/>
      <c r="C61" s="398"/>
      <c r="D61" s="399"/>
      <c r="E61" s="400"/>
      <c r="F61" s="400"/>
      <c r="G61" s="400"/>
      <c r="H61" s="401"/>
      <c r="I61" s="400"/>
      <c r="J61" s="400"/>
      <c r="K61" s="400"/>
    </row>
    <row r="62" spans="2:11" s="17" customFormat="1" x14ac:dyDescent="0.2">
      <c r="B62" s="228" t="s">
        <v>907</v>
      </c>
      <c r="C62" s="398" t="s">
        <v>908</v>
      </c>
      <c r="D62" s="399">
        <v>-2075</v>
      </c>
      <c r="E62" s="400">
        <v>12994</v>
      </c>
      <c r="F62" s="400">
        <v>16808</v>
      </c>
      <c r="G62" s="400">
        <v>1739</v>
      </c>
      <c r="H62" s="401">
        <v>-5841</v>
      </c>
      <c r="I62" s="400">
        <v>6775</v>
      </c>
      <c r="J62" s="400">
        <v>12616</v>
      </c>
      <c r="K62" s="400">
        <v>955663</v>
      </c>
    </row>
    <row r="63" spans="2:11" s="17" customFormat="1" x14ac:dyDescent="0.2">
      <c r="B63" s="228" t="s">
        <v>949</v>
      </c>
      <c r="C63" s="398" t="s">
        <v>950</v>
      </c>
      <c r="D63" s="399">
        <v>-1589</v>
      </c>
      <c r="E63" s="400">
        <v>13132</v>
      </c>
      <c r="F63" s="400">
        <v>16460</v>
      </c>
      <c r="G63" s="400">
        <v>1739</v>
      </c>
      <c r="H63" s="401">
        <v>-6276</v>
      </c>
      <c r="I63" s="400">
        <v>6511</v>
      </c>
      <c r="J63" s="400">
        <v>12787</v>
      </c>
      <c r="K63" s="400">
        <v>947798</v>
      </c>
    </row>
    <row r="64" spans="2:11" s="17" customFormat="1" x14ac:dyDescent="0.2">
      <c r="B64" s="228" t="s">
        <v>956</v>
      </c>
      <c r="C64" s="398" t="s">
        <v>957</v>
      </c>
      <c r="D64" s="399">
        <v>-1744</v>
      </c>
      <c r="E64" s="400">
        <v>13027</v>
      </c>
      <c r="F64" s="400">
        <v>16510</v>
      </c>
      <c r="G64" s="400">
        <v>1739</v>
      </c>
      <c r="H64" s="401">
        <v>-6786</v>
      </c>
      <c r="I64" s="400">
        <v>6216</v>
      </c>
      <c r="J64" s="400">
        <v>13002</v>
      </c>
      <c r="K64" s="400">
        <v>939268</v>
      </c>
    </row>
    <row r="65" spans="1:11" s="17" customFormat="1" x14ac:dyDescent="0.2">
      <c r="B65" s="228" t="s">
        <v>1028</v>
      </c>
      <c r="C65" s="398" t="s">
        <v>1029</v>
      </c>
      <c r="D65" s="399">
        <v>-1487</v>
      </c>
      <c r="E65" s="400">
        <v>13571</v>
      </c>
      <c r="F65" s="400">
        <v>16797</v>
      </c>
      <c r="G65" s="400">
        <v>1739</v>
      </c>
      <c r="H65" s="401">
        <v>-7104</v>
      </c>
      <c r="I65" s="400">
        <v>5873</v>
      </c>
      <c r="J65" s="400">
        <v>12977</v>
      </c>
      <c r="K65" s="400">
        <v>930677</v>
      </c>
    </row>
    <row r="66" spans="1:11" s="17" customFormat="1" x14ac:dyDescent="0.2">
      <c r="B66" s="228" t="s">
        <v>1083</v>
      </c>
      <c r="C66" s="398" t="s">
        <v>1084</v>
      </c>
      <c r="D66" s="399">
        <v>-1367</v>
      </c>
      <c r="E66" s="400">
        <v>12658</v>
      </c>
      <c r="F66" s="400">
        <v>15764</v>
      </c>
      <c r="G66" s="400">
        <v>1739</v>
      </c>
      <c r="H66" s="401">
        <v>-6726</v>
      </c>
      <c r="I66" s="400">
        <v>5890</v>
      </c>
      <c r="J66" s="400">
        <v>12616</v>
      </c>
      <c r="K66" s="400">
        <v>922584</v>
      </c>
    </row>
    <row r="67" spans="1:11" ht="18" thickBot="1" x14ac:dyDescent="0.2">
      <c r="B67" s="216"/>
      <c r="C67" s="216"/>
      <c r="D67" s="395"/>
      <c r="E67" s="216"/>
      <c r="F67" s="216"/>
      <c r="G67" s="216"/>
      <c r="H67" s="216"/>
      <c r="I67" s="402"/>
      <c r="J67" s="216"/>
      <c r="K67" s="283"/>
    </row>
    <row r="68" spans="1:11" s="17" customFormat="1" x14ac:dyDescent="0.2">
      <c r="D68" s="27" t="s">
        <v>1030</v>
      </c>
    </row>
    <row r="69" spans="1:11" s="17" customFormat="1" x14ac:dyDescent="0.2">
      <c r="D69" s="27" t="s">
        <v>1031</v>
      </c>
    </row>
    <row r="70" spans="1:11" x14ac:dyDescent="0.2">
      <c r="D70" s="27" t="s">
        <v>1032</v>
      </c>
    </row>
    <row r="72" spans="1:11" x14ac:dyDescent="0.2">
      <c r="A72" s="27"/>
    </row>
  </sheetData>
  <mergeCells count="1">
    <mergeCell ref="B6:K6"/>
  </mergeCells>
  <phoneticPr fontId="2"/>
  <pageMargins left="0.78740157480314965" right="0.78740157480314965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S66"/>
  <sheetViews>
    <sheetView view="pageBreakPreview" zoomScale="70" zoomScaleNormal="75" zoomScaleSheetLayoutView="70" workbookViewId="0">
      <selection activeCell="M21" sqref="M21"/>
    </sheetView>
  </sheetViews>
  <sheetFormatPr defaultColWidth="12.125" defaultRowHeight="17.25" x14ac:dyDescent="0.15"/>
  <cols>
    <col min="1" max="1" width="13.375" style="17" customWidth="1"/>
    <col min="2" max="2" width="15.875" style="17" customWidth="1"/>
    <col min="3" max="11" width="13.375" style="17" customWidth="1"/>
    <col min="12" max="15" width="12.125" style="17"/>
    <col min="16" max="16384" width="12.125" style="1"/>
  </cols>
  <sheetData>
    <row r="1" spans="1:19" x14ac:dyDescent="0.2">
      <c r="A1" s="27"/>
    </row>
    <row r="3" spans="1:19" x14ac:dyDescent="0.15">
      <c r="G3" s="66"/>
    </row>
    <row r="4" spans="1:19" x14ac:dyDescent="0.15">
      <c r="H4" s="66"/>
    </row>
    <row r="6" spans="1:19" x14ac:dyDescent="0.2">
      <c r="B6" s="485" t="s">
        <v>118</v>
      </c>
      <c r="C6" s="485"/>
      <c r="D6" s="485"/>
      <c r="E6" s="485"/>
      <c r="F6" s="485"/>
      <c r="G6" s="485"/>
      <c r="H6" s="485"/>
      <c r="I6" s="485"/>
      <c r="J6" s="485"/>
      <c r="K6" s="485"/>
    </row>
    <row r="7" spans="1:19" ht="18" thickBot="1" x14ac:dyDescent="0.25">
      <c r="B7" s="23"/>
      <c r="C7" s="31" t="s">
        <v>127</v>
      </c>
      <c r="D7" s="23"/>
      <c r="E7" s="23"/>
      <c r="F7" s="23"/>
      <c r="G7" s="23"/>
      <c r="H7" s="23"/>
      <c r="I7" s="23"/>
      <c r="J7" s="23"/>
      <c r="K7" s="32" t="s">
        <v>31</v>
      </c>
    </row>
    <row r="8" spans="1:19" x14ac:dyDescent="0.15">
      <c r="B8" s="215"/>
      <c r="C8" s="266"/>
      <c r="D8" s="523" t="s">
        <v>128</v>
      </c>
      <c r="E8" s="215"/>
      <c r="F8" s="403"/>
      <c r="G8" s="523" t="s">
        <v>129</v>
      </c>
      <c r="H8" s="404"/>
      <c r="I8" s="231"/>
      <c r="J8" s="550" t="s">
        <v>616</v>
      </c>
      <c r="K8" s="215"/>
    </row>
    <row r="9" spans="1:19" x14ac:dyDescent="0.2">
      <c r="B9" s="405" t="s">
        <v>690</v>
      </c>
      <c r="C9" s="220"/>
      <c r="D9" s="525"/>
      <c r="E9" s="231"/>
      <c r="F9" s="269"/>
      <c r="G9" s="525"/>
      <c r="H9" s="406"/>
      <c r="I9" s="246"/>
      <c r="J9" s="552"/>
      <c r="K9" s="220"/>
      <c r="L9" s="66"/>
      <c r="M9" s="66"/>
      <c r="N9" s="66"/>
      <c r="O9" s="66"/>
      <c r="P9" s="2"/>
      <c r="Q9" s="2"/>
      <c r="R9" s="2"/>
      <c r="S9" s="2"/>
    </row>
    <row r="10" spans="1:19" x14ac:dyDescent="0.2">
      <c r="B10" s="405" t="s">
        <v>689</v>
      </c>
      <c r="C10" s="407" t="s">
        <v>1059</v>
      </c>
      <c r="D10" s="408" t="s">
        <v>1085</v>
      </c>
      <c r="E10" s="408" t="s">
        <v>1087</v>
      </c>
      <c r="F10" s="408" t="s">
        <v>1059</v>
      </c>
      <c r="G10" s="408" t="s">
        <v>1085</v>
      </c>
      <c r="H10" s="408" t="s">
        <v>1087</v>
      </c>
      <c r="I10" s="408" t="s">
        <v>1059</v>
      </c>
      <c r="J10" s="408" t="s">
        <v>1085</v>
      </c>
      <c r="K10" s="407" t="s">
        <v>1087</v>
      </c>
      <c r="L10" s="66"/>
      <c r="S10" s="2"/>
    </row>
    <row r="11" spans="1:19" x14ac:dyDescent="0.2">
      <c r="B11" s="409" t="s">
        <v>688</v>
      </c>
      <c r="C11" s="348" t="s">
        <v>1060</v>
      </c>
      <c r="D11" s="410" t="s">
        <v>1086</v>
      </c>
      <c r="E11" s="410" t="s">
        <v>1088</v>
      </c>
      <c r="F11" s="410" t="s">
        <v>1060</v>
      </c>
      <c r="G11" s="410" t="s">
        <v>1086</v>
      </c>
      <c r="H11" s="410" t="s">
        <v>1088</v>
      </c>
      <c r="I11" s="410" t="s">
        <v>1060</v>
      </c>
      <c r="J11" s="410" t="s">
        <v>1086</v>
      </c>
      <c r="K11" s="219" t="s">
        <v>1088</v>
      </c>
      <c r="L11" s="66"/>
      <c r="S11" s="2"/>
    </row>
    <row r="12" spans="1:19" x14ac:dyDescent="0.15">
      <c r="B12" s="345"/>
      <c r="C12" s="411"/>
      <c r="D12" s="231"/>
      <c r="E12" s="341"/>
      <c r="F12" s="412"/>
      <c r="G12" s="231"/>
      <c r="H12" s="345"/>
      <c r="I12" s="411"/>
      <c r="J12" s="215"/>
      <c r="K12" s="215"/>
      <c r="S12" s="2"/>
    </row>
    <row r="13" spans="1:19" x14ac:dyDescent="0.2">
      <c r="B13" s="405" t="s">
        <v>130</v>
      </c>
      <c r="C13" s="386">
        <v>13027</v>
      </c>
      <c r="D13" s="386">
        <v>13571</v>
      </c>
      <c r="E13" s="413">
        <f>SUM(E15:E63)</f>
        <v>12658</v>
      </c>
      <c r="F13" s="386">
        <v>16510</v>
      </c>
      <c r="G13" s="386">
        <v>16797</v>
      </c>
      <c r="H13" s="413">
        <f>SUM(H15:H63)</f>
        <v>15764</v>
      </c>
      <c r="I13" s="414">
        <f>SUM(C13-F13)</f>
        <v>-3483</v>
      </c>
      <c r="J13" s="414">
        <f>SUM(D13-G13)</f>
        <v>-3226</v>
      </c>
      <c r="K13" s="414">
        <f>SUM(E13-H13)</f>
        <v>-3106</v>
      </c>
      <c r="S13" s="2"/>
    </row>
    <row r="14" spans="1:19" x14ac:dyDescent="0.15">
      <c r="B14" s="345"/>
      <c r="C14" s="386"/>
      <c r="D14" s="231"/>
      <c r="E14" s="345"/>
      <c r="F14" s="386"/>
      <c r="G14" s="386"/>
      <c r="H14" s="413"/>
      <c r="I14" s="414"/>
      <c r="J14" s="215"/>
      <c r="K14" s="215"/>
      <c r="S14" s="2"/>
    </row>
    <row r="15" spans="1:19" x14ac:dyDescent="0.2">
      <c r="B15" s="230" t="s">
        <v>131</v>
      </c>
      <c r="C15" s="386">
        <v>148</v>
      </c>
      <c r="D15" s="386">
        <v>130</v>
      </c>
      <c r="E15" s="413">
        <v>116</v>
      </c>
      <c r="F15" s="386">
        <v>136</v>
      </c>
      <c r="G15" s="386">
        <v>127</v>
      </c>
      <c r="H15" s="413">
        <v>142</v>
      </c>
      <c r="I15" s="414">
        <f t="shared" ref="I15:I60" si="0">SUM(C15-F15)</f>
        <v>12</v>
      </c>
      <c r="J15" s="414">
        <f t="shared" ref="J15:K60" si="1">SUM(D15-G15)</f>
        <v>3</v>
      </c>
      <c r="K15" s="414">
        <f t="shared" si="1"/>
        <v>-26</v>
      </c>
      <c r="S15" s="2"/>
    </row>
    <row r="16" spans="1:19" x14ac:dyDescent="0.2">
      <c r="B16" s="230" t="s">
        <v>132</v>
      </c>
      <c r="C16" s="386">
        <v>13</v>
      </c>
      <c r="D16" s="386">
        <v>31</v>
      </c>
      <c r="E16" s="413">
        <v>17</v>
      </c>
      <c r="F16" s="386">
        <v>26</v>
      </c>
      <c r="G16" s="386">
        <v>18</v>
      </c>
      <c r="H16" s="413">
        <v>14</v>
      </c>
      <c r="I16" s="414">
        <f t="shared" si="0"/>
        <v>-13</v>
      </c>
      <c r="J16" s="414">
        <f t="shared" si="1"/>
        <v>13</v>
      </c>
      <c r="K16" s="414">
        <f t="shared" si="1"/>
        <v>3</v>
      </c>
      <c r="S16" s="2"/>
    </row>
    <row r="17" spans="2:19" x14ac:dyDescent="0.2">
      <c r="B17" s="230" t="s">
        <v>133</v>
      </c>
      <c r="C17" s="386">
        <v>26</v>
      </c>
      <c r="D17" s="386">
        <v>12</v>
      </c>
      <c r="E17" s="413">
        <v>13</v>
      </c>
      <c r="F17" s="386">
        <v>23</v>
      </c>
      <c r="G17" s="386">
        <v>15</v>
      </c>
      <c r="H17" s="413">
        <v>20</v>
      </c>
      <c r="I17" s="414">
        <f t="shared" si="0"/>
        <v>3</v>
      </c>
      <c r="J17" s="414">
        <f t="shared" si="1"/>
        <v>-3</v>
      </c>
      <c r="K17" s="414">
        <f t="shared" si="1"/>
        <v>-7</v>
      </c>
      <c r="S17" s="2"/>
    </row>
    <row r="18" spans="2:19" x14ac:dyDescent="0.2">
      <c r="B18" s="230" t="s">
        <v>134</v>
      </c>
      <c r="C18" s="386">
        <v>58</v>
      </c>
      <c r="D18" s="386">
        <v>42</v>
      </c>
      <c r="E18" s="413">
        <v>65</v>
      </c>
      <c r="F18" s="386">
        <v>59</v>
      </c>
      <c r="G18" s="386">
        <v>60</v>
      </c>
      <c r="H18" s="413">
        <v>45</v>
      </c>
      <c r="I18" s="414">
        <f t="shared" si="0"/>
        <v>-1</v>
      </c>
      <c r="J18" s="414">
        <f t="shared" si="1"/>
        <v>-18</v>
      </c>
      <c r="K18" s="414">
        <f t="shared" si="1"/>
        <v>20</v>
      </c>
      <c r="S18" s="2"/>
    </row>
    <row r="19" spans="2:19" x14ac:dyDescent="0.2">
      <c r="B19" s="230" t="s">
        <v>135</v>
      </c>
      <c r="C19" s="386">
        <v>11</v>
      </c>
      <c r="D19" s="386">
        <v>11</v>
      </c>
      <c r="E19" s="413">
        <v>11</v>
      </c>
      <c r="F19" s="386">
        <v>12</v>
      </c>
      <c r="G19" s="386">
        <v>16</v>
      </c>
      <c r="H19" s="413">
        <v>20</v>
      </c>
      <c r="I19" s="414">
        <f t="shared" si="0"/>
        <v>-1</v>
      </c>
      <c r="J19" s="414">
        <f t="shared" si="1"/>
        <v>-5</v>
      </c>
      <c r="K19" s="414">
        <f t="shared" si="1"/>
        <v>-9</v>
      </c>
    </row>
    <row r="20" spans="2:19" x14ac:dyDescent="0.2">
      <c r="B20" s="230" t="s">
        <v>136</v>
      </c>
      <c r="C20" s="386">
        <v>16</v>
      </c>
      <c r="D20" s="386">
        <v>28</v>
      </c>
      <c r="E20" s="413">
        <v>17</v>
      </c>
      <c r="F20" s="386">
        <v>16</v>
      </c>
      <c r="G20" s="386">
        <v>14</v>
      </c>
      <c r="H20" s="413">
        <v>21</v>
      </c>
      <c r="I20" s="414">
        <f t="shared" si="0"/>
        <v>0</v>
      </c>
      <c r="J20" s="414">
        <f t="shared" si="1"/>
        <v>14</v>
      </c>
      <c r="K20" s="414">
        <f t="shared" si="1"/>
        <v>-4</v>
      </c>
    </row>
    <row r="21" spans="2:19" x14ac:dyDescent="0.2">
      <c r="B21" s="230" t="s">
        <v>137</v>
      </c>
      <c r="C21" s="386">
        <v>52</v>
      </c>
      <c r="D21" s="386">
        <v>24</v>
      </c>
      <c r="E21" s="413">
        <v>27</v>
      </c>
      <c r="F21" s="386">
        <v>27</v>
      </c>
      <c r="G21" s="386">
        <v>28</v>
      </c>
      <c r="H21" s="413">
        <v>38</v>
      </c>
      <c r="I21" s="414">
        <f t="shared" si="0"/>
        <v>25</v>
      </c>
      <c r="J21" s="414">
        <f t="shared" si="1"/>
        <v>-4</v>
      </c>
      <c r="K21" s="414">
        <f t="shared" si="1"/>
        <v>-11</v>
      </c>
    </row>
    <row r="22" spans="2:19" x14ac:dyDescent="0.2">
      <c r="B22" s="230" t="s">
        <v>138</v>
      </c>
      <c r="C22" s="386">
        <v>92</v>
      </c>
      <c r="D22" s="386">
        <v>94</v>
      </c>
      <c r="E22" s="413">
        <v>105</v>
      </c>
      <c r="F22" s="386">
        <v>103</v>
      </c>
      <c r="G22" s="386">
        <v>91</v>
      </c>
      <c r="H22" s="413">
        <v>96</v>
      </c>
      <c r="I22" s="414">
        <f t="shared" si="0"/>
        <v>-11</v>
      </c>
      <c r="J22" s="414">
        <f t="shared" si="1"/>
        <v>3</v>
      </c>
      <c r="K22" s="414">
        <f t="shared" si="1"/>
        <v>9</v>
      </c>
    </row>
    <row r="23" spans="2:19" x14ac:dyDescent="0.2">
      <c r="B23" s="230" t="s">
        <v>139</v>
      </c>
      <c r="C23" s="386">
        <v>74</v>
      </c>
      <c r="D23" s="386">
        <v>58</v>
      </c>
      <c r="E23" s="413">
        <v>53</v>
      </c>
      <c r="F23" s="386">
        <v>46</v>
      </c>
      <c r="G23" s="386">
        <v>48</v>
      </c>
      <c r="H23" s="413">
        <v>75</v>
      </c>
      <c r="I23" s="414">
        <f t="shared" si="0"/>
        <v>28</v>
      </c>
      <c r="J23" s="414">
        <f t="shared" si="1"/>
        <v>10</v>
      </c>
      <c r="K23" s="414">
        <f t="shared" si="1"/>
        <v>-22</v>
      </c>
    </row>
    <row r="24" spans="2:19" x14ac:dyDescent="0.2">
      <c r="B24" s="230" t="s">
        <v>140</v>
      </c>
      <c r="C24" s="386">
        <v>40</v>
      </c>
      <c r="D24" s="386">
        <v>40</v>
      </c>
      <c r="E24" s="413">
        <v>55</v>
      </c>
      <c r="F24" s="386">
        <v>61</v>
      </c>
      <c r="G24" s="386">
        <v>62</v>
      </c>
      <c r="H24" s="413">
        <v>72</v>
      </c>
      <c r="I24" s="414">
        <f t="shared" si="0"/>
        <v>-21</v>
      </c>
      <c r="J24" s="414">
        <f t="shared" si="1"/>
        <v>-22</v>
      </c>
      <c r="K24" s="414">
        <f t="shared" si="1"/>
        <v>-17</v>
      </c>
    </row>
    <row r="25" spans="2:19" x14ac:dyDescent="0.2">
      <c r="B25" s="230" t="s">
        <v>141</v>
      </c>
      <c r="C25" s="386">
        <v>176</v>
      </c>
      <c r="D25" s="386">
        <v>230</v>
      </c>
      <c r="E25" s="413">
        <v>235</v>
      </c>
      <c r="F25" s="386">
        <v>256</v>
      </c>
      <c r="G25" s="386">
        <v>271</v>
      </c>
      <c r="H25" s="413">
        <v>261</v>
      </c>
      <c r="I25" s="414">
        <f t="shared" si="0"/>
        <v>-80</v>
      </c>
      <c r="J25" s="414">
        <f t="shared" si="1"/>
        <v>-41</v>
      </c>
      <c r="K25" s="414">
        <f t="shared" si="1"/>
        <v>-26</v>
      </c>
    </row>
    <row r="26" spans="2:19" x14ac:dyDescent="0.2">
      <c r="B26" s="230" t="s">
        <v>142</v>
      </c>
      <c r="C26" s="386">
        <v>261</v>
      </c>
      <c r="D26" s="386">
        <v>249</v>
      </c>
      <c r="E26" s="413">
        <v>258</v>
      </c>
      <c r="F26" s="386">
        <v>384</v>
      </c>
      <c r="G26" s="386">
        <v>336</v>
      </c>
      <c r="H26" s="413">
        <v>328</v>
      </c>
      <c r="I26" s="414">
        <f t="shared" si="0"/>
        <v>-123</v>
      </c>
      <c r="J26" s="414">
        <f t="shared" si="1"/>
        <v>-87</v>
      </c>
      <c r="K26" s="414">
        <f t="shared" si="1"/>
        <v>-70</v>
      </c>
    </row>
    <row r="27" spans="2:19" x14ac:dyDescent="0.2">
      <c r="B27" s="230" t="s">
        <v>143</v>
      </c>
      <c r="C27" s="386">
        <v>766</v>
      </c>
      <c r="D27" s="386">
        <v>775</v>
      </c>
      <c r="E27" s="413">
        <v>810</v>
      </c>
      <c r="F27" s="386">
        <v>1325</v>
      </c>
      <c r="G27" s="386">
        <v>1357</v>
      </c>
      <c r="H27" s="413">
        <v>1247</v>
      </c>
      <c r="I27" s="414">
        <f t="shared" si="0"/>
        <v>-559</v>
      </c>
      <c r="J27" s="414">
        <f t="shared" si="1"/>
        <v>-582</v>
      </c>
      <c r="K27" s="414">
        <f t="shared" si="1"/>
        <v>-437</v>
      </c>
    </row>
    <row r="28" spans="2:19" x14ac:dyDescent="0.2">
      <c r="B28" s="230" t="s">
        <v>144</v>
      </c>
      <c r="C28" s="386">
        <v>288</v>
      </c>
      <c r="D28" s="386">
        <v>324</v>
      </c>
      <c r="E28" s="413">
        <v>313</v>
      </c>
      <c r="F28" s="386">
        <v>514</v>
      </c>
      <c r="G28" s="386">
        <v>504</v>
      </c>
      <c r="H28" s="413">
        <v>480</v>
      </c>
      <c r="I28" s="414">
        <f t="shared" si="0"/>
        <v>-226</v>
      </c>
      <c r="J28" s="414">
        <f t="shared" si="1"/>
        <v>-180</v>
      </c>
      <c r="K28" s="414">
        <f t="shared" si="1"/>
        <v>-167</v>
      </c>
    </row>
    <row r="29" spans="2:19" x14ac:dyDescent="0.2">
      <c r="B29" s="230" t="s">
        <v>145</v>
      </c>
      <c r="C29" s="386">
        <v>37</v>
      </c>
      <c r="D29" s="386">
        <v>35</v>
      </c>
      <c r="E29" s="413">
        <v>43</v>
      </c>
      <c r="F29" s="386">
        <v>64</v>
      </c>
      <c r="G29" s="386">
        <v>44</v>
      </c>
      <c r="H29" s="413">
        <v>34</v>
      </c>
      <c r="I29" s="414">
        <f t="shared" si="0"/>
        <v>-27</v>
      </c>
      <c r="J29" s="414">
        <f t="shared" si="1"/>
        <v>-9</v>
      </c>
      <c r="K29" s="414">
        <f t="shared" si="1"/>
        <v>9</v>
      </c>
    </row>
    <row r="30" spans="2:19" x14ac:dyDescent="0.2">
      <c r="B30" s="230" t="s">
        <v>146</v>
      </c>
      <c r="C30" s="386">
        <v>35</v>
      </c>
      <c r="D30" s="386">
        <v>39</v>
      </c>
      <c r="E30" s="413">
        <v>32</v>
      </c>
      <c r="F30" s="386">
        <v>31</v>
      </c>
      <c r="G30" s="386">
        <v>41</v>
      </c>
      <c r="H30" s="413">
        <v>45</v>
      </c>
      <c r="I30" s="414">
        <f t="shared" si="0"/>
        <v>4</v>
      </c>
      <c r="J30" s="414">
        <f t="shared" si="1"/>
        <v>-2</v>
      </c>
      <c r="K30" s="414">
        <f t="shared" si="1"/>
        <v>-13</v>
      </c>
    </row>
    <row r="31" spans="2:19" x14ac:dyDescent="0.2">
      <c r="B31" s="230" t="s">
        <v>147</v>
      </c>
      <c r="C31" s="386">
        <v>45</v>
      </c>
      <c r="D31" s="386">
        <v>71</v>
      </c>
      <c r="E31" s="413">
        <v>47</v>
      </c>
      <c r="F31" s="386">
        <v>82</v>
      </c>
      <c r="G31" s="386">
        <v>65</v>
      </c>
      <c r="H31" s="413">
        <v>78</v>
      </c>
      <c r="I31" s="414">
        <f t="shared" si="0"/>
        <v>-37</v>
      </c>
      <c r="J31" s="414">
        <f t="shared" si="1"/>
        <v>6</v>
      </c>
      <c r="K31" s="414">
        <f t="shared" si="1"/>
        <v>-31</v>
      </c>
    </row>
    <row r="32" spans="2:19" x14ac:dyDescent="0.2">
      <c r="B32" s="230" t="s">
        <v>148</v>
      </c>
      <c r="C32" s="386">
        <v>65</v>
      </c>
      <c r="D32" s="386">
        <v>59</v>
      </c>
      <c r="E32" s="413">
        <v>70</v>
      </c>
      <c r="F32" s="386">
        <v>64</v>
      </c>
      <c r="G32" s="386">
        <v>54</v>
      </c>
      <c r="H32" s="413">
        <v>58</v>
      </c>
      <c r="I32" s="414">
        <f t="shared" si="0"/>
        <v>1</v>
      </c>
      <c r="J32" s="414">
        <f t="shared" si="1"/>
        <v>5</v>
      </c>
      <c r="K32" s="414">
        <f t="shared" si="1"/>
        <v>12</v>
      </c>
    </row>
    <row r="33" spans="2:11" x14ac:dyDescent="0.2">
      <c r="B33" s="230" t="s">
        <v>149</v>
      </c>
      <c r="C33" s="386">
        <v>24</v>
      </c>
      <c r="D33" s="386">
        <v>23</v>
      </c>
      <c r="E33" s="413">
        <v>24</v>
      </c>
      <c r="F33" s="386">
        <v>27</v>
      </c>
      <c r="G33" s="386">
        <v>25</v>
      </c>
      <c r="H33" s="413">
        <v>24</v>
      </c>
      <c r="I33" s="414">
        <f t="shared" si="0"/>
        <v>-3</v>
      </c>
      <c r="J33" s="414">
        <f t="shared" si="1"/>
        <v>-2</v>
      </c>
      <c r="K33" s="414">
        <f t="shared" si="1"/>
        <v>0</v>
      </c>
    </row>
    <row r="34" spans="2:11" x14ac:dyDescent="0.2">
      <c r="B34" s="230" t="s">
        <v>150</v>
      </c>
      <c r="C34" s="386">
        <v>78</v>
      </c>
      <c r="D34" s="386">
        <v>53</v>
      </c>
      <c r="E34" s="413">
        <v>69</v>
      </c>
      <c r="F34" s="386">
        <v>57</v>
      </c>
      <c r="G34" s="386">
        <v>60</v>
      </c>
      <c r="H34" s="413">
        <v>65</v>
      </c>
      <c r="I34" s="414">
        <f t="shared" si="0"/>
        <v>21</v>
      </c>
      <c r="J34" s="414">
        <f t="shared" si="1"/>
        <v>-7</v>
      </c>
      <c r="K34" s="414">
        <f t="shared" si="1"/>
        <v>4</v>
      </c>
    </row>
    <row r="35" spans="2:11" x14ac:dyDescent="0.2">
      <c r="B35" s="230" t="s">
        <v>151</v>
      </c>
      <c r="C35" s="386">
        <v>91</v>
      </c>
      <c r="D35" s="386">
        <v>82</v>
      </c>
      <c r="E35" s="413">
        <v>99</v>
      </c>
      <c r="F35" s="386">
        <v>120</v>
      </c>
      <c r="G35" s="386">
        <v>128</v>
      </c>
      <c r="H35" s="413">
        <v>107</v>
      </c>
      <c r="I35" s="414">
        <f t="shared" si="0"/>
        <v>-29</v>
      </c>
      <c r="J35" s="414">
        <f t="shared" si="1"/>
        <v>-46</v>
      </c>
      <c r="K35" s="414">
        <f t="shared" si="1"/>
        <v>-8</v>
      </c>
    </row>
    <row r="36" spans="2:11" x14ac:dyDescent="0.2">
      <c r="B36" s="230" t="s">
        <v>152</v>
      </c>
      <c r="C36" s="386">
        <v>184</v>
      </c>
      <c r="D36" s="386">
        <v>108</v>
      </c>
      <c r="E36" s="413">
        <v>170</v>
      </c>
      <c r="F36" s="386">
        <v>166</v>
      </c>
      <c r="G36" s="386">
        <v>200</v>
      </c>
      <c r="H36" s="413">
        <v>185</v>
      </c>
      <c r="I36" s="414">
        <f t="shared" si="0"/>
        <v>18</v>
      </c>
      <c r="J36" s="414">
        <f t="shared" si="1"/>
        <v>-92</v>
      </c>
      <c r="K36" s="414">
        <f t="shared" si="1"/>
        <v>-15</v>
      </c>
    </row>
    <row r="37" spans="2:11" x14ac:dyDescent="0.2">
      <c r="B37" s="230" t="s">
        <v>153</v>
      </c>
      <c r="C37" s="386">
        <v>419</v>
      </c>
      <c r="D37" s="386">
        <v>443</v>
      </c>
      <c r="E37" s="413">
        <v>436</v>
      </c>
      <c r="F37" s="386">
        <v>643</v>
      </c>
      <c r="G37" s="386">
        <v>597</v>
      </c>
      <c r="H37" s="413">
        <v>499</v>
      </c>
      <c r="I37" s="414">
        <f t="shared" si="0"/>
        <v>-224</v>
      </c>
      <c r="J37" s="414">
        <f t="shared" si="1"/>
        <v>-154</v>
      </c>
      <c r="K37" s="414">
        <f t="shared" si="1"/>
        <v>-63</v>
      </c>
    </row>
    <row r="38" spans="2:11" x14ac:dyDescent="0.2">
      <c r="B38" s="230" t="s">
        <v>154</v>
      </c>
      <c r="C38" s="386">
        <v>442</v>
      </c>
      <c r="D38" s="386">
        <v>436</v>
      </c>
      <c r="E38" s="413">
        <v>413</v>
      </c>
      <c r="F38" s="386">
        <v>501</v>
      </c>
      <c r="G38" s="386">
        <v>420</v>
      </c>
      <c r="H38" s="413">
        <v>403</v>
      </c>
      <c r="I38" s="414">
        <f t="shared" si="0"/>
        <v>-59</v>
      </c>
      <c r="J38" s="414">
        <f t="shared" si="1"/>
        <v>16</v>
      </c>
      <c r="K38" s="414">
        <f t="shared" si="1"/>
        <v>10</v>
      </c>
    </row>
    <row r="39" spans="2:11" x14ac:dyDescent="0.2">
      <c r="B39" s="230" t="s">
        <v>155</v>
      </c>
      <c r="C39" s="386">
        <v>228</v>
      </c>
      <c r="D39" s="386">
        <v>244</v>
      </c>
      <c r="E39" s="413">
        <v>207</v>
      </c>
      <c r="F39" s="386">
        <v>261</v>
      </c>
      <c r="G39" s="386">
        <v>280</v>
      </c>
      <c r="H39" s="413">
        <v>309</v>
      </c>
      <c r="I39" s="414">
        <f t="shared" si="0"/>
        <v>-33</v>
      </c>
      <c r="J39" s="414">
        <f t="shared" si="1"/>
        <v>-36</v>
      </c>
      <c r="K39" s="414">
        <f t="shared" si="1"/>
        <v>-102</v>
      </c>
    </row>
    <row r="40" spans="2:11" x14ac:dyDescent="0.2">
      <c r="B40" s="230" t="s">
        <v>156</v>
      </c>
      <c r="C40" s="386">
        <v>574</v>
      </c>
      <c r="D40" s="386">
        <v>573</v>
      </c>
      <c r="E40" s="413">
        <v>551</v>
      </c>
      <c r="F40" s="386">
        <v>714</v>
      </c>
      <c r="G40" s="386">
        <v>778</v>
      </c>
      <c r="H40" s="413">
        <v>729</v>
      </c>
      <c r="I40" s="414">
        <f t="shared" si="0"/>
        <v>-140</v>
      </c>
      <c r="J40" s="414">
        <f t="shared" si="1"/>
        <v>-205</v>
      </c>
      <c r="K40" s="414">
        <f t="shared" si="1"/>
        <v>-178</v>
      </c>
    </row>
    <row r="41" spans="2:11" x14ac:dyDescent="0.2">
      <c r="B41" s="230" t="s">
        <v>157</v>
      </c>
      <c r="C41" s="386">
        <v>4148</v>
      </c>
      <c r="D41" s="386">
        <v>4366</v>
      </c>
      <c r="E41" s="413">
        <v>4156</v>
      </c>
      <c r="F41" s="386">
        <v>5852</v>
      </c>
      <c r="G41" s="386">
        <v>6270</v>
      </c>
      <c r="H41" s="413">
        <v>6044</v>
      </c>
      <c r="I41" s="414">
        <f t="shared" si="0"/>
        <v>-1704</v>
      </c>
      <c r="J41" s="414">
        <f t="shared" si="1"/>
        <v>-1904</v>
      </c>
      <c r="K41" s="414">
        <f t="shared" si="1"/>
        <v>-1888</v>
      </c>
    </row>
    <row r="42" spans="2:11" x14ac:dyDescent="0.2">
      <c r="B42" s="230" t="s">
        <v>158</v>
      </c>
      <c r="C42" s="386">
        <v>973</v>
      </c>
      <c r="D42" s="386">
        <v>966</v>
      </c>
      <c r="E42" s="413">
        <v>1037</v>
      </c>
      <c r="F42" s="386">
        <v>1192</v>
      </c>
      <c r="G42" s="386">
        <v>1172</v>
      </c>
      <c r="H42" s="413">
        <v>1234</v>
      </c>
      <c r="I42" s="414">
        <f t="shared" si="0"/>
        <v>-219</v>
      </c>
      <c r="J42" s="414">
        <f t="shared" si="1"/>
        <v>-206</v>
      </c>
      <c r="K42" s="414">
        <f t="shared" si="1"/>
        <v>-197</v>
      </c>
    </row>
    <row r="43" spans="2:11" x14ac:dyDescent="0.2">
      <c r="B43" s="230" t="s">
        <v>159</v>
      </c>
      <c r="C43" s="386">
        <v>578</v>
      </c>
      <c r="D43" s="386">
        <v>624</v>
      </c>
      <c r="E43" s="413">
        <v>538</v>
      </c>
      <c r="F43" s="386">
        <v>578</v>
      </c>
      <c r="G43" s="386">
        <v>533</v>
      </c>
      <c r="H43" s="413">
        <v>509</v>
      </c>
      <c r="I43" s="414">
        <f t="shared" si="0"/>
        <v>0</v>
      </c>
      <c r="J43" s="414">
        <f t="shared" si="1"/>
        <v>91</v>
      </c>
      <c r="K43" s="414">
        <f t="shared" si="1"/>
        <v>29</v>
      </c>
    </row>
    <row r="44" spans="2:11" x14ac:dyDescent="0.2">
      <c r="B44" s="230" t="s">
        <v>160</v>
      </c>
      <c r="C44" s="386">
        <v>31</v>
      </c>
      <c r="D44" s="386">
        <v>40</v>
      </c>
      <c r="E44" s="413">
        <v>42</v>
      </c>
      <c r="F44" s="386">
        <v>52</v>
      </c>
      <c r="G44" s="386">
        <v>37</v>
      </c>
      <c r="H44" s="413">
        <v>30</v>
      </c>
      <c r="I44" s="414">
        <f t="shared" si="0"/>
        <v>-21</v>
      </c>
      <c r="J44" s="414">
        <f t="shared" si="1"/>
        <v>3</v>
      </c>
      <c r="K44" s="414">
        <f t="shared" si="1"/>
        <v>12</v>
      </c>
    </row>
    <row r="45" spans="2:11" x14ac:dyDescent="0.2">
      <c r="B45" s="230" t="s">
        <v>161</v>
      </c>
      <c r="C45" s="386">
        <v>49</v>
      </c>
      <c r="D45" s="386">
        <v>20</v>
      </c>
      <c r="E45" s="413">
        <v>26</v>
      </c>
      <c r="F45" s="386">
        <v>31</v>
      </c>
      <c r="G45" s="386">
        <v>38</v>
      </c>
      <c r="H45" s="413">
        <v>48</v>
      </c>
      <c r="I45" s="414">
        <f t="shared" si="0"/>
        <v>18</v>
      </c>
      <c r="J45" s="414">
        <f t="shared" si="1"/>
        <v>-18</v>
      </c>
      <c r="K45" s="414">
        <f t="shared" si="1"/>
        <v>-22</v>
      </c>
    </row>
    <row r="46" spans="2:11" x14ac:dyDescent="0.2">
      <c r="B46" s="230" t="s">
        <v>162</v>
      </c>
      <c r="C46" s="386">
        <v>120</v>
      </c>
      <c r="D46" s="386">
        <v>149</v>
      </c>
      <c r="E46" s="413">
        <v>127</v>
      </c>
      <c r="F46" s="386">
        <v>124</v>
      </c>
      <c r="G46" s="386">
        <v>123</v>
      </c>
      <c r="H46" s="413">
        <v>159</v>
      </c>
      <c r="I46" s="414">
        <f t="shared" si="0"/>
        <v>-4</v>
      </c>
      <c r="J46" s="414">
        <f t="shared" si="1"/>
        <v>26</v>
      </c>
      <c r="K46" s="414">
        <f t="shared" si="1"/>
        <v>-32</v>
      </c>
    </row>
    <row r="47" spans="2:11" x14ac:dyDescent="0.2">
      <c r="B47" s="230" t="s">
        <v>163</v>
      </c>
      <c r="C47" s="386">
        <v>153</v>
      </c>
      <c r="D47" s="386">
        <v>172</v>
      </c>
      <c r="E47" s="413">
        <v>166</v>
      </c>
      <c r="F47" s="386">
        <v>207</v>
      </c>
      <c r="G47" s="386">
        <v>167</v>
      </c>
      <c r="H47" s="413">
        <v>154</v>
      </c>
      <c r="I47" s="414">
        <f t="shared" si="0"/>
        <v>-54</v>
      </c>
      <c r="J47" s="414">
        <f t="shared" si="1"/>
        <v>5</v>
      </c>
      <c r="K47" s="414">
        <f t="shared" si="1"/>
        <v>12</v>
      </c>
    </row>
    <row r="48" spans="2:11" x14ac:dyDescent="0.2">
      <c r="B48" s="230" t="s">
        <v>164</v>
      </c>
      <c r="C48" s="386">
        <v>82</v>
      </c>
      <c r="D48" s="386">
        <v>74</v>
      </c>
      <c r="E48" s="413">
        <v>68</v>
      </c>
      <c r="F48" s="386">
        <v>85</v>
      </c>
      <c r="G48" s="386">
        <v>89</v>
      </c>
      <c r="H48" s="413">
        <v>56</v>
      </c>
      <c r="I48" s="414">
        <f t="shared" si="0"/>
        <v>-3</v>
      </c>
      <c r="J48" s="414">
        <f t="shared" si="1"/>
        <v>-15</v>
      </c>
      <c r="K48" s="414">
        <f t="shared" si="1"/>
        <v>12</v>
      </c>
    </row>
    <row r="49" spans="2:12" x14ac:dyDescent="0.2">
      <c r="B49" s="230" t="s">
        <v>165</v>
      </c>
      <c r="C49" s="386">
        <v>99</v>
      </c>
      <c r="D49" s="386">
        <v>93</v>
      </c>
      <c r="E49" s="413">
        <v>85</v>
      </c>
      <c r="F49" s="386">
        <v>71</v>
      </c>
      <c r="G49" s="386">
        <v>89</v>
      </c>
      <c r="H49" s="413">
        <v>78</v>
      </c>
      <c r="I49" s="414">
        <f t="shared" si="0"/>
        <v>28</v>
      </c>
      <c r="J49" s="414">
        <f t="shared" si="1"/>
        <v>4</v>
      </c>
      <c r="K49" s="414">
        <f t="shared" si="1"/>
        <v>7</v>
      </c>
    </row>
    <row r="50" spans="2:12" x14ac:dyDescent="0.2">
      <c r="B50" s="230" t="s">
        <v>166</v>
      </c>
      <c r="C50" s="386">
        <v>88</v>
      </c>
      <c r="D50" s="386">
        <v>88</v>
      </c>
      <c r="E50" s="413">
        <v>72</v>
      </c>
      <c r="F50" s="386">
        <v>71</v>
      </c>
      <c r="G50" s="386">
        <v>83</v>
      </c>
      <c r="H50" s="413">
        <v>70</v>
      </c>
      <c r="I50" s="414">
        <f t="shared" si="0"/>
        <v>17</v>
      </c>
      <c r="J50" s="414">
        <f t="shared" si="1"/>
        <v>5</v>
      </c>
      <c r="K50" s="414">
        <f t="shared" si="1"/>
        <v>2</v>
      </c>
    </row>
    <row r="51" spans="2:12" x14ac:dyDescent="0.2">
      <c r="B51" s="230" t="s">
        <v>167</v>
      </c>
      <c r="C51" s="386">
        <v>78</v>
      </c>
      <c r="D51" s="386">
        <v>75</v>
      </c>
      <c r="E51" s="413">
        <v>57</v>
      </c>
      <c r="F51" s="386">
        <v>81</v>
      </c>
      <c r="G51" s="386">
        <v>58</v>
      </c>
      <c r="H51" s="413">
        <v>87</v>
      </c>
      <c r="I51" s="414">
        <f t="shared" si="0"/>
        <v>-3</v>
      </c>
      <c r="J51" s="414">
        <f t="shared" si="1"/>
        <v>17</v>
      </c>
      <c r="K51" s="414">
        <f t="shared" si="1"/>
        <v>-30</v>
      </c>
    </row>
    <row r="52" spans="2:12" x14ac:dyDescent="0.2">
      <c r="B52" s="230" t="s">
        <v>168</v>
      </c>
      <c r="C52" s="386">
        <v>72</v>
      </c>
      <c r="D52" s="386">
        <v>63</v>
      </c>
      <c r="E52" s="413">
        <v>45</v>
      </c>
      <c r="F52" s="386">
        <v>78</v>
      </c>
      <c r="G52" s="386">
        <v>49</v>
      </c>
      <c r="H52" s="413">
        <v>64</v>
      </c>
      <c r="I52" s="414">
        <f t="shared" si="0"/>
        <v>-6</v>
      </c>
      <c r="J52" s="414">
        <f t="shared" si="1"/>
        <v>14</v>
      </c>
      <c r="K52" s="414">
        <f t="shared" si="1"/>
        <v>-19</v>
      </c>
    </row>
    <row r="53" spans="2:12" x14ac:dyDescent="0.2">
      <c r="B53" s="230" t="s">
        <v>169</v>
      </c>
      <c r="C53" s="386">
        <v>209</v>
      </c>
      <c r="D53" s="386">
        <v>220</v>
      </c>
      <c r="E53" s="413">
        <v>196</v>
      </c>
      <c r="F53" s="386">
        <v>220</v>
      </c>
      <c r="G53" s="386">
        <v>257</v>
      </c>
      <c r="H53" s="413">
        <v>232</v>
      </c>
      <c r="I53" s="414">
        <f t="shared" si="0"/>
        <v>-11</v>
      </c>
      <c r="J53" s="414">
        <f t="shared" si="1"/>
        <v>-37</v>
      </c>
      <c r="K53" s="414">
        <f t="shared" si="1"/>
        <v>-36</v>
      </c>
    </row>
    <row r="54" spans="2:12" x14ac:dyDescent="0.2">
      <c r="B54" s="230" t="s">
        <v>170</v>
      </c>
      <c r="C54" s="386">
        <v>18</v>
      </c>
      <c r="D54" s="386">
        <v>36</v>
      </c>
      <c r="E54" s="413">
        <v>30</v>
      </c>
      <c r="F54" s="386">
        <v>27</v>
      </c>
      <c r="G54" s="386">
        <v>25</v>
      </c>
      <c r="H54" s="413">
        <v>25</v>
      </c>
      <c r="I54" s="414">
        <f t="shared" si="0"/>
        <v>-9</v>
      </c>
      <c r="J54" s="414">
        <f t="shared" si="1"/>
        <v>11</v>
      </c>
      <c r="K54" s="414">
        <f t="shared" si="1"/>
        <v>5</v>
      </c>
    </row>
    <row r="55" spans="2:12" x14ac:dyDescent="0.2">
      <c r="B55" s="230" t="s">
        <v>171</v>
      </c>
      <c r="C55" s="386">
        <v>52</v>
      </c>
      <c r="D55" s="386">
        <v>71</v>
      </c>
      <c r="E55" s="413">
        <v>46</v>
      </c>
      <c r="F55" s="386">
        <v>40</v>
      </c>
      <c r="G55" s="386">
        <v>39</v>
      </c>
      <c r="H55" s="413">
        <v>50</v>
      </c>
      <c r="I55" s="414">
        <f t="shared" si="0"/>
        <v>12</v>
      </c>
      <c r="J55" s="414">
        <f t="shared" si="1"/>
        <v>32</v>
      </c>
      <c r="K55" s="414">
        <f t="shared" si="1"/>
        <v>-4</v>
      </c>
    </row>
    <row r="56" spans="2:12" x14ac:dyDescent="0.2">
      <c r="B56" s="230" t="s">
        <v>172</v>
      </c>
      <c r="C56" s="386">
        <v>71</v>
      </c>
      <c r="D56" s="386">
        <v>70</v>
      </c>
      <c r="E56" s="413">
        <v>72</v>
      </c>
      <c r="F56" s="386">
        <v>54</v>
      </c>
      <c r="G56" s="386">
        <v>71</v>
      </c>
      <c r="H56" s="413">
        <v>62</v>
      </c>
      <c r="I56" s="414">
        <f t="shared" si="0"/>
        <v>17</v>
      </c>
      <c r="J56" s="414">
        <f t="shared" si="1"/>
        <v>-1</v>
      </c>
      <c r="K56" s="414">
        <f t="shared" si="1"/>
        <v>10</v>
      </c>
    </row>
    <row r="57" spans="2:12" x14ac:dyDescent="0.2">
      <c r="B57" s="230" t="s">
        <v>173</v>
      </c>
      <c r="C57" s="386">
        <v>49</v>
      </c>
      <c r="D57" s="386">
        <v>41</v>
      </c>
      <c r="E57" s="413">
        <v>56</v>
      </c>
      <c r="F57" s="386">
        <v>50</v>
      </c>
      <c r="G57" s="386">
        <v>47</v>
      </c>
      <c r="H57" s="413">
        <v>47</v>
      </c>
      <c r="I57" s="414">
        <f t="shared" si="0"/>
        <v>-1</v>
      </c>
      <c r="J57" s="414">
        <f t="shared" si="1"/>
        <v>-6</v>
      </c>
      <c r="K57" s="414">
        <f t="shared" si="1"/>
        <v>9</v>
      </c>
    </row>
    <row r="58" spans="2:12" x14ac:dyDescent="0.2">
      <c r="B58" s="230" t="s">
        <v>174</v>
      </c>
      <c r="C58" s="386">
        <v>48</v>
      </c>
      <c r="D58" s="386">
        <v>46</v>
      </c>
      <c r="E58" s="413">
        <v>54</v>
      </c>
      <c r="F58" s="386">
        <v>44</v>
      </c>
      <c r="G58" s="386">
        <v>40</v>
      </c>
      <c r="H58" s="413">
        <v>48</v>
      </c>
      <c r="I58" s="414">
        <f t="shared" si="0"/>
        <v>4</v>
      </c>
      <c r="J58" s="414">
        <f t="shared" si="1"/>
        <v>6</v>
      </c>
      <c r="K58" s="414">
        <f t="shared" si="1"/>
        <v>6</v>
      </c>
    </row>
    <row r="59" spans="2:12" x14ac:dyDescent="0.2">
      <c r="B59" s="230" t="s">
        <v>175</v>
      </c>
      <c r="C59" s="386">
        <v>66</v>
      </c>
      <c r="D59" s="386">
        <v>72</v>
      </c>
      <c r="E59" s="413">
        <v>71</v>
      </c>
      <c r="F59" s="386">
        <v>69</v>
      </c>
      <c r="G59" s="386">
        <v>73</v>
      </c>
      <c r="H59" s="413">
        <v>70</v>
      </c>
      <c r="I59" s="414">
        <f t="shared" si="0"/>
        <v>-3</v>
      </c>
      <c r="J59" s="414">
        <f t="shared" si="1"/>
        <v>-1</v>
      </c>
      <c r="K59" s="414">
        <f t="shared" si="1"/>
        <v>1</v>
      </c>
    </row>
    <row r="60" spans="2:12" x14ac:dyDescent="0.2">
      <c r="B60" s="230" t="s">
        <v>176</v>
      </c>
      <c r="C60" s="386">
        <v>92</v>
      </c>
      <c r="D60" s="386">
        <v>84</v>
      </c>
      <c r="E60" s="413">
        <v>80</v>
      </c>
      <c r="F60" s="386">
        <v>112</v>
      </c>
      <c r="G60" s="386">
        <v>104</v>
      </c>
      <c r="H60" s="413">
        <v>115</v>
      </c>
      <c r="I60" s="414">
        <f t="shared" si="0"/>
        <v>-20</v>
      </c>
      <c r="J60" s="414">
        <f t="shared" si="1"/>
        <v>-20</v>
      </c>
      <c r="K60" s="414">
        <f t="shared" si="1"/>
        <v>-35</v>
      </c>
    </row>
    <row r="61" spans="2:12" x14ac:dyDescent="0.15">
      <c r="B61" s="345"/>
      <c r="C61" s="231"/>
      <c r="D61" s="386"/>
      <c r="E61" s="413"/>
      <c r="F61" s="231"/>
      <c r="G61" s="386"/>
      <c r="H61" s="413"/>
      <c r="I61" s="414"/>
      <c r="J61" s="414"/>
      <c r="K61" s="414"/>
    </row>
    <row r="62" spans="2:12" x14ac:dyDescent="0.2">
      <c r="B62" s="230" t="s">
        <v>177</v>
      </c>
      <c r="C62" s="386">
        <v>1532</v>
      </c>
      <c r="D62" s="386">
        <v>1799</v>
      </c>
      <c r="E62" s="413">
        <v>1050</v>
      </c>
      <c r="F62" s="386">
        <v>1339</v>
      </c>
      <c r="G62" s="386">
        <v>1375</v>
      </c>
      <c r="H62" s="413">
        <v>886</v>
      </c>
      <c r="I62" s="414">
        <f t="shared" ref="I62:K63" si="2">SUM(C62-F62)</f>
        <v>193</v>
      </c>
      <c r="J62" s="414">
        <f t="shared" si="2"/>
        <v>424</v>
      </c>
      <c r="K62" s="414">
        <f t="shared" si="2"/>
        <v>164</v>
      </c>
    </row>
    <row r="63" spans="2:12" x14ac:dyDescent="0.2">
      <c r="B63" s="230" t="s">
        <v>178</v>
      </c>
      <c r="C63" s="386">
        <v>176</v>
      </c>
      <c r="D63" s="386">
        <v>188</v>
      </c>
      <c r="E63" s="413">
        <v>328</v>
      </c>
      <c r="F63" s="386">
        <v>415</v>
      </c>
      <c r="G63" s="386">
        <v>419</v>
      </c>
      <c r="H63" s="413">
        <v>301</v>
      </c>
      <c r="I63" s="414">
        <f t="shared" si="2"/>
        <v>-239</v>
      </c>
      <c r="J63" s="414">
        <f t="shared" si="2"/>
        <v>-231</v>
      </c>
      <c r="K63" s="414">
        <f t="shared" si="2"/>
        <v>27</v>
      </c>
    </row>
    <row r="64" spans="2:12" ht="18" thickBot="1" x14ac:dyDescent="0.2">
      <c r="B64" s="347"/>
      <c r="C64" s="216"/>
      <c r="D64" s="216"/>
      <c r="E64" s="347"/>
      <c r="F64" s="216"/>
      <c r="G64" s="216"/>
      <c r="H64" s="347"/>
      <c r="I64" s="216"/>
      <c r="J64" s="216"/>
      <c r="K64" s="216"/>
      <c r="L64" s="66"/>
    </row>
    <row r="65" spans="1:11" x14ac:dyDescent="0.2">
      <c r="B65" s="215"/>
      <c r="C65" s="228" t="s">
        <v>638</v>
      </c>
      <c r="D65" s="215"/>
      <c r="E65" s="340"/>
      <c r="F65" s="340"/>
      <c r="G65" s="340"/>
      <c r="H65" s="340"/>
      <c r="I65" s="215"/>
      <c r="J65" s="215"/>
      <c r="K65" s="215"/>
    </row>
    <row r="66" spans="1:11" x14ac:dyDescent="0.2">
      <c r="A66" s="27"/>
      <c r="E66" s="113"/>
      <c r="F66" s="113"/>
      <c r="G66" s="113"/>
      <c r="H66" s="113"/>
    </row>
  </sheetData>
  <mergeCells count="4">
    <mergeCell ref="B6:K6"/>
    <mergeCell ref="D8:D9"/>
    <mergeCell ref="G8:G9"/>
    <mergeCell ref="J8:J9"/>
  </mergeCells>
  <phoneticPr fontId="2"/>
  <pageMargins left="0.59055118110236227" right="0.78740157480314965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52"/>
  <sheetViews>
    <sheetView view="pageBreakPreview" zoomScale="75" zoomScaleNormal="75" zoomScaleSheetLayoutView="75" workbookViewId="0">
      <selection activeCell="K20" sqref="K20"/>
    </sheetView>
  </sheetViews>
  <sheetFormatPr defaultColWidth="12.125" defaultRowHeight="17.25" x14ac:dyDescent="0.15"/>
  <cols>
    <col min="1" max="1" width="13.375" style="17" customWidth="1"/>
    <col min="2" max="2" width="16.625" style="123" bestFit="1" customWidth="1"/>
    <col min="3" max="9" width="15.625" style="17" customWidth="1"/>
    <col min="10" max="15" width="12.125" style="17"/>
    <col min="16" max="16384" width="12.125" style="1"/>
  </cols>
  <sheetData>
    <row r="1" spans="1:15" x14ac:dyDescent="0.2">
      <c r="A1" s="27"/>
    </row>
    <row r="4" spans="1:15" x14ac:dyDescent="0.15">
      <c r="C4" s="12"/>
      <c r="D4" s="12"/>
      <c r="E4" s="12"/>
      <c r="F4" s="12"/>
      <c r="G4" s="12"/>
      <c r="H4" s="12"/>
      <c r="I4" s="12"/>
    </row>
    <row r="6" spans="1:15" x14ac:dyDescent="0.2">
      <c r="B6" s="485" t="s">
        <v>118</v>
      </c>
      <c r="C6" s="485"/>
      <c r="D6" s="485"/>
      <c r="E6" s="485"/>
      <c r="F6" s="485"/>
      <c r="G6" s="485"/>
      <c r="H6" s="485"/>
      <c r="I6" s="485"/>
    </row>
    <row r="7" spans="1:15" ht="18" thickBot="1" x14ac:dyDescent="0.25">
      <c r="B7" s="415"/>
      <c r="C7" s="416" t="s">
        <v>1095</v>
      </c>
      <c r="D7" s="216"/>
      <c r="E7" s="216"/>
      <c r="F7" s="216"/>
      <c r="G7" s="216"/>
      <c r="H7" s="216"/>
      <c r="I7" s="264" t="s">
        <v>1033</v>
      </c>
    </row>
    <row r="8" spans="1:15" x14ac:dyDescent="0.15">
      <c r="B8" s="417"/>
      <c r="C8" s="266"/>
      <c r="D8" s="266"/>
      <c r="E8" s="220"/>
      <c r="F8" s="220"/>
      <c r="G8" s="266"/>
      <c r="H8" s="220"/>
      <c r="I8" s="220"/>
    </row>
    <row r="9" spans="1:15" x14ac:dyDescent="0.2">
      <c r="B9" s="418"/>
      <c r="C9" s="419" t="s">
        <v>617</v>
      </c>
      <c r="D9" s="267" t="s">
        <v>179</v>
      </c>
      <c r="E9" s="267" t="s">
        <v>1034</v>
      </c>
      <c r="F9" s="267" t="s">
        <v>1035</v>
      </c>
      <c r="G9" s="267" t="s">
        <v>180</v>
      </c>
      <c r="H9" s="267" t="s">
        <v>1036</v>
      </c>
      <c r="I9" s="267" t="s">
        <v>1035</v>
      </c>
    </row>
    <row r="10" spans="1:15" x14ac:dyDescent="0.2">
      <c r="B10" s="420"/>
      <c r="C10" s="220"/>
      <c r="D10" s="222" t="s">
        <v>181</v>
      </c>
      <c r="E10" s="222" t="s">
        <v>1037</v>
      </c>
      <c r="F10" s="222" t="s">
        <v>1038</v>
      </c>
      <c r="G10" s="222" t="s">
        <v>181</v>
      </c>
      <c r="H10" s="222" t="s">
        <v>1039</v>
      </c>
      <c r="I10" s="222" t="s">
        <v>182</v>
      </c>
    </row>
    <row r="11" spans="1:15" x14ac:dyDescent="0.15">
      <c r="B11" s="421"/>
      <c r="C11" s="422"/>
      <c r="D11" s="411"/>
      <c r="E11" s="411"/>
      <c r="F11" s="423"/>
      <c r="G11" s="423"/>
      <c r="H11" s="423"/>
      <c r="I11" s="423"/>
    </row>
    <row r="12" spans="1:15" s="5" customFormat="1" x14ac:dyDescent="0.2">
      <c r="A12" s="79"/>
      <c r="B12" s="354" t="s">
        <v>183</v>
      </c>
      <c r="C12" s="424">
        <v>-3106</v>
      </c>
      <c r="D12" s="425">
        <v>23245</v>
      </c>
      <c r="E12" s="425">
        <v>10587</v>
      </c>
      <c r="F12" s="425">
        <f>SUM(D12-E12)</f>
        <v>12658</v>
      </c>
      <c r="G12" s="425">
        <v>26351</v>
      </c>
      <c r="H12" s="425">
        <v>10587</v>
      </c>
      <c r="I12" s="425">
        <f>SUM(G12-H12)</f>
        <v>15764</v>
      </c>
      <c r="J12" s="79"/>
      <c r="K12" s="79"/>
      <c r="L12" s="79"/>
      <c r="M12" s="79"/>
      <c r="N12" s="79"/>
      <c r="O12" s="79"/>
    </row>
    <row r="13" spans="1:15" x14ac:dyDescent="0.15">
      <c r="B13" s="421"/>
      <c r="C13" s="426"/>
      <c r="D13" s="427"/>
      <c r="E13" s="427"/>
      <c r="F13" s="427"/>
      <c r="G13" s="427"/>
      <c r="H13" s="427"/>
      <c r="I13" s="427"/>
    </row>
    <row r="14" spans="1:15" x14ac:dyDescent="0.2">
      <c r="B14" s="428" t="s">
        <v>1040</v>
      </c>
      <c r="C14" s="426">
        <f t="shared" ref="C14:C15" si="0">SUM(D14-G14)</f>
        <v>-142</v>
      </c>
      <c r="D14" s="427">
        <v>8712</v>
      </c>
      <c r="E14" s="429">
        <v>2800</v>
      </c>
      <c r="F14" s="427">
        <f>SUM(D14-E14)</f>
        <v>5912</v>
      </c>
      <c r="G14" s="427">
        <v>8854</v>
      </c>
      <c r="H14" s="429">
        <v>2169</v>
      </c>
      <c r="I14" s="427">
        <v>6685</v>
      </c>
    </row>
    <row r="15" spans="1:15" x14ac:dyDescent="0.2">
      <c r="B15" s="430" t="s">
        <v>1041</v>
      </c>
      <c r="C15" s="426">
        <f t="shared" si="0"/>
        <v>-322</v>
      </c>
      <c r="D15" s="427">
        <v>974</v>
      </c>
      <c r="E15" s="429">
        <v>596</v>
      </c>
      <c r="F15" s="427">
        <f t="shared" ref="F15:F49" si="1">SUM(D15-E15)</f>
        <v>378</v>
      </c>
      <c r="G15" s="427">
        <v>1296</v>
      </c>
      <c r="H15" s="429">
        <v>730</v>
      </c>
      <c r="I15" s="427">
        <v>566</v>
      </c>
    </row>
    <row r="16" spans="1:15" x14ac:dyDescent="0.2">
      <c r="B16" s="430" t="s">
        <v>1042</v>
      </c>
      <c r="C16" s="426">
        <f>SUM(D16-G16)</f>
        <v>-176</v>
      </c>
      <c r="D16" s="427">
        <v>1367</v>
      </c>
      <c r="E16" s="429">
        <v>368</v>
      </c>
      <c r="F16" s="427">
        <f t="shared" si="1"/>
        <v>999</v>
      </c>
      <c r="G16" s="427">
        <v>1543</v>
      </c>
      <c r="H16" s="429">
        <v>288</v>
      </c>
      <c r="I16" s="427">
        <v>1255</v>
      </c>
    </row>
    <row r="17" spans="2:9" x14ac:dyDescent="0.2">
      <c r="B17" s="430" t="s">
        <v>1043</v>
      </c>
      <c r="C17" s="426">
        <f t="shared" ref="C17:C49" si="2">SUM(D17-G17)</f>
        <v>-241</v>
      </c>
      <c r="D17" s="427">
        <v>528</v>
      </c>
      <c r="E17" s="429">
        <v>278</v>
      </c>
      <c r="F17" s="427">
        <f t="shared" si="1"/>
        <v>250</v>
      </c>
      <c r="G17" s="427">
        <v>769</v>
      </c>
      <c r="H17" s="429">
        <v>426</v>
      </c>
      <c r="I17" s="427">
        <v>343</v>
      </c>
    </row>
    <row r="18" spans="2:9" x14ac:dyDescent="0.2">
      <c r="B18" s="430" t="s">
        <v>1044</v>
      </c>
      <c r="C18" s="426">
        <f t="shared" si="2"/>
        <v>-215</v>
      </c>
      <c r="D18" s="427">
        <v>602</v>
      </c>
      <c r="E18" s="429">
        <v>331</v>
      </c>
      <c r="F18" s="427">
        <f t="shared" si="1"/>
        <v>271</v>
      </c>
      <c r="G18" s="427">
        <v>817</v>
      </c>
      <c r="H18" s="429">
        <v>498</v>
      </c>
      <c r="I18" s="427">
        <v>319</v>
      </c>
    </row>
    <row r="19" spans="2:9" x14ac:dyDescent="0.2">
      <c r="B19" s="430" t="s">
        <v>1045</v>
      </c>
      <c r="C19" s="426">
        <f t="shared" si="2"/>
        <v>-538</v>
      </c>
      <c r="D19" s="427">
        <v>1653</v>
      </c>
      <c r="E19" s="429">
        <v>770</v>
      </c>
      <c r="F19" s="427">
        <f t="shared" si="1"/>
        <v>883</v>
      </c>
      <c r="G19" s="427">
        <v>2191</v>
      </c>
      <c r="H19" s="429">
        <v>1011</v>
      </c>
      <c r="I19" s="427">
        <v>1180</v>
      </c>
    </row>
    <row r="20" spans="2:9" x14ac:dyDescent="0.2">
      <c r="B20" s="430" t="s">
        <v>1046</v>
      </c>
      <c r="C20" s="426">
        <f t="shared" si="2"/>
        <v>-190</v>
      </c>
      <c r="D20" s="427">
        <v>821</v>
      </c>
      <c r="E20" s="429">
        <v>342</v>
      </c>
      <c r="F20" s="427">
        <f t="shared" si="1"/>
        <v>479</v>
      </c>
      <c r="G20" s="427">
        <v>1011</v>
      </c>
      <c r="H20" s="429">
        <v>395</v>
      </c>
      <c r="I20" s="427">
        <v>616</v>
      </c>
    </row>
    <row r="21" spans="2:9" x14ac:dyDescent="0.2">
      <c r="B21" s="430" t="s">
        <v>531</v>
      </c>
      <c r="C21" s="426">
        <f t="shared" si="2"/>
        <v>-347</v>
      </c>
      <c r="D21" s="427">
        <v>1315</v>
      </c>
      <c r="E21" s="429">
        <v>764</v>
      </c>
      <c r="F21" s="427">
        <f t="shared" si="1"/>
        <v>551</v>
      </c>
      <c r="G21" s="427">
        <v>1662</v>
      </c>
      <c r="H21" s="429">
        <v>873</v>
      </c>
      <c r="I21" s="427">
        <v>789</v>
      </c>
    </row>
    <row r="22" spans="2:9" x14ac:dyDescent="0.2">
      <c r="B22" s="430" t="s">
        <v>532</v>
      </c>
      <c r="C22" s="426">
        <f t="shared" si="2"/>
        <v>50</v>
      </c>
      <c r="D22" s="427">
        <v>1820</v>
      </c>
      <c r="E22" s="429">
        <v>1147</v>
      </c>
      <c r="F22" s="427">
        <f t="shared" si="1"/>
        <v>673</v>
      </c>
      <c r="G22" s="427">
        <v>1770</v>
      </c>
      <c r="H22" s="429">
        <v>894</v>
      </c>
      <c r="I22" s="427">
        <v>876</v>
      </c>
    </row>
    <row r="23" spans="2:9" x14ac:dyDescent="0.2">
      <c r="B23" s="430"/>
      <c r="C23" s="426"/>
      <c r="D23" s="427"/>
      <c r="E23" s="429"/>
      <c r="F23" s="427"/>
      <c r="G23" s="427"/>
      <c r="H23" s="429"/>
      <c r="I23" s="427"/>
    </row>
    <row r="24" spans="2:9" x14ac:dyDescent="0.15">
      <c r="B24" s="417" t="s">
        <v>533</v>
      </c>
      <c r="C24" s="426">
        <f t="shared" si="2"/>
        <v>-28</v>
      </c>
      <c r="D24" s="427">
        <v>182</v>
      </c>
      <c r="E24" s="429">
        <v>98</v>
      </c>
      <c r="F24" s="427">
        <f t="shared" si="1"/>
        <v>84</v>
      </c>
      <c r="G24" s="427">
        <v>210</v>
      </c>
      <c r="H24" s="429">
        <v>129</v>
      </c>
      <c r="I24" s="427">
        <v>81</v>
      </c>
    </row>
    <row r="25" spans="2:9" x14ac:dyDescent="0.15">
      <c r="B25" s="417"/>
      <c r="C25" s="426"/>
      <c r="D25" s="427"/>
      <c r="E25" s="429"/>
      <c r="F25" s="427"/>
      <c r="G25" s="427"/>
      <c r="H25" s="429"/>
      <c r="I25" s="427"/>
    </row>
    <row r="26" spans="2:9" x14ac:dyDescent="0.15">
      <c r="B26" s="417" t="s">
        <v>534</v>
      </c>
      <c r="C26" s="426">
        <f t="shared" si="2"/>
        <v>-152</v>
      </c>
      <c r="D26" s="427">
        <v>301</v>
      </c>
      <c r="E26" s="429">
        <v>171</v>
      </c>
      <c r="F26" s="427">
        <f t="shared" si="1"/>
        <v>130</v>
      </c>
      <c r="G26" s="427">
        <v>453</v>
      </c>
      <c r="H26" s="429">
        <v>238</v>
      </c>
      <c r="I26" s="427">
        <v>215</v>
      </c>
    </row>
    <row r="27" spans="2:9" x14ac:dyDescent="0.2">
      <c r="B27" s="430" t="s">
        <v>1047</v>
      </c>
      <c r="C27" s="426">
        <f t="shared" si="2"/>
        <v>-53</v>
      </c>
      <c r="D27" s="427">
        <v>57</v>
      </c>
      <c r="E27" s="429">
        <v>36</v>
      </c>
      <c r="F27" s="427">
        <f t="shared" si="1"/>
        <v>21</v>
      </c>
      <c r="G27" s="427">
        <v>110</v>
      </c>
      <c r="H27" s="429">
        <v>61</v>
      </c>
      <c r="I27" s="427">
        <v>49</v>
      </c>
    </row>
    <row r="28" spans="2:9" x14ac:dyDescent="0.2">
      <c r="B28" s="430" t="s">
        <v>1048</v>
      </c>
      <c r="C28" s="426">
        <f t="shared" si="2"/>
        <v>-49</v>
      </c>
      <c r="D28" s="427">
        <v>121</v>
      </c>
      <c r="E28" s="429">
        <v>37</v>
      </c>
      <c r="F28" s="427">
        <f t="shared" si="1"/>
        <v>84</v>
      </c>
      <c r="G28" s="427">
        <v>170</v>
      </c>
      <c r="H28" s="429">
        <v>66</v>
      </c>
      <c r="I28" s="427">
        <v>104</v>
      </c>
    </row>
    <row r="29" spans="2:9" x14ac:dyDescent="0.2">
      <c r="B29" s="430"/>
      <c r="C29" s="426"/>
      <c r="D29" s="427"/>
      <c r="E29" s="429"/>
      <c r="F29" s="427"/>
      <c r="G29" s="427"/>
      <c r="H29" s="429"/>
      <c r="I29" s="427"/>
    </row>
    <row r="30" spans="2:9" x14ac:dyDescent="0.2">
      <c r="B30" s="430" t="s">
        <v>1049</v>
      </c>
      <c r="C30" s="426">
        <f t="shared" si="2"/>
        <v>-126</v>
      </c>
      <c r="D30" s="427">
        <v>243</v>
      </c>
      <c r="E30" s="429">
        <v>170</v>
      </c>
      <c r="F30" s="427">
        <f t="shared" si="1"/>
        <v>73</v>
      </c>
      <c r="G30" s="427">
        <v>369</v>
      </c>
      <c r="H30" s="429">
        <v>249</v>
      </c>
      <c r="I30" s="427">
        <v>120</v>
      </c>
    </row>
    <row r="31" spans="2:9" x14ac:dyDescent="0.2">
      <c r="B31" s="430" t="s">
        <v>535</v>
      </c>
      <c r="C31" s="426">
        <f t="shared" si="2"/>
        <v>-40</v>
      </c>
      <c r="D31" s="427">
        <v>158</v>
      </c>
      <c r="E31" s="429">
        <v>107</v>
      </c>
      <c r="F31" s="427">
        <f t="shared" si="1"/>
        <v>51</v>
      </c>
      <c r="G31" s="427">
        <v>198</v>
      </c>
      <c r="H31" s="429">
        <v>117</v>
      </c>
      <c r="I31" s="427">
        <v>81</v>
      </c>
    </row>
    <row r="32" spans="2:9" x14ac:dyDescent="0.2">
      <c r="B32" s="430" t="s">
        <v>536</v>
      </c>
      <c r="C32" s="426">
        <f t="shared" si="2"/>
        <v>-27</v>
      </c>
      <c r="D32" s="427">
        <v>623</v>
      </c>
      <c r="E32" s="429">
        <v>459</v>
      </c>
      <c r="F32" s="427">
        <f t="shared" si="1"/>
        <v>164</v>
      </c>
      <c r="G32" s="427">
        <v>650</v>
      </c>
      <c r="H32" s="429">
        <v>372</v>
      </c>
      <c r="I32" s="427">
        <v>278</v>
      </c>
    </row>
    <row r="33" spans="2:9" x14ac:dyDescent="0.2">
      <c r="B33" s="430"/>
      <c r="C33" s="426"/>
      <c r="D33" s="427"/>
      <c r="E33" s="429"/>
      <c r="F33" s="427"/>
      <c r="G33" s="427"/>
      <c r="H33" s="429"/>
      <c r="I33" s="427"/>
    </row>
    <row r="34" spans="2:9" x14ac:dyDescent="0.2">
      <c r="B34" s="430" t="s">
        <v>1050</v>
      </c>
      <c r="C34" s="426">
        <f t="shared" si="2"/>
        <v>-58</v>
      </c>
      <c r="D34" s="427">
        <v>253</v>
      </c>
      <c r="E34" s="429">
        <v>131</v>
      </c>
      <c r="F34" s="427">
        <f t="shared" si="1"/>
        <v>122</v>
      </c>
      <c r="G34" s="427">
        <v>311</v>
      </c>
      <c r="H34" s="429">
        <v>146</v>
      </c>
      <c r="I34" s="427">
        <v>165</v>
      </c>
    </row>
    <row r="35" spans="2:9" x14ac:dyDescent="0.2">
      <c r="B35" s="430" t="s">
        <v>537</v>
      </c>
      <c r="C35" s="426">
        <f t="shared" si="2"/>
        <v>-2</v>
      </c>
      <c r="D35" s="427">
        <v>234</v>
      </c>
      <c r="E35" s="429">
        <v>194</v>
      </c>
      <c r="F35" s="427">
        <f t="shared" si="1"/>
        <v>40</v>
      </c>
      <c r="G35" s="427">
        <v>236</v>
      </c>
      <c r="H35" s="429">
        <v>138</v>
      </c>
      <c r="I35" s="427">
        <v>98</v>
      </c>
    </row>
    <row r="36" spans="2:9" x14ac:dyDescent="0.2">
      <c r="B36" s="430" t="s">
        <v>1051</v>
      </c>
      <c r="C36" s="426">
        <f t="shared" si="2"/>
        <v>-60</v>
      </c>
      <c r="D36" s="427">
        <v>165</v>
      </c>
      <c r="E36" s="429">
        <v>88</v>
      </c>
      <c r="F36" s="427">
        <f t="shared" si="1"/>
        <v>77</v>
      </c>
      <c r="G36" s="427">
        <v>225</v>
      </c>
      <c r="H36" s="429">
        <v>121</v>
      </c>
      <c r="I36" s="427">
        <v>104</v>
      </c>
    </row>
    <row r="37" spans="2:9" x14ac:dyDescent="0.2">
      <c r="B37" s="430" t="s">
        <v>1052</v>
      </c>
      <c r="C37" s="426">
        <f t="shared" si="2"/>
        <v>5</v>
      </c>
      <c r="D37" s="427">
        <v>193</v>
      </c>
      <c r="E37" s="429">
        <v>103</v>
      </c>
      <c r="F37" s="427">
        <f t="shared" si="1"/>
        <v>90</v>
      </c>
      <c r="G37" s="427">
        <v>188</v>
      </c>
      <c r="H37" s="429">
        <v>102</v>
      </c>
      <c r="I37" s="427">
        <v>86</v>
      </c>
    </row>
    <row r="38" spans="2:9" x14ac:dyDescent="0.2">
      <c r="B38" s="430" t="s">
        <v>538</v>
      </c>
      <c r="C38" s="426">
        <f t="shared" si="2"/>
        <v>-115</v>
      </c>
      <c r="D38" s="427">
        <v>250</v>
      </c>
      <c r="E38" s="429">
        <v>139</v>
      </c>
      <c r="F38" s="427">
        <f t="shared" si="1"/>
        <v>111</v>
      </c>
      <c r="G38" s="427">
        <v>365</v>
      </c>
      <c r="H38" s="429">
        <v>175</v>
      </c>
      <c r="I38" s="427">
        <v>190</v>
      </c>
    </row>
    <row r="39" spans="2:9" x14ac:dyDescent="0.2">
      <c r="B39" s="430" t="s">
        <v>539</v>
      </c>
      <c r="C39" s="426">
        <f t="shared" si="2"/>
        <v>21</v>
      </c>
      <c r="D39" s="427">
        <v>327</v>
      </c>
      <c r="E39" s="429">
        <v>212</v>
      </c>
      <c r="F39" s="427">
        <f t="shared" si="1"/>
        <v>115</v>
      </c>
      <c r="G39" s="427">
        <v>306</v>
      </c>
      <c r="H39" s="429">
        <v>160</v>
      </c>
      <c r="I39" s="427">
        <v>146</v>
      </c>
    </row>
    <row r="40" spans="2:9" x14ac:dyDescent="0.2">
      <c r="B40" s="430"/>
      <c r="C40" s="426"/>
      <c r="D40" s="427"/>
      <c r="E40" s="429"/>
      <c r="F40" s="427"/>
      <c r="G40" s="427"/>
      <c r="H40" s="429"/>
      <c r="I40" s="427"/>
    </row>
    <row r="41" spans="2:9" x14ac:dyDescent="0.2">
      <c r="B41" s="430" t="s">
        <v>1053</v>
      </c>
      <c r="C41" s="426">
        <f t="shared" si="2"/>
        <v>-119</v>
      </c>
      <c r="D41" s="427">
        <v>759</v>
      </c>
      <c r="E41" s="429">
        <v>319</v>
      </c>
      <c r="F41" s="427">
        <f t="shared" si="1"/>
        <v>440</v>
      </c>
      <c r="G41" s="427">
        <v>878</v>
      </c>
      <c r="H41" s="429">
        <v>362</v>
      </c>
      <c r="I41" s="427">
        <v>516</v>
      </c>
    </row>
    <row r="42" spans="2:9" x14ac:dyDescent="0.2">
      <c r="B42" s="430" t="s">
        <v>1054</v>
      </c>
      <c r="C42" s="426">
        <f t="shared" si="2"/>
        <v>76</v>
      </c>
      <c r="D42" s="427">
        <v>611</v>
      </c>
      <c r="E42" s="429">
        <v>479</v>
      </c>
      <c r="F42" s="427">
        <f t="shared" si="1"/>
        <v>132</v>
      </c>
      <c r="G42" s="427">
        <v>535</v>
      </c>
      <c r="H42" s="429">
        <v>321</v>
      </c>
      <c r="I42" s="427">
        <v>214</v>
      </c>
    </row>
    <row r="43" spans="2:9" x14ac:dyDescent="0.2">
      <c r="B43" s="430" t="s">
        <v>1055</v>
      </c>
      <c r="C43" s="426">
        <f t="shared" si="2"/>
        <v>-26</v>
      </c>
      <c r="D43" s="427">
        <v>74</v>
      </c>
      <c r="E43" s="429">
        <v>27</v>
      </c>
      <c r="F43" s="427">
        <f t="shared" si="1"/>
        <v>47</v>
      </c>
      <c r="G43" s="427">
        <v>100</v>
      </c>
      <c r="H43" s="429">
        <v>47</v>
      </c>
      <c r="I43" s="427">
        <v>53</v>
      </c>
    </row>
    <row r="44" spans="2:9" x14ac:dyDescent="0.2">
      <c r="B44" s="430"/>
      <c r="C44" s="426"/>
      <c r="D44" s="427"/>
      <c r="E44" s="429"/>
      <c r="F44" s="427"/>
      <c r="G44" s="427"/>
      <c r="H44" s="429"/>
      <c r="I44" s="427"/>
    </row>
    <row r="45" spans="2:9" x14ac:dyDescent="0.2">
      <c r="B45" s="430" t="s">
        <v>540</v>
      </c>
      <c r="C45" s="426">
        <f t="shared" si="2"/>
        <v>-62</v>
      </c>
      <c r="D45" s="427">
        <v>377</v>
      </c>
      <c r="E45" s="429">
        <v>170</v>
      </c>
      <c r="F45" s="427">
        <f t="shared" si="1"/>
        <v>207</v>
      </c>
      <c r="G45" s="427">
        <v>439</v>
      </c>
      <c r="H45" s="429">
        <v>198</v>
      </c>
      <c r="I45" s="427">
        <v>241</v>
      </c>
    </row>
    <row r="46" spans="2:9" x14ac:dyDescent="0.15">
      <c r="B46" s="417" t="s">
        <v>541</v>
      </c>
      <c r="C46" s="426">
        <f t="shared" si="2"/>
        <v>21</v>
      </c>
      <c r="D46" s="427">
        <v>109</v>
      </c>
      <c r="E46" s="429">
        <v>73</v>
      </c>
      <c r="F46" s="427">
        <f t="shared" si="1"/>
        <v>36</v>
      </c>
      <c r="G46" s="427">
        <v>88</v>
      </c>
      <c r="H46" s="429">
        <v>47</v>
      </c>
      <c r="I46" s="427">
        <v>41</v>
      </c>
    </row>
    <row r="47" spans="2:9" x14ac:dyDescent="0.2">
      <c r="B47" s="430" t="s">
        <v>1056</v>
      </c>
      <c r="C47" s="426">
        <f t="shared" si="2"/>
        <v>-14</v>
      </c>
      <c r="D47" s="427">
        <v>56</v>
      </c>
      <c r="E47" s="429">
        <v>33</v>
      </c>
      <c r="F47" s="427">
        <f t="shared" si="1"/>
        <v>23</v>
      </c>
      <c r="G47" s="427">
        <v>70</v>
      </c>
      <c r="H47" s="429">
        <v>37</v>
      </c>
      <c r="I47" s="427">
        <v>33</v>
      </c>
    </row>
    <row r="48" spans="2:9" x14ac:dyDescent="0.2">
      <c r="B48" s="430" t="s">
        <v>1057</v>
      </c>
      <c r="C48" s="426">
        <f t="shared" si="2"/>
        <v>1</v>
      </c>
      <c r="D48" s="427">
        <v>17</v>
      </c>
      <c r="E48" s="429">
        <v>7</v>
      </c>
      <c r="F48" s="427">
        <f t="shared" si="1"/>
        <v>10</v>
      </c>
      <c r="G48" s="427">
        <v>16</v>
      </c>
      <c r="H48" s="429">
        <v>3</v>
      </c>
      <c r="I48" s="427">
        <v>13</v>
      </c>
    </row>
    <row r="49" spans="1:9" x14ac:dyDescent="0.2">
      <c r="B49" s="430" t="s">
        <v>1058</v>
      </c>
      <c r="C49" s="426">
        <f t="shared" si="2"/>
        <v>-178</v>
      </c>
      <c r="D49" s="427">
        <v>343</v>
      </c>
      <c r="E49" s="429">
        <v>138</v>
      </c>
      <c r="F49" s="427">
        <f t="shared" si="1"/>
        <v>205</v>
      </c>
      <c r="G49" s="427">
        <v>521</v>
      </c>
      <c r="H49" s="429">
        <v>214</v>
      </c>
      <c r="I49" s="427">
        <v>307</v>
      </c>
    </row>
    <row r="50" spans="1:9" ht="18" thickBot="1" x14ac:dyDescent="0.25">
      <c r="B50" s="431"/>
      <c r="C50" s="432"/>
      <c r="D50" s="433"/>
      <c r="E50" s="283"/>
      <c r="F50" s="283"/>
      <c r="G50" s="434"/>
      <c r="H50" s="433"/>
      <c r="I50" s="283"/>
    </row>
    <row r="51" spans="1:9" x14ac:dyDescent="0.2">
      <c r="C51" s="27" t="s">
        <v>639</v>
      </c>
    </row>
    <row r="52" spans="1:9" x14ac:dyDescent="0.2">
      <c r="A52" s="27"/>
    </row>
  </sheetData>
  <mergeCells count="1">
    <mergeCell ref="B6:I6"/>
  </mergeCells>
  <phoneticPr fontId="2"/>
  <pageMargins left="0.78740157480314965" right="0.78740157480314965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76"/>
  <sheetViews>
    <sheetView view="pageBreakPreview" zoomScale="75" zoomScaleNormal="75" workbookViewId="0">
      <selection activeCell="M20" sqref="M20"/>
    </sheetView>
  </sheetViews>
  <sheetFormatPr defaultColWidth="13.375" defaultRowHeight="17.25" x14ac:dyDescent="0.15"/>
  <cols>
    <col min="1" max="1" width="9" style="17" customWidth="1"/>
    <col min="2" max="2" width="6.5" style="17" customWidth="1"/>
    <col min="3" max="3" width="21" style="17" customWidth="1"/>
    <col min="4" max="8" width="14.625" style="17" customWidth="1"/>
    <col min="9" max="15" width="13.375" style="17"/>
    <col min="16" max="16384" width="13.375" style="1"/>
  </cols>
  <sheetData>
    <row r="1" spans="1:11" x14ac:dyDescent="0.2">
      <c r="A1" s="27"/>
    </row>
    <row r="6" spans="1:11" x14ac:dyDescent="0.2">
      <c r="B6" s="485" t="s">
        <v>184</v>
      </c>
      <c r="C6" s="485"/>
      <c r="D6" s="485"/>
      <c r="E6" s="485"/>
      <c r="F6" s="485"/>
      <c r="G6" s="485"/>
      <c r="H6" s="485"/>
      <c r="I6" s="485"/>
      <c r="J6" s="485"/>
      <c r="K6" s="485"/>
    </row>
    <row r="7" spans="1:11" ht="18" thickBot="1" x14ac:dyDescent="0.25">
      <c r="B7" s="23"/>
      <c r="C7" s="23"/>
      <c r="D7" s="31" t="s">
        <v>909</v>
      </c>
      <c r="E7" s="23"/>
      <c r="F7" s="23"/>
      <c r="G7" s="23"/>
      <c r="H7" s="23"/>
      <c r="I7" s="23"/>
      <c r="J7" s="32" t="s">
        <v>31</v>
      </c>
      <c r="K7" s="110"/>
    </row>
    <row r="8" spans="1:11" x14ac:dyDescent="0.2">
      <c r="C8" s="110"/>
      <c r="D8" s="21" t="s">
        <v>185</v>
      </c>
      <c r="E8" s="25"/>
      <c r="F8" s="24"/>
      <c r="G8" s="111"/>
      <c r="H8" s="25"/>
      <c r="I8" s="111"/>
      <c r="J8" s="111"/>
      <c r="K8" s="110"/>
    </row>
    <row r="9" spans="1:11" x14ac:dyDescent="0.2">
      <c r="C9" s="110"/>
      <c r="D9" s="21" t="s">
        <v>33</v>
      </c>
      <c r="E9" s="21" t="s">
        <v>186</v>
      </c>
      <c r="F9" s="532" t="s">
        <v>190</v>
      </c>
      <c r="G9" s="532" t="s">
        <v>191</v>
      </c>
      <c r="H9" s="21" t="s">
        <v>187</v>
      </c>
      <c r="I9" s="532" t="s">
        <v>190</v>
      </c>
      <c r="J9" s="488" t="s">
        <v>191</v>
      </c>
      <c r="K9" s="110"/>
    </row>
    <row r="10" spans="1:11" x14ac:dyDescent="0.2">
      <c r="B10" s="111"/>
      <c r="C10" s="111"/>
      <c r="D10" s="45" t="s">
        <v>188</v>
      </c>
      <c r="E10" s="20" t="s">
        <v>189</v>
      </c>
      <c r="F10" s="533"/>
      <c r="G10" s="533"/>
      <c r="H10" s="20" t="s">
        <v>192</v>
      </c>
      <c r="I10" s="533"/>
      <c r="J10" s="489"/>
      <c r="K10" s="110"/>
    </row>
    <row r="11" spans="1:11" x14ac:dyDescent="0.2">
      <c r="B11" s="27"/>
      <c r="D11" s="112"/>
      <c r="E11" s="55"/>
      <c r="F11" s="113"/>
      <c r="G11" s="113"/>
      <c r="H11" s="55"/>
      <c r="I11" s="113"/>
      <c r="J11" s="113"/>
      <c r="K11" s="110"/>
    </row>
    <row r="12" spans="1:11" x14ac:dyDescent="0.2">
      <c r="B12" s="27" t="s">
        <v>698</v>
      </c>
      <c r="D12" s="16">
        <v>28425</v>
      </c>
      <c r="E12" s="11">
        <v>44994</v>
      </c>
      <c r="F12" s="14">
        <v>35076</v>
      </c>
      <c r="G12" s="14">
        <v>9918</v>
      </c>
      <c r="H12" s="11">
        <v>16569</v>
      </c>
      <c r="I12" s="14">
        <v>13372</v>
      </c>
      <c r="J12" s="14">
        <v>3197</v>
      </c>
      <c r="K12" s="110"/>
    </row>
    <row r="13" spans="1:11" x14ac:dyDescent="0.15">
      <c r="B13" s="114" t="s">
        <v>699</v>
      </c>
      <c r="D13" s="80">
        <v>24161</v>
      </c>
      <c r="E13" s="12">
        <v>41803</v>
      </c>
      <c r="F13" s="12">
        <v>33417</v>
      </c>
      <c r="G13" s="12">
        <v>8386</v>
      </c>
      <c r="H13" s="12">
        <v>17642</v>
      </c>
      <c r="I13" s="12">
        <v>13970</v>
      </c>
      <c r="J13" s="12">
        <v>3672</v>
      </c>
    </row>
    <row r="14" spans="1:11" x14ac:dyDescent="0.2">
      <c r="B14" s="27" t="s">
        <v>700</v>
      </c>
      <c r="C14" s="55"/>
      <c r="D14" s="16">
        <v>23502</v>
      </c>
      <c r="E14" s="11">
        <v>40924</v>
      </c>
      <c r="F14" s="11">
        <v>32164</v>
      </c>
      <c r="G14" s="11">
        <v>8760</v>
      </c>
      <c r="H14" s="11">
        <v>17422</v>
      </c>
      <c r="I14" s="11">
        <v>13774</v>
      </c>
      <c r="J14" s="11">
        <v>3648</v>
      </c>
      <c r="K14" s="110"/>
    </row>
    <row r="15" spans="1:11" x14ac:dyDescent="0.2">
      <c r="B15" s="27" t="s">
        <v>910</v>
      </c>
      <c r="C15" s="55"/>
      <c r="D15" s="16">
        <v>19777</v>
      </c>
      <c r="E15" s="11">
        <v>36758</v>
      </c>
      <c r="F15" s="11">
        <v>29559</v>
      </c>
      <c r="G15" s="11">
        <v>7199</v>
      </c>
      <c r="H15" s="11">
        <v>16981</v>
      </c>
      <c r="I15" s="11">
        <v>13413</v>
      </c>
      <c r="J15" s="11">
        <v>3568</v>
      </c>
      <c r="K15" s="110"/>
    </row>
    <row r="16" spans="1:11" x14ac:dyDescent="0.15">
      <c r="D16" s="80"/>
      <c r="E16" s="12"/>
      <c r="F16" s="12"/>
      <c r="G16" s="12"/>
      <c r="H16" s="12"/>
      <c r="I16" s="12"/>
      <c r="J16" s="12"/>
    </row>
    <row r="17" spans="2:11" x14ac:dyDescent="0.2">
      <c r="C17" s="27" t="s">
        <v>193</v>
      </c>
      <c r="D17" s="16">
        <v>148</v>
      </c>
      <c r="E17" s="11">
        <v>191</v>
      </c>
      <c r="F17" s="14">
        <v>141</v>
      </c>
      <c r="G17" s="14">
        <v>50</v>
      </c>
      <c r="H17" s="11">
        <v>43</v>
      </c>
      <c r="I17" s="14">
        <v>41</v>
      </c>
      <c r="J17" s="15">
        <v>2</v>
      </c>
    </row>
    <row r="18" spans="2:11" x14ac:dyDescent="0.2">
      <c r="C18" s="27" t="s">
        <v>194</v>
      </c>
      <c r="D18" s="16">
        <v>23</v>
      </c>
      <c r="E18" s="11">
        <v>77</v>
      </c>
      <c r="F18" s="14">
        <v>62</v>
      </c>
      <c r="G18" s="14">
        <v>15</v>
      </c>
      <c r="H18" s="11">
        <v>54</v>
      </c>
      <c r="I18" s="14">
        <v>42</v>
      </c>
      <c r="J18" s="14">
        <v>12</v>
      </c>
    </row>
    <row r="19" spans="2:11" x14ac:dyDescent="0.2">
      <c r="C19" s="27" t="s">
        <v>195</v>
      </c>
      <c r="D19" s="16">
        <v>-1184</v>
      </c>
      <c r="E19" s="11">
        <v>1299</v>
      </c>
      <c r="F19" s="14">
        <v>1229</v>
      </c>
      <c r="G19" s="14">
        <v>70</v>
      </c>
      <c r="H19" s="11">
        <v>2483</v>
      </c>
      <c r="I19" s="14">
        <v>2340</v>
      </c>
      <c r="J19" s="14">
        <v>143</v>
      </c>
    </row>
    <row r="20" spans="2:11" x14ac:dyDescent="0.2">
      <c r="C20" s="27" t="s">
        <v>196</v>
      </c>
      <c r="D20" s="16">
        <v>27</v>
      </c>
      <c r="E20" s="11">
        <v>75</v>
      </c>
      <c r="F20" s="14">
        <v>32</v>
      </c>
      <c r="G20" s="14">
        <v>43</v>
      </c>
      <c r="H20" s="11">
        <v>48</v>
      </c>
      <c r="I20" s="14">
        <v>41</v>
      </c>
      <c r="J20" s="15">
        <v>7</v>
      </c>
    </row>
    <row r="21" spans="2:11" x14ac:dyDescent="0.2">
      <c r="C21" s="27" t="s">
        <v>197</v>
      </c>
      <c r="D21" s="16">
        <v>316</v>
      </c>
      <c r="E21" s="11">
        <v>478</v>
      </c>
      <c r="F21" s="14">
        <v>147</v>
      </c>
      <c r="G21" s="14">
        <v>331</v>
      </c>
      <c r="H21" s="11">
        <v>162</v>
      </c>
      <c r="I21" s="14">
        <v>142</v>
      </c>
      <c r="J21" s="14">
        <v>20</v>
      </c>
    </row>
    <row r="22" spans="2:11" x14ac:dyDescent="0.2">
      <c r="C22" s="27" t="s">
        <v>198</v>
      </c>
      <c r="D22" s="16">
        <v>18615</v>
      </c>
      <c r="E22" s="11">
        <v>30556</v>
      </c>
      <c r="F22" s="14">
        <v>24927</v>
      </c>
      <c r="G22" s="14">
        <v>5629</v>
      </c>
      <c r="H22" s="11">
        <v>11941</v>
      </c>
      <c r="I22" s="14">
        <v>8884</v>
      </c>
      <c r="J22" s="14">
        <v>3057</v>
      </c>
    </row>
    <row r="23" spans="2:11" x14ac:dyDescent="0.2">
      <c r="C23" s="27" t="s">
        <v>199</v>
      </c>
      <c r="D23" s="16">
        <v>310</v>
      </c>
      <c r="E23" s="11">
        <v>822</v>
      </c>
      <c r="F23" s="14">
        <v>429</v>
      </c>
      <c r="G23" s="14">
        <v>393</v>
      </c>
      <c r="H23" s="11">
        <v>512</v>
      </c>
      <c r="I23" s="14">
        <v>409</v>
      </c>
      <c r="J23" s="14">
        <v>103</v>
      </c>
    </row>
    <row r="24" spans="2:11" x14ac:dyDescent="0.2">
      <c r="C24" s="27" t="s">
        <v>200</v>
      </c>
      <c r="D24" s="16">
        <v>1488</v>
      </c>
      <c r="E24" s="11">
        <v>2897</v>
      </c>
      <c r="F24" s="14">
        <v>2338</v>
      </c>
      <c r="G24" s="14">
        <v>559</v>
      </c>
      <c r="H24" s="11">
        <v>1409</v>
      </c>
      <c r="I24" s="14">
        <v>1224</v>
      </c>
      <c r="J24" s="14">
        <v>185</v>
      </c>
    </row>
    <row r="25" spans="2:11" x14ac:dyDescent="0.2">
      <c r="C25" s="27" t="s">
        <v>201</v>
      </c>
      <c r="D25" s="16">
        <v>34</v>
      </c>
      <c r="E25" s="11">
        <v>363</v>
      </c>
      <c r="F25" s="14">
        <v>254</v>
      </c>
      <c r="G25" s="14">
        <v>109</v>
      </c>
      <c r="H25" s="11">
        <v>329</v>
      </c>
      <c r="I25" s="14">
        <v>290</v>
      </c>
      <c r="J25" s="14">
        <v>39</v>
      </c>
      <c r="K25" s="110"/>
    </row>
    <row r="26" spans="2:11" x14ac:dyDescent="0.15">
      <c r="D26" s="80"/>
      <c r="E26" s="12"/>
      <c r="F26" s="12"/>
      <c r="G26" s="12"/>
      <c r="H26" s="12"/>
      <c r="I26" s="12"/>
      <c r="J26" s="12"/>
    </row>
    <row r="27" spans="2:11" x14ac:dyDescent="0.2">
      <c r="B27" s="27" t="s">
        <v>911</v>
      </c>
      <c r="C27" s="55"/>
      <c r="D27" s="16">
        <v>17589</v>
      </c>
      <c r="E27" s="11">
        <v>36487</v>
      </c>
      <c r="F27" s="14">
        <v>29055</v>
      </c>
      <c r="G27" s="14">
        <v>7432</v>
      </c>
      <c r="H27" s="11">
        <v>18898</v>
      </c>
      <c r="I27" s="14">
        <v>15132</v>
      </c>
      <c r="J27" s="14">
        <v>3766</v>
      </c>
    </row>
    <row r="28" spans="2:11" x14ac:dyDescent="0.15">
      <c r="D28" s="16"/>
      <c r="E28" s="12"/>
      <c r="F28" s="12"/>
      <c r="G28" s="12"/>
      <c r="H28" s="12"/>
      <c r="I28" s="12"/>
      <c r="J28" s="12"/>
    </row>
    <row r="29" spans="2:11" x14ac:dyDescent="0.2">
      <c r="C29" s="27" t="s">
        <v>193</v>
      </c>
      <c r="D29" s="16">
        <v>276</v>
      </c>
      <c r="E29" s="11">
        <v>364</v>
      </c>
      <c r="F29" s="14">
        <v>264</v>
      </c>
      <c r="G29" s="14">
        <v>100</v>
      </c>
      <c r="H29" s="11">
        <v>88</v>
      </c>
      <c r="I29" s="14">
        <v>82</v>
      </c>
      <c r="J29" s="15">
        <v>6</v>
      </c>
      <c r="K29" s="110"/>
    </row>
    <row r="30" spans="2:11" x14ac:dyDescent="0.2">
      <c r="C30" s="27" t="s">
        <v>194</v>
      </c>
      <c r="D30" s="16">
        <v>61</v>
      </c>
      <c r="E30" s="11">
        <v>152</v>
      </c>
      <c r="F30" s="14">
        <v>115</v>
      </c>
      <c r="G30" s="14">
        <v>37</v>
      </c>
      <c r="H30" s="11">
        <v>91</v>
      </c>
      <c r="I30" s="14">
        <v>69</v>
      </c>
      <c r="J30" s="14">
        <v>22</v>
      </c>
      <c r="K30" s="110"/>
    </row>
    <row r="31" spans="2:11" x14ac:dyDescent="0.2">
      <c r="C31" s="27" t="s">
        <v>195</v>
      </c>
      <c r="D31" s="16">
        <v>-1196</v>
      </c>
      <c r="E31" s="11">
        <v>1301</v>
      </c>
      <c r="F31" s="14">
        <v>1268</v>
      </c>
      <c r="G31" s="14">
        <v>33</v>
      </c>
      <c r="H31" s="11">
        <v>2497</v>
      </c>
      <c r="I31" s="14">
        <v>2299</v>
      </c>
      <c r="J31" s="14">
        <v>198</v>
      </c>
      <c r="K31" s="110"/>
    </row>
    <row r="32" spans="2:11" x14ac:dyDescent="0.2">
      <c r="C32" s="27" t="s">
        <v>196</v>
      </c>
      <c r="D32" s="16">
        <v>18</v>
      </c>
      <c r="E32" s="11">
        <v>96</v>
      </c>
      <c r="F32" s="14">
        <v>47</v>
      </c>
      <c r="G32" s="14">
        <v>49</v>
      </c>
      <c r="H32" s="11">
        <v>78</v>
      </c>
      <c r="I32" s="14">
        <v>62</v>
      </c>
      <c r="J32" s="14">
        <v>16</v>
      </c>
      <c r="K32" s="110"/>
    </row>
    <row r="33" spans="2:20" x14ac:dyDescent="0.2">
      <c r="C33" s="27" t="s">
        <v>197</v>
      </c>
      <c r="D33" s="16">
        <v>475</v>
      </c>
      <c r="E33" s="11">
        <v>693</v>
      </c>
      <c r="F33" s="14">
        <v>222</v>
      </c>
      <c r="G33" s="14">
        <v>471</v>
      </c>
      <c r="H33" s="11">
        <v>218</v>
      </c>
      <c r="I33" s="14">
        <v>187</v>
      </c>
      <c r="J33" s="14">
        <v>31</v>
      </c>
      <c r="K33" s="110"/>
    </row>
    <row r="34" spans="2:20" x14ac:dyDescent="0.2">
      <c r="C34" s="27" t="s">
        <v>198</v>
      </c>
      <c r="D34" s="16">
        <v>16100</v>
      </c>
      <c r="E34" s="11">
        <v>29039</v>
      </c>
      <c r="F34" s="14">
        <v>23495</v>
      </c>
      <c r="G34" s="14">
        <v>5544</v>
      </c>
      <c r="H34" s="11">
        <v>12939</v>
      </c>
      <c r="I34" s="14">
        <v>9935</v>
      </c>
      <c r="J34" s="14">
        <v>3004</v>
      </c>
    </row>
    <row r="35" spans="2:20" x14ac:dyDescent="0.2">
      <c r="C35" s="27" t="s">
        <v>199</v>
      </c>
      <c r="D35" s="16">
        <v>177</v>
      </c>
      <c r="E35" s="11">
        <v>915</v>
      </c>
      <c r="F35" s="14">
        <v>497</v>
      </c>
      <c r="G35" s="14">
        <v>418</v>
      </c>
      <c r="H35" s="11">
        <v>738</v>
      </c>
      <c r="I35" s="14">
        <v>568</v>
      </c>
      <c r="J35" s="14">
        <v>170</v>
      </c>
      <c r="K35" s="110"/>
    </row>
    <row r="36" spans="2:20" x14ac:dyDescent="0.2">
      <c r="C36" s="27" t="s">
        <v>200</v>
      </c>
      <c r="D36" s="16">
        <v>1440</v>
      </c>
      <c r="E36" s="11">
        <v>3037</v>
      </c>
      <c r="F36" s="14">
        <v>2592</v>
      </c>
      <c r="G36" s="14">
        <v>445</v>
      </c>
      <c r="H36" s="11">
        <v>1597</v>
      </c>
      <c r="I36" s="14">
        <v>1403</v>
      </c>
      <c r="J36" s="14">
        <v>194</v>
      </c>
      <c r="K36" s="110"/>
    </row>
    <row r="37" spans="2:20" x14ac:dyDescent="0.2">
      <c r="C37" s="27" t="s">
        <v>201</v>
      </c>
      <c r="D37" s="16">
        <v>238</v>
      </c>
      <c r="E37" s="11">
        <v>890</v>
      </c>
      <c r="F37" s="11">
        <v>555</v>
      </c>
      <c r="G37" s="11">
        <v>335</v>
      </c>
      <c r="H37" s="11">
        <v>652</v>
      </c>
      <c r="I37" s="11">
        <v>527</v>
      </c>
      <c r="J37" s="11">
        <v>105</v>
      </c>
      <c r="K37" s="110"/>
    </row>
    <row r="38" spans="2:20" ht="18" thickBot="1" x14ac:dyDescent="0.2">
      <c r="B38" s="23"/>
      <c r="C38" s="115"/>
      <c r="D38" s="116"/>
      <c r="E38" s="117"/>
      <c r="F38" s="117"/>
      <c r="G38" s="117"/>
      <c r="H38" s="117"/>
      <c r="I38" s="117"/>
      <c r="J38" s="117"/>
      <c r="K38" s="110"/>
    </row>
    <row r="39" spans="2:20" x14ac:dyDescent="0.2">
      <c r="C39" s="110"/>
      <c r="D39" s="27" t="s">
        <v>798</v>
      </c>
      <c r="E39" s="110"/>
      <c r="F39" s="110"/>
      <c r="G39" s="110"/>
      <c r="H39" s="110"/>
      <c r="K39" s="110"/>
    </row>
    <row r="42" spans="2:20" ht="18" thickBot="1" x14ac:dyDescent="0.25">
      <c r="B42" s="23"/>
      <c r="C42" s="23"/>
      <c r="D42" s="31" t="s">
        <v>691</v>
      </c>
      <c r="E42" s="23"/>
      <c r="F42" s="23"/>
      <c r="G42" s="23"/>
      <c r="H42" s="23"/>
      <c r="I42" s="23"/>
      <c r="J42" s="23"/>
      <c r="K42" s="32" t="s">
        <v>31</v>
      </c>
    </row>
    <row r="43" spans="2:20" x14ac:dyDescent="0.2">
      <c r="D43" s="47" t="s">
        <v>202</v>
      </c>
      <c r="H43" s="47" t="s">
        <v>203</v>
      </c>
    </row>
    <row r="44" spans="2:20" x14ac:dyDescent="0.2">
      <c r="D44" s="559" t="s">
        <v>912</v>
      </c>
      <c r="E44" s="560"/>
      <c r="F44" s="560"/>
      <c r="G44" s="561"/>
      <c r="H44" s="559" t="s">
        <v>913</v>
      </c>
      <c r="I44" s="560"/>
      <c r="J44" s="560"/>
      <c r="K44" s="560"/>
    </row>
    <row r="45" spans="2:20" x14ac:dyDescent="0.2">
      <c r="D45" s="21" t="s">
        <v>30</v>
      </c>
      <c r="E45" s="21" t="s">
        <v>718</v>
      </c>
      <c r="F45" s="21" t="s">
        <v>720</v>
      </c>
      <c r="G45" s="118" t="s">
        <v>914</v>
      </c>
      <c r="H45" s="21" t="s">
        <v>30</v>
      </c>
      <c r="I45" s="21" t="s">
        <v>718</v>
      </c>
      <c r="J45" s="21" t="s">
        <v>720</v>
      </c>
      <c r="K45" s="118" t="s">
        <v>915</v>
      </c>
      <c r="M45" s="19"/>
      <c r="N45" s="19"/>
      <c r="O45" s="19"/>
      <c r="P45" s="39"/>
      <c r="Q45" s="7"/>
      <c r="R45" s="7"/>
      <c r="S45" s="7"/>
      <c r="T45" s="39"/>
    </row>
    <row r="46" spans="2:20" x14ac:dyDescent="0.2">
      <c r="B46" s="24"/>
      <c r="C46" s="24"/>
      <c r="D46" s="20">
        <v>2000</v>
      </c>
      <c r="E46" s="20">
        <v>2005</v>
      </c>
      <c r="F46" s="20">
        <v>2010</v>
      </c>
      <c r="G46" s="119">
        <v>2015</v>
      </c>
      <c r="H46" s="20">
        <v>2000</v>
      </c>
      <c r="I46" s="20">
        <v>2005</v>
      </c>
      <c r="J46" s="20">
        <v>2010</v>
      </c>
      <c r="K46" s="119">
        <v>2015</v>
      </c>
    </row>
    <row r="47" spans="2:20" x14ac:dyDescent="0.15">
      <c r="D47" s="80"/>
      <c r="E47" s="12"/>
      <c r="F47" s="12"/>
      <c r="G47" s="12"/>
      <c r="H47" s="12"/>
      <c r="I47" s="12"/>
      <c r="J47" s="12"/>
      <c r="K47" s="12"/>
    </row>
    <row r="48" spans="2:20" x14ac:dyDescent="0.2">
      <c r="B48" s="557" t="s">
        <v>916</v>
      </c>
      <c r="C48" s="558"/>
      <c r="D48" s="16">
        <v>33417</v>
      </c>
      <c r="E48" s="11">
        <v>32164</v>
      </c>
      <c r="F48" s="11">
        <v>29559</v>
      </c>
      <c r="G48" s="11">
        <v>29055</v>
      </c>
      <c r="H48" s="11">
        <v>13970</v>
      </c>
      <c r="I48" s="11">
        <v>13774</v>
      </c>
      <c r="J48" s="11">
        <v>13413</v>
      </c>
      <c r="K48" s="11">
        <v>15132</v>
      </c>
    </row>
    <row r="49" spans="2:11" x14ac:dyDescent="0.15">
      <c r="D49" s="80"/>
      <c r="E49" s="12"/>
      <c r="F49" s="12"/>
      <c r="G49" s="12"/>
      <c r="H49" s="12"/>
      <c r="I49" s="12"/>
      <c r="J49" s="12"/>
      <c r="K49" s="12"/>
    </row>
    <row r="50" spans="2:11" x14ac:dyDescent="0.2">
      <c r="B50" s="557" t="s">
        <v>204</v>
      </c>
      <c r="C50" s="558"/>
      <c r="D50" s="82">
        <v>97</v>
      </c>
      <c r="E50" s="14">
        <v>89</v>
      </c>
      <c r="F50" s="14">
        <v>88</v>
      </c>
      <c r="G50" s="14">
        <v>157</v>
      </c>
      <c r="H50" s="14">
        <v>38</v>
      </c>
      <c r="I50" s="14">
        <v>70</v>
      </c>
      <c r="J50" s="14">
        <v>68</v>
      </c>
      <c r="K50" s="14">
        <v>96</v>
      </c>
    </row>
    <row r="51" spans="2:11" x14ac:dyDescent="0.2">
      <c r="B51" s="27" t="s">
        <v>205</v>
      </c>
      <c r="C51" s="27"/>
      <c r="D51" s="82">
        <v>92</v>
      </c>
      <c r="E51" s="14">
        <v>58</v>
      </c>
      <c r="F51" s="14">
        <v>51</v>
      </c>
      <c r="G51" s="14">
        <v>45</v>
      </c>
      <c r="H51" s="14">
        <v>38</v>
      </c>
      <c r="I51" s="14">
        <v>38</v>
      </c>
      <c r="J51" s="14">
        <v>49</v>
      </c>
      <c r="K51" s="14">
        <v>29</v>
      </c>
    </row>
    <row r="52" spans="2:11" x14ac:dyDescent="0.2">
      <c r="B52" s="27" t="s">
        <v>206</v>
      </c>
      <c r="C52" s="27"/>
      <c r="D52" s="82">
        <v>39</v>
      </c>
      <c r="E52" s="14">
        <v>28</v>
      </c>
      <c r="F52" s="14">
        <v>14</v>
      </c>
      <c r="G52" s="14">
        <v>18</v>
      </c>
      <c r="H52" s="14">
        <v>49</v>
      </c>
      <c r="I52" s="14">
        <v>31</v>
      </c>
      <c r="J52" s="14">
        <v>21</v>
      </c>
      <c r="K52" s="14">
        <v>15</v>
      </c>
    </row>
    <row r="53" spans="2:11" x14ac:dyDescent="0.2">
      <c r="B53" s="27" t="s">
        <v>1101</v>
      </c>
      <c r="C53" s="27"/>
      <c r="D53" s="82">
        <v>12</v>
      </c>
      <c r="E53" s="14">
        <v>13</v>
      </c>
      <c r="F53" s="14">
        <v>2</v>
      </c>
      <c r="G53" s="14">
        <v>6</v>
      </c>
      <c r="H53" s="14">
        <v>4</v>
      </c>
      <c r="I53" s="14">
        <v>1</v>
      </c>
      <c r="J53" s="14">
        <v>7</v>
      </c>
      <c r="K53" s="14">
        <v>7</v>
      </c>
    </row>
    <row r="54" spans="2:11" x14ac:dyDescent="0.2">
      <c r="B54" s="27" t="s">
        <v>207</v>
      </c>
      <c r="C54" s="27"/>
      <c r="D54" s="82">
        <v>3036</v>
      </c>
      <c r="E54" s="14">
        <v>2694</v>
      </c>
      <c r="F54" s="14">
        <v>2223</v>
      </c>
      <c r="G54" s="14">
        <v>2251</v>
      </c>
      <c r="H54" s="14">
        <v>1945</v>
      </c>
      <c r="I54" s="14">
        <v>1745</v>
      </c>
      <c r="J54" s="14">
        <v>1474</v>
      </c>
      <c r="K54" s="14">
        <v>1560</v>
      </c>
    </row>
    <row r="55" spans="2:11" x14ac:dyDescent="0.2">
      <c r="B55" s="27" t="s">
        <v>208</v>
      </c>
      <c r="C55" s="27"/>
      <c r="D55" s="82">
        <v>6374</v>
      </c>
      <c r="E55" s="14">
        <v>5622</v>
      </c>
      <c r="F55" s="14">
        <v>5095</v>
      </c>
      <c r="G55" s="14">
        <v>5300</v>
      </c>
      <c r="H55" s="14">
        <v>1951</v>
      </c>
      <c r="I55" s="14">
        <v>1679</v>
      </c>
      <c r="J55" s="14">
        <v>1628</v>
      </c>
      <c r="K55" s="14">
        <v>1946</v>
      </c>
    </row>
    <row r="56" spans="2:11" x14ac:dyDescent="0.2">
      <c r="B56" s="27" t="s">
        <v>209</v>
      </c>
      <c r="C56" s="27"/>
      <c r="D56" s="82">
        <v>620</v>
      </c>
      <c r="E56" s="14">
        <v>502</v>
      </c>
      <c r="F56" s="14">
        <v>446</v>
      </c>
      <c r="G56" s="14">
        <v>417</v>
      </c>
      <c r="H56" s="14">
        <v>253</v>
      </c>
      <c r="I56" s="14">
        <v>183</v>
      </c>
      <c r="J56" s="14">
        <v>190</v>
      </c>
      <c r="K56" s="14">
        <v>204</v>
      </c>
    </row>
    <row r="57" spans="2:11" x14ac:dyDescent="0.2">
      <c r="B57" s="27" t="s">
        <v>556</v>
      </c>
      <c r="C57" s="27"/>
      <c r="D57" s="92" t="s">
        <v>448</v>
      </c>
      <c r="E57" s="13">
        <v>1254</v>
      </c>
      <c r="F57" s="13">
        <v>1133</v>
      </c>
      <c r="G57" s="13">
        <v>1235</v>
      </c>
      <c r="H57" s="13" t="s">
        <v>448</v>
      </c>
      <c r="I57" s="13">
        <v>298</v>
      </c>
      <c r="J57" s="13">
        <v>219</v>
      </c>
      <c r="K57" s="14">
        <v>287</v>
      </c>
    </row>
    <row r="58" spans="2:11" x14ac:dyDescent="0.2">
      <c r="B58" s="557" t="s">
        <v>1102</v>
      </c>
      <c r="C58" s="558"/>
      <c r="D58" s="82">
        <v>4813</v>
      </c>
      <c r="E58" s="14">
        <v>3399</v>
      </c>
      <c r="F58" s="14">
        <v>3078</v>
      </c>
      <c r="G58" s="14">
        <v>2663</v>
      </c>
      <c r="H58" s="14">
        <v>1402</v>
      </c>
      <c r="I58" s="14">
        <v>972</v>
      </c>
      <c r="J58" s="14">
        <v>998</v>
      </c>
      <c r="K58" s="14">
        <v>1051</v>
      </c>
    </row>
    <row r="59" spans="2:11" x14ac:dyDescent="0.2">
      <c r="B59" s="27" t="s">
        <v>624</v>
      </c>
      <c r="C59" s="27"/>
      <c r="D59" s="82">
        <v>5942</v>
      </c>
      <c r="E59" s="14">
        <v>5346</v>
      </c>
      <c r="F59" s="14">
        <v>4808</v>
      </c>
      <c r="G59" s="14">
        <v>4539</v>
      </c>
      <c r="H59" s="14">
        <v>2894</v>
      </c>
      <c r="I59" s="14">
        <v>2509</v>
      </c>
      <c r="J59" s="14">
        <v>2254</v>
      </c>
      <c r="K59" s="14">
        <v>2621</v>
      </c>
    </row>
    <row r="60" spans="2:11" x14ac:dyDescent="0.2">
      <c r="B60" s="27" t="s">
        <v>210</v>
      </c>
      <c r="C60" s="27"/>
      <c r="D60" s="82">
        <v>1354</v>
      </c>
      <c r="E60" s="14">
        <v>1188</v>
      </c>
      <c r="F60" s="14">
        <v>1169</v>
      </c>
      <c r="G60" s="14">
        <v>1045</v>
      </c>
      <c r="H60" s="14">
        <v>879</v>
      </c>
      <c r="I60" s="14">
        <v>822</v>
      </c>
      <c r="J60" s="14">
        <v>806</v>
      </c>
      <c r="K60" s="14">
        <v>906</v>
      </c>
    </row>
    <row r="61" spans="2:11" x14ac:dyDescent="0.2">
      <c r="B61" s="27" t="s">
        <v>1103</v>
      </c>
      <c r="C61" s="27"/>
      <c r="D61" s="82">
        <v>336</v>
      </c>
      <c r="E61" s="14">
        <v>371</v>
      </c>
      <c r="F61" s="14">
        <v>429</v>
      </c>
      <c r="G61" s="14">
        <v>453</v>
      </c>
      <c r="H61" s="14">
        <v>164</v>
      </c>
      <c r="I61" s="14">
        <v>193</v>
      </c>
      <c r="J61" s="14">
        <v>240</v>
      </c>
      <c r="K61" s="14">
        <v>221</v>
      </c>
    </row>
    <row r="62" spans="2:11" x14ac:dyDescent="0.2">
      <c r="B62" s="557" t="s">
        <v>625</v>
      </c>
      <c r="C62" s="558"/>
      <c r="D62" s="92" t="s">
        <v>448</v>
      </c>
      <c r="E62" s="13" t="s">
        <v>448</v>
      </c>
      <c r="F62" s="13">
        <v>912</v>
      </c>
      <c r="G62" s="14">
        <v>887</v>
      </c>
      <c r="H62" s="13" t="s">
        <v>448</v>
      </c>
      <c r="I62" s="13" t="s">
        <v>448</v>
      </c>
      <c r="J62" s="13">
        <v>484</v>
      </c>
      <c r="K62" s="14">
        <v>536</v>
      </c>
    </row>
    <row r="63" spans="2:11" x14ac:dyDescent="0.2">
      <c r="B63" s="27" t="s">
        <v>1104</v>
      </c>
      <c r="C63" s="27"/>
      <c r="D63" s="92" t="s">
        <v>448</v>
      </c>
      <c r="E63" s="13">
        <v>757</v>
      </c>
      <c r="F63" s="13">
        <v>880</v>
      </c>
      <c r="G63" s="14">
        <v>1002</v>
      </c>
      <c r="H63" s="13" t="s">
        <v>448</v>
      </c>
      <c r="I63" s="13">
        <v>533</v>
      </c>
      <c r="J63" s="13">
        <v>565</v>
      </c>
      <c r="K63" s="14">
        <v>769</v>
      </c>
    </row>
    <row r="64" spans="2:11" x14ac:dyDescent="0.2">
      <c r="B64" s="557" t="s">
        <v>627</v>
      </c>
      <c r="C64" s="558"/>
      <c r="D64" s="92" t="s">
        <v>448</v>
      </c>
      <c r="E64" s="13" t="s">
        <v>448</v>
      </c>
      <c r="F64" s="13">
        <v>817</v>
      </c>
      <c r="G64" s="14">
        <v>799</v>
      </c>
      <c r="H64" s="13" t="s">
        <v>448</v>
      </c>
      <c r="I64" s="13" t="s">
        <v>448</v>
      </c>
      <c r="J64" s="13">
        <v>424</v>
      </c>
      <c r="K64" s="14">
        <v>451</v>
      </c>
    </row>
    <row r="65" spans="1:11" x14ac:dyDescent="0.2">
      <c r="B65" s="27" t="s">
        <v>559</v>
      </c>
      <c r="C65" s="27"/>
      <c r="D65" s="92" t="s">
        <v>448</v>
      </c>
      <c r="E65" s="13">
        <v>2056</v>
      </c>
      <c r="F65" s="13">
        <v>1928</v>
      </c>
      <c r="G65" s="14">
        <v>1716</v>
      </c>
      <c r="H65" s="13" t="s">
        <v>448</v>
      </c>
      <c r="I65" s="13">
        <v>847</v>
      </c>
      <c r="J65" s="13">
        <v>853</v>
      </c>
      <c r="K65" s="14">
        <v>913</v>
      </c>
    </row>
    <row r="66" spans="1:11" x14ac:dyDescent="0.2">
      <c r="B66" s="27" t="s">
        <v>558</v>
      </c>
      <c r="C66" s="27"/>
      <c r="D66" s="92" t="s">
        <v>448</v>
      </c>
      <c r="E66" s="13">
        <v>2326</v>
      </c>
      <c r="F66" s="13">
        <v>2602</v>
      </c>
      <c r="G66" s="14">
        <v>2895</v>
      </c>
      <c r="H66" s="13" t="s">
        <v>448</v>
      </c>
      <c r="I66" s="13">
        <v>1210</v>
      </c>
      <c r="J66" s="13">
        <v>1441</v>
      </c>
      <c r="K66" s="14">
        <v>1605</v>
      </c>
    </row>
    <row r="67" spans="1:11" x14ac:dyDescent="0.2">
      <c r="B67" s="27" t="s">
        <v>557</v>
      </c>
      <c r="C67" s="27"/>
      <c r="D67" s="92" t="s">
        <v>448</v>
      </c>
      <c r="E67" s="13">
        <v>346</v>
      </c>
      <c r="F67" s="13">
        <v>170</v>
      </c>
      <c r="G67" s="14">
        <v>192</v>
      </c>
      <c r="H67" s="13" t="s">
        <v>448</v>
      </c>
      <c r="I67" s="13">
        <v>206</v>
      </c>
      <c r="J67" s="13">
        <v>104</v>
      </c>
      <c r="K67" s="14">
        <v>125</v>
      </c>
    </row>
    <row r="68" spans="1:11" x14ac:dyDescent="0.2">
      <c r="A68" s="110"/>
      <c r="B68" s="27" t="s">
        <v>211</v>
      </c>
      <c r="C68" s="27"/>
      <c r="D68" s="82">
        <v>8934</v>
      </c>
      <c r="E68" s="14">
        <v>4219</v>
      </c>
      <c r="F68" s="14">
        <v>1797</v>
      </c>
      <c r="G68" s="14">
        <v>1664</v>
      </c>
      <c r="H68" s="14">
        <v>3628</v>
      </c>
      <c r="I68" s="14">
        <v>1699</v>
      </c>
      <c r="J68" s="14">
        <v>696</v>
      </c>
      <c r="K68" s="14">
        <v>862</v>
      </c>
    </row>
    <row r="69" spans="1:11" x14ac:dyDescent="0.2">
      <c r="A69" s="110"/>
      <c r="B69" s="27" t="s">
        <v>212</v>
      </c>
      <c r="C69" s="27"/>
      <c r="D69" s="82">
        <v>1597</v>
      </c>
      <c r="E69" s="14">
        <v>1487</v>
      </c>
      <c r="F69" s="14">
        <v>1480</v>
      </c>
      <c r="G69" s="14">
        <v>1440</v>
      </c>
      <c r="H69" s="14">
        <v>616</v>
      </c>
      <c r="I69" s="14">
        <v>633</v>
      </c>
      <c r="J69" s="14">
        <v>672</v>
      </c>
      <c r="K69" s="14">
        <v>710</v>
      </c>
    </row>
    <row r="70" spans="1:11" x14ac:dyDescent="0.2">
      <c r="A70" s="110"/>
      <c r="B70" s="27" t="s">
        <v>628</v>
      </c>
      <c r="C70" s="27"/>
      <c r="D70" s="82">
        <v>171</v>
      </c>
      <c r="E70" s="14">
        <v>409</v>
      </c>
      <c r="F70" s="14">
        <v>437</v>
      </c>
      <c r="G70" s="14">
        <v>331</v>
      </c>
      <c r="H70" s="14">
        <v>109</v>
      </c>
      <c r="I70" s="14">
        <v>105</v>
      </c>
      <c r="J70" s="14">
        <v>220</v>
      </c>
      <c r="K70" s="14">
        <v>218</v>
      </c>
    </row>
    <row r="71" spans="1:11" ht="18" thickBot="1" x14ac:dyDescent="0.2">
      <c r="A71" s="110"/>
      <c r="B71" s="23"/>
      <c r="C71" s="115"/>
      <c r="D71" s="120"/>
      <c r="E71" s="115"/>
      <c r="F71" s="121"/>
      <c r="G71" s="115"/>
      <c r="H71" s="115"/>
      <c r="I71" s="115"/>
      <c r="J71" s="115"/>
      <c r="K71" s="115"/>
    </row>
    <row r="72" spans="1:11" x14ac:dyDescent="0.15">
      <c r="A72" s="110"/>
      <c r="C72" s="110"/>
      <c r="D72" s="17" t="s">
        <v>724</v>
      </c>
      <c r="E72" s="110"/>
      <c r="F72" s="122"/>
      <c r="G72" s="122"/>
      <c r="H72" s="110"/>
      <c r="I72" s="110"/>
      <c r="J72" s="110"/>
      <c r="K72" s="110"/>
    </row>
    <row r="73" spans="1:11" x14ac:dyDescent="0.15">
      <c r="D73" s="17" t="s">
        <v>725</v>
      </c>
    </row>
    <row r="74" spans="1:11" x14ac:dyDescent="0.15">
      <c r="D74" s="17" t="s">
        <v>726</v>
      </c>
    </row>
    <row r="75" spans="1:11" x14ac:dyDescent="0.15">
      <c r="D75" s="17" t="s">
        <v>626</v>
      </c>
    </row>
    <row r="76" spans="1:11" x14ac:dyDescent="0.2">
      <c r="D76" s="27" t="s">
        <v>798</v>
      </c>
    </row>
  </sheetData>
  <mergeCells count="12">
    <mergeCell ref="B62:C62"/>
    <mergeCell ref="B64:C64"/>
    <mergeCell ref="B6:K6"/>
    <mergeCell ref="D44:G44"/>
    <mergeCell ref="H44:K44"/>
    <mergeCell ref="B48:C48"/>
    <mergeCell ref="B50:C50"/>
    <mergeCell ref="B58:C58"/>
    <mergeCell ref="F9:F10"/>
    <mergeCell ref="G9:G10"/>
    <mergeCell ref="I9:I10"/>
    <mergeCell ref="J9:J10"/>
  </mergeCells>
  <phoneticPr fontId="2"/>
  <pageMargins left="0.75" right="0.75" top="1" bottom="1" header="0.51200000000000001" footer="0.51200000000000001"/>
  <pageSetup paperSize="9" scale="59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57"/>
  <sheetViews>
    <sheetView view="pageBreakPreview" topLeftCell="A31" zoomScale="75" zoomScaleNormal="75" workbookViewId="0">
      <selection activeCell="D54" sqref="D54"/>
    </sheetView>
  </sheetViews>
  <sheetFormatPr defaultColWidth="12.125" defaultRowHeight="17.25" x14ac:dyDescent="0.15"/>
  <cols>
    <col min="1" max="1" width="13.375" style="17" customWidth="1"/>
    <col min="2" max="2" width="17.5" style="17" customWidth="1"/>
    <col min="3" max="3" width="14.5" style="17" customWidth="1"/>
    <col min="4" max="4" width="13.375" style="17" customWidth="1"/>
    <col min="5" max="8" width="11.5" style="17" customWidth="1"/>
    <col min="9" max="9" width="13.375" style="17" customWidth="1"/>
    <col min="10" max="12" width="11.5" style="17" customWidth="1"/>
    <col min="13" max="15" width="12.125" style="17"/>
    <col min="16" max="16384" width="12.125" style="1"/>
  </cols>
  <sheetData>
    <row r="1" spans="1:15" x14ac:dyDescent="0.2">
      <c r="A1" s="27"/>
    </row>
    <row r="6" spans="1:15" x14ac:dyDescent="0.2">
      <c r="B6" s="485" t="s">
        <v>184</v>
      </c>
      <c r="C6" s="485"/>
      <c r="D6" s="485"/>
      <c r="E6" s="485"/>
      <c r="F6" s="485"/>
      <c r="G6" s="485"/>
      <c r="H6" s="485"/>
      <c r="I6" s="485"/>
      <c r="J6" s="485"/>
      <c r="K6" s="485"/>
      <c r="L6" s="485"/>
    </row>
    <row r="7" spans="1:15" ht="18" thickBot="1" x14ac:dyDescent="0.25">
      <c r="B7" s="23"/>
      <c r="C7" s="31" t="s">
        <v>917</v>
      </c>
      <c r="D7" s="23"/>
      <c r="E7" s="23"/>
      <c r="F7" s="23"/>
      <c r="G7" s="23"/>
      <c r="H7" s="23"/>
      <c r="I7" s="23"/>
      <c r="J7" s="23"/>
      <c r="K7" s="23"/>
      <c r="L7" s="32" t="s">
        <v>31</v>
      </c>
    </row>
    <row r="8" spans="1:15" x14ac:dyDescent="0.2">
      <c r="C8" s="102"/>
      <c r="D8" s="66"/>
      <c r="E8" s="24"/>
      <c r="F8" s="94" t="s">
        <v>213</v>
      </c>
      <c r="G8" s="24"/>
      <c r="H8" s="24"/>
      <c r="I8" s="25"/>
      <c r="J8" s="24"/>
      <c r="K8" s="94" t="s">
        <v>214</v>
      </c>
      <c r="L8" s="24"/>
    </row>
    <row r="9" spans="1:15" x14ac:dyDescent="0.2">
      <c r="C9" s="103" t="s">
        <v>215</v>
      </c>
      <c r="D9" s="67" t="s">
        <v>216</v>
      </c>
      <c r="E9" s="562" t="s">
        <v>918</v>
      </c>
      <c r="F9" s="563"/>
      <c r="G9" s="21" t="s">
        <v>217</v>
      </c>
      <c r="H9" s="532" t="s">
        <v>920</v>
      </c>
      <c r="I9" s="47" t="s">
        <v>216</v>
      </c>
      <c r="J9" s="532" t="s">
        <v>225</v>
      </c>
      <c r="K9" s="21" t="s">
        <v>919</v>
      </c>
      <c r="L9" s="488" t="s">
        <v>921</v>
      </c>
    </row>
    <row r="10" spans="1:15" x14ac:dyDescent="0.2">
      <c r="B10" s="24"/>
      <c r="C10" s="104" t="s">
        <v>218</v>
      </c>
      <c r="D10" s="33" t="s">
        <v>219</v>
      </c>
      <c r="E10" s="20" t="s">
        <v>220</v>
      </c>
      <c r="F10" s="20" t="s">
        <v>221</v>
      </c>
      <c r="G10" s="20" t="s">
        <v>222</v>
      </c>
      <c r="H10" s="533"/>
      <c r="I10" s="45" t="s">
        <v>224</v>
      </c>
      <c r="J10" s="533"/>
      <c r="K10" s="20" t="s">
        <v>222</v>
      </c>
      <c r="L10" s="489"/>
    </row>
    <row r="11" spans="1:15" x14ac:dyDescent="0.15">
      <c r="C11" s="105"/>
      <c r="D11" s="12"/>
      <c r="E11" s="12"/>
      <c r="F11" s="12"/>
      <c r="G11" s="12"/>
      <c r="H11" s="12"/>
      <c r="I11" s="12"/>
      <c r="J11" s="12"/>
      <c r="K11" s="12"/>
      <c r="L11" s="12"/>
    </row>
    <row r="12" spans="1:15" s="5" customFormat="1" x14ac:dyDescent="0.2">
      <c r="A12" s="79"/>
      <c r="B12" s="84" t="s">
        <v>181</v>
      </c>
      <c r="C12" s="106">
        <v>963579</v>
      </c>
      <c r="D12" s="86">
        <v>445326</v>
      </c>
      <c r="E12" s="86">
        <v>69544</v>
      </c>
      <c r="F12" s="86">
        <v>242624</v>
      </c>
      <c r="G12" s="86">
        <v>95199</v>
      </c>
      <c r="H12" s="86">
        <v>29055</v>
      </c>
      <c r="I12" s="86">
        <v>44636</v>
      </c>
      <c r="J12" s="86">
        <v>24004</v>
      </c>
      <c r="K12" s="86">
        <v>12257</v>
      </c>
      <c r="L12" s="86">
        <v>7432</v>
      </c>
      <c r="M12" s="79"/>
      <c r="N12" s="79"/>
      <c r="O12" s="79"/>
    </row>
    <row r="13" spans="1:15" s="5" customFormat="1" x14ac:dyDescent="0.2">
      <c r="A13" s="79"/>
      <c r="B13" s="84"/>
      <c r="C13" s="106"/>
      <c r="D13" s="86"/>
      <c r="E13" s="86"/>
      <c r="F13" s="86"/>
      <c r="G13" s="86"/>
      <c r="H13" s="86"/>
      <c r="I13" s="86"/>
      <c r="J13" s="86"/>
      <c r="K13" s="86"/>
      <c r="L13" s="86"/>
      <c r="M13" s="79"/>
      <c r="N13" s="79"/>
      <c r="O13" s="79"/>
    </row>
    <row r="14" spans="1:15" x14ac:dyDescent="0.2">
      <c r="B14" s="81" t="s">
        <v>494</v>
      </c>
      <c r="C14" s="107">
        <v>364154</v>
      </c>
      <c r="D14" s="30">
        <v>162655</v>
      </c>
      <c r="E14" s="200">
        <v>14979</v>
      </c>
      <c r="F14" s="200">
        <v>120855</v>
      </c>
      <c r="G14" s="200">
        <v>11185</v>
      </c>
      <c r="H14" s="200">
        <v>10120</v>
      </c>
      <c r="I14" s="30">
        <v>16823</v>
      </c>
      <c r="J14" s="200">
        <v>12153</v>
      </c>
      <c r="K14" s="200">
        <v>1059</v>
      </c>
      <c r="L14" s="200">
        <v>3123</v>
      </c>
    </row>
    <row r="15" spans="1:15" x14ac:dyDescent="0.2">
      <c r="B15" s="81" t="s">
        <v>495</v>
      </c>
      <c r="C15" s="107">
        <v>51860</v>
      </c>
      <c r="D15" s="30">
        <v>23747</v>
      </c>
      <c r="E15" s="200">
        <v>4127</v>
      </c>
      <c r="F15" s="200">
        <v>10213</v>
      </c>
      <c r="G15" s="200">
        <v>8560</v>
      </c>
      <c r="H15" s="200">
        <v>663</v>
      </c>
      <c r="I15" s="30">
        <v>2339</v>
      </c>
      <c r="J15" s="200">
        <v>669</v>
      </c>
      <c r="K15" s="200">
        <v>1274</v>
      </c>
      <c r="L15" s="200">
        <v>370</v>
      </c>
    </row>
    <row r="16" spans="1:15" x14ac:dyDescent="0.2">
      <c r="B16" s="83" t="s">
        <v>496</v>
      </c>
      <c r="C16" s="107">
        <v>63621</v>
      </c>
      <c r="D16" s="30">
        <v>29434</v>
      </c>
      <c r="E16" s="200">
        <v>3385</v>
      </c>
      <c r="F16" s="200">
        <v>12551</v>
      </c>
      <c r="G16" s="200">
        <v>3218</v>
      </c>
      <c r="H16" s="200">
        <v>10031</v>
      </c>
      <c r="I16" s="30">
        <v>3577</v>
      </c>
      <c r="J16" s="200">
        <v>1605</v>
      </c>
      <c r="K16" s="200">
        <v>450</v>
      </c>
      <c r="L16" s="200">
        <v>1462</v>
      </c>
    </row>
    <row r="17" spans="1:12" x14ac:dyDescent="0.2">
      <c r="B17" s="83" t="s">
        <v>497</v>
      </c>
      <c r="C17" s="107">
        <v>28470</v>
      </c>
      <c r="D17" s="30">
        <v>13457</v>
      </c>
      <c r="E17" s="200">
        <v>2948</v>
      </c>
      <c r="F17" s="200">
        <v>5773</v>
      </c>
      <c r="G17" s="200">
        <v>4312</v>
      </c>
      <c r="H17" s="200">
        <v>196</v>
      </c>
      <c r="I17" s="30">
        <v>1303</v>
      </c>
      <c r="J17" s="200">
        <v>436</v>
      </c>
      <c r="K17" s="200">
        <v>708</v>
      </c>
      <c r="L17" s="200">
        <v>138</v>
      </c>
    </row>
    <row r="18" spans="1:12" x14ac:dyDescent="0.2">
      <c r="B18" s="83" t="s">
        <v>498</v>
      </c>
      <c r="C18" s="107">
        <v>24801</v>
      </c>
      <c r="D18" s="30">
        <v>11261</v>
      </c>
      <c r="E18" s="200">
        <v>2535</v>
      </c>
      <c r="F18" s="200">
        <v>5672</v>
      </c>
      <c r="G18" s="200">
        <v>2901</v>
      </c>
      <c r="H18" s="200">
        <v>90</v>
      </c>
      <c r="I18" s="30">
        <v>1560</v>
      </c>
      <c r="J18" s="200">
        <v>1242</v>
      </c>
      <c r="K18" s="200">
        <v>233</v>
      </c>
      <c r="L18" s="200">
        <v>75</v>
      </c>
    </row>
    <row r="19" spans="1:12" x14ac:dyDescent="0.2">
      <c r="B19" s="83" t="s">
        <v>499</v>
      </c>
      <c r="C19" s="107">
        <v>74770</v>
      </c>
      <c r="D19" s="30">
        <v>35365</v>
      </c>
      <c r="E19" s="200">
        <v>6756</v>
      </c>
      <c r="F19" s="200">
        <v>21994</v>
      </c>
      <c r="G19" s="200">
        <v>5849</v>
      </c>
      <c r="H19" s="200">
        <v>234</v>
      </c>
      <c r="I19" s="30">
        <v>2922</v>
      </c>
      <c r="J19" s="200">
        <v>2199</v>
      </c>
      <c r="K19" s="200">
        <v>538</v>
      </c>
      <c r="L19" s="200">
        <v>126</v>
      </c>
    </row>
    <row r="20" spans="1:12" x14ac:dyDescent="0.2">
      <c r="A20" s="17" t="s">
        <v>922</v>
      </c>
      <c r="B20" s="83" t="s">
        <v>500</v>
      </c>
      <c r="C20" s="107">
        <v>29331</v>
      </c>
      <c r="D20" s="30">
        <v>12457</v>
      </c>
      <c r="E20" s="200">
        <v>1743</v>
      </c>
      <c r="F20" s="200">
        <v>8300</v>
      </c>
      <c r="G20" s="200">
        <v>1169</v>
      </c>
      <c r="H20" s="200">
        <v>1000</v>
      </c>
      <c r="I20" s="30">
        <v>1075</v>
      </c>
      <c r="J20" s="200">
        <v>989</v>
      </c>
      <c r="K20" s="200">
        <v>9</v>
      </c>
      <c r="L20" s="200">
        <v>40</v>
      </c>
    </row>
    <row r="21" spans="1:12" x14ac:dyDescent="0.2">
      <c r="B21" s="83" t="s">
        <v>501</v>
      </c>
      <c r="C21" s="107">
        <v>62616</v>
      </c>
      <c r="D21" s="30">
        <v>31096</v>
      </c>
      <c r="E21" s="200">
        <v>6840</v>
      </c>
      <c r="F21" s="200">
        <v>10631</v>
      </c>
      <c r="G21" s="200">
        <v>11394</v>
      </c>
      <c r="H21" s="200">
        <v>1840</v>
      </c>
      <c r="I21" s="30">
        <v>3262</v>
      </c>
      <c r="J21" s="200">
        <v>1127</v>
      </c>
      <c r="K21" s="200">
        <v>1357</v>
      </c>
      <c r="L21" s="200">
        <v>724</v>
      </c>
    </row>
    <row r="22" spans="1:12" x14ac:dyDescent="0.2">
      <c r="B22" s="83" t="s">
        <v>553</v>
      </c>
      <c r="C22" s="107">
        <v>53452</v>
      </c>
      <c r="D22" s="30">
        <v>25065</v>
      </c>
      <c r="E22" s="200">
        <v>1835</v>
      </c>
      <c r="F22" s="200">
        <v>7533</v>
      </c>
      <c r="G22" s="200">
        <v>12239</v>
      </c>
      <c r="H22" s="200">
        <v>3002</v>
      </c>
      <c r="I22" s="30">
        <v>3262</v>
      </c>
      <c r="J22" s="200">
        <v>882</v>
      </c>
      <c r="K22" s="200">
        <v>1714</v>
      </c>
      <c r="L22" s="200">
        <v>585</v>
      </c>
    </row>
    <row r="23" spans="1:12" x14ac:dyDescent="0.2">
      <c r="B23" s="83"/>
      <c r="C23" s="107"/>
      <c r="D23" s="30"/>
      <c r="E23" s="200"/>
      <c r="F23" s="200"/>
      <c r="G23" s="200"/>
      <c r="H23" s="200"/>
      <c r="I23" s="30"/>
      <c r="J23" s="200"/>
      <c r="K23" s="200"/>
      <c r="L23" s="200"/>
    </row>
    <row r="24" spans="1:12" x14ac:dyDescent="0.2">
      <c r="B24" s="83" t="s">
        <v>554</v>
      </c>
      <c r="C24" s="107">
        <v>9206</v>
      </c>
      <c r="D24" s="30">
        <v>4315</v>
      </c>
      <c r="E24" s="200">
        <v>955</v>
      </c>
      <c r="F24" s="200">
        <v>1439</v>
      </c>
      <c r="G24" s="200">
        <v>1856</v>
      </c>
      <c r="H24" s="200">
        <v>56</v>
      </c>
      <c r="I24" s="30">
        <v>335</v>
      </c>
      <c r="J24" s="200">
        <v>107</v>
      </c>
      <c r="K24" s="200">
        <v>184</v>
      </c>
      <c r="L24" s="200">
        <v>43</v>
      </c>
    </row>
    <row r="25" spans="1:12" x14ac:dyDescent="0.2">
      <c r="B25" s="83"/>
      <c r="C25" s="107"/>
      <c r="D25" s="30"/>
      <c r="E25" s="200"/>
      <c r="F25" s="200"/>
      <c r="G25" s="200"/>
      <c r="H25" s="200"/>
      <c r="I25" s="30"/>
      <c r="J25" s="200"/>
      <c r="K25" s="200"/>
      <c r="L25" s="200"/>
    </row>
    <row r="26" spans="1:12" x14ac:dyDescent="0.2">
      <c r="B26" s="83" t="s">
        <v>502</v>
      </c>
      <c r="C26" s="107">
        <v>16992</v>
      </c>
      <c r="D26" s="30">
        <v>8565</v>
      </c>
      <c r="E26" s="200">
        <v>2412</v>
      </c>
      <c r="F26" s="200">
        <v>2736</v>
      </c>
      <c r="G26" s="200">
        <v>2640</v>
      </c>
      <c r="H26" s="200">
        <v>663</v>
      </c>
      <c r="I26" s="30">
        <v>772</v>
      </c>
      <c r="J26" s="200">
        <v>273</v>
      </c>
      <c r="K26" s="200">
        <v>268</v>
      </c>
      <c r="L26" s="200">
        <v>222</v>
      </c>
    </row>
    <row r="27" spans="1:12" x14ac:dyDescent="0.2">
      <c r="B27" s="83" t="s">
        <v>503</v>
      </c>
      <c r="C27" s="107">
        <v>4377</v>
      </c>
      <c r="D27" s="30">
        <v>2141</v>
      </c>
      <c r="E27" s="200">
        <v>533</v>
      </c>
      <c r="F27" s="200">
        <v>453</v>
      </c>
      <c r="G27" s="200">
        <v>762</v>
      </c>
      <c r="H27" s="200">
        <v>308</v>
      </c>
      <c r="I27" s="30">
        <v>183</v>
      </c>
      <c r="J27" s="200">
        <v>14</v>
      </c>
      <c r="K27" s="200">
        <v>93</v>
      </c>
      <c r="L27" s="200">
        <v>67</v>
      </c>
    </row>
    <row r="28" spans="1:12" x14ac:dyDescent="0.2">
      <c r="B28" s="83" t="s">
        <v>504</v>
      </c>
      <c r="C28" s="107">
        <v>3352</v>
      </c>
      <c r="D28" s="30">
        <v>1734</v>
      </c>
      <c r="E28" s="200">
        <v>634</v>
      </c>
      <c r="F28" s="200">
        <v>927</v>
      </c>
      <c r="G28" s="200">
        <v>98</v>
      </c>
      <c r="H28" s="200">
        <v>61</v>
      </c>
      <c r="I28" s="30">
        <v>268</v>
      </c>
      <c r="J28" s="200">
        <v>217</v>
      </c>
      <c r="K28" s="200">
        <v>39</v>
      </c>
      <c r="L28" s="200">
        <v>12</v>
      </c>
    </row>
    <row r="29" spans="1:12" x14ac:dyDescent="0.2">
      <c r="B29" s="83"/>
      <c r="C29" s="107"/>
      <c r="D29" s="30"/>
      <c r="E29" s="200"/>
      <c r="F29" s="200"/>
      <c r="G29" s="200"/>
      <c r="H29" s="200"/>
      <c r="I29" s="30"/>
      <c r="J29" s="200"/>
      <c r="K29" s="200"/>
      <c r="L29" s="200"/>
    </row>
    <row r="30" spans="1:12" x14ac:dyDescent="0.2">
      <c r="B30" s="83" t="s">
        <v>505</v>
      </c>
      <c r="C30" s="107">
        <v>12200</v>
      </c>
      <c r="D30" s="30">
        <v>5792</v>
      </c>
      <c r="E30" s="200">
        <v>1521</v>
      </c>
      <c r="F30" s="200">
        <v>1889</v>
      </c>
      <c r="G30" s="200">
        <v>2247</v>
      </c>
      <c r="H30" s="200">
        <v>58</v>
      </c>
      <c r="I30" s="30">
        <v>535</v>
      </c>
      <c r="J30" s="200">
        <v>178</v>
      </c>
      <c r="K30" s="200">
        <v>300</v>
      </c>
      <c r="L30" s="200">
        <v>46</v>
      </c>
    </row>
    <row r="31" spans="1:12" x14ac:dyDescent="0.2">
      <c r="B31" s="83" t="s">
        <v>506</v>
      </c>
      <c r="C31" s="107">
        <v>7224</v>
      </c>
      <c r="D31" s="30">
        <v>3341</v>
      </c>
      <c r="E31" s="200">
        <v>1029</v>
      </c>
      <c r="F31" s="200">
        <v>809</v>
      </c>
      <c r="G31" s="200">
        <v>1423</v>
      </c>
      <c r="H31" s="200">
        <v>44</v>
      </c>
      <c r="I31" s="30">
        <v>315</v>
      </c>
      <c r="J31" s="200">
        <v>59</v>
      </c>
      <c r="K31" s="200">
        <v>212</v>
      </c>
      <c r="L31" s="200">
        <v>36</v>
      </c>
    </row>
    <row r="32" spans="1:12" x14ac:dyDescent="0.2">
      <c r="B32" s="83" t="s">
        <v>552</v>
      </c>
      <c r="C32" s="107">
        <v>26361</v>
      </c>
      <c r="D32" s="30">
        <v>13860</v>
      </c>
      <c r="E32" s="200">
        <v>4462</v>
      </c>
      <c r="F32" s="200">
        <v>5277</v>
      </c>
      <c r="G32" s="200">
        <v>3836</v>
      </c>
      <c r="H32" s="200">
        <v>129</v>
      </c>
      <c r="I32" s="30">
        <v>1218</v>
      </c>
      <c r="J32" s="200">
        <v>330</v>
      </c>
      <c r="K32" s="200">
        <v>740</v>
      </c>
      <c r="L32" s="200">
        <v>136</v>
      </c>
    </row>
    <row r="33" spans="2:12" x14ac:dyDescent="0.2">
      <c r="B33" s="83"/>
      <c r="C33" s="107"/>
      <c r="D33" s="30"/>
      <c r="E33" s="200"/>
      <c r="F33" s="200"/>
      <c r="G33" s="200"/>
      <c r="H33" s="200"/>
      <c r="I33" s="30"/>
      <c r="J33" s="200"/>
      <c r="K33" s="200"/>
      <c r="L33" s="200"/>
    </row>
    <row r="34" spans="2:12" x14ac:dyDescent="0.2">
      <c r="B34" s="83" t="s">
        <v>507</v>
      </c>
      <c r="C34" s="107">
        <v>7480</v>
      </c>
      <c r="D34" s="30">
        <v>3310</v>
      </c>
      <c r="E34" s="200">
        <v>461</v>
      </c>
      <c r="F34" s="200">
        <v>828</v>
      </c>
      <c r="G34" s="200">
        <v>1961</v>
      </c>
      <c r="H34" s="200">
        <v>33</v>
      </c>
      <c r="I34" s="30">
        <v>316</v>
      </c>
      <c r="J34" s="200">
        <v>41</v>
      </c>
      <c r="K34" s="200">
        <v>253</v>
      </c>
      <c r="L34" s="200">
        <v>19</v>
      </c>
    </row>
    <row r="35" spans="2:12" x14ac:dyDescent="0.2">
      <c r="B35" s="83" t="s">
        <v>508</v>
      </c>
      <c r="C35" s="107">
        <v>7641</v>
      </c>
      <c r="D35" s="30">
        <v>3658</v>
      </c>
      <c r="E35" s="200">
        <v>713</v>
      </c>
      <c r="F35" s="200">
        <v>714</v>
      </c>
      <c r="G35" s="200">
        <v>2185</v>
      </c>
      <c r="H35" s="200">
        <v>34</v>
      </c>
      <c r="I35" s="30">
        <v>333</v>
      </c>
      <c r="J35" s="200">
        <v>59</v>
      </c>
      <c r="K35" s="200">
        <v>251</v>
      </c>
      <c r="L35" s="200">
        <v>21</v>
      </c>
    </row>
    <row r="36" spans="2:12" x14ac:dyDescent="0.2">
      <c r="B36" s="83" t="s">
        <v>509</v>
      </c>
      <c r="C36" s="107">
        <v>5837</v>
      </c>
      <c r="D36" s="30">
        <v>2768</v>
      </c>
      <c r="E36" s="200">
        <v>673</v>
      </c>
      <c r="F36" s="200">
        <v>893</v>
      </c>
      <c r="G36" s="200">
        <v>1164</v>
      </c>
      <c r="H36" s="200">
        <v>22</v>
      </c>
      <c r="I36" s="30">
        <v>230</v>
      </c>
      <c r="J36" s="200">
        <v>28</v>
      </c>
      <c r="K36" s="200">
        <v>191</v>
      </c>
      <c r="L36" s="200">
        <v>8</v>
      </c>
    </row>
    <row r="37" spans="2:12" x14ac:dyDescent="0.2">
      <c r="B37" s="83" t="s">
        <v>510</v>
      </c>
      <c r="C37" s="107">
        <v>8068</v>
      </c>
      <c r="D37" s="30">
        <v>4171</v>
      </c>
      <c r="E37" s="200">
        <v>1557</v>
      </c>
      <c r="F37" s="200">
        <v>1155</v>
      </c>
      <c r="G37" s="200">
        <v>1412</v>
      </c>
      <c r="H37" s="200">
        <v>16</v>
      </c>
      <c r="I37" s="30">
        <v>315</v>
      </c>
      <c r="J37" s="200">
        <v>60</v>
      </c>
      <c r="K37" s="200">
        <v>232</v>
      </c>
      <c r="L37" s="200">
        <v>21</v>
      </c>
    </row>
    <row r="38" spans="2:12" x14ac:dyDescent="0.2">
      <c r="B38" s="83" t="s">
        <v>512</v>
      </c>
      <c r="C38" s="107">
        <v>12742</v>
      </c>
      <c r="D38" s="30">
        <v>7275</v>
      </c>
      <c r="E38" s="200">
        <v>3018</v>
      </c>
      <c r="F38" s="200">
        <v>2543</v>
      </c>
      <c r="G38" s="200">
        <v>1664</v>
      </c>
      <c r="H38" s="200">
        <v>20</v>
      </c>
      <c r="I38" s="30">
        <v>519</v>
      </c>
      <c r="J38" s="200">
        <v>222</v>
      </c>
      <c r="K38" s="200">
        <v>280</v>
      </c>
      <c r="L38" s="200">
        <v>16</v>
      </c>
    </row>
    <row r="39" spans="2:12" x14ac:dyDescent="0.2">
      <c r="B39" s="83" t="s">
        <v>511</v>
      </c>
      <c r="C39" s="107">
        <v>9776</v>
      </c>
      <c r="D39" s="30">
        <v>4972</v>
      </c>
      <c r="E39" s="200">
        <v>1424</v>
      </c>
      <c r="F39" s="200">
        <v>1585</v>
      </c>
      <c r="G39" s="200">
        <v>1920</v>
      </c>
      <c r="H39" s="200">
        <v>31</v>
      </c>
      <c r="I39" s="30">
        <v>459</v>
      </c>
      <c r="J39" s="200">
        <v>122</v>
      </c>
      <c r="K39" s="200">
        <v>310</v>
      </c>
      <c r="L39" s="200">
        <v>25</v>
      </c>
    </row>
    <row r="40" spans="2:12" x14ac:dyDescent="0.2">
      <c r="B40" s="83"/>
      <c r="C40" s="107"/>
      <c r="D40" s="30"/>
      <c r="E40" s="200"/>
      <c r="F40" s="200"/>
      <c r="G40" s="200"/>
      <c r="H40" s="200"/>
      <c r="I40" s="30"/>
      <c r="J40" s="200"/>
      <c r="K40" s="200"/>
      <c r="L40" s="200"/>
    </row>
    <row r="41" spans="2:12" x14ac:dyDescent="0.2">
      <c r="B41" s="83" t="s">
        <v>513</v>
      </c>
      <c r="C41" s="107">
        <v>21533</v>
      </c>
      <c r="D41" s="30">
        <v>9842</v>
      </c>
      <c r="E41" s="200">
        <v>1384</v>
      </c>
      <c r="F41" s="200">
        <v>5300</v>
      </c>
      <c r="G41" s="200">
        <v>2970</v>
      </c>
      <c r="H41" s="200">
        <v>43</v>
      </c>
      <c r="I41" s="30">
        <v>736</v>
      </c>
      <c r="J41" s="200">
        <v>175</v>
      </c>
      <c r="K41" s="200">
        <v>520</v>
      </c>
      <c r="L41" s="200">
        <v>27</v>
      </c>
    </row>
    <row r="42" spans="2:12" x14ac:dyDescent="0.2">
      <c r="B42" s="83" t="s">
        <v>514</v>
      </c>
      <c r="C42" s="107">
        <v>14989</v>
      </c>
      <c r="D42" s="30">
        <v>7245</v>
      </c>
      <c r="E42" s="200">
        <v>886</v>
      </c>
      <c r="F42" s="200">
        <v>2280</v>
      </c>
      <c r="G42" s="200">
        <v>3920</v>
      </c>
      <c r="H42" s="200">
        <v>33</v>
      </c>
      <c r="I42" s="30">
        <v>688</v>
      </c>
      <c r="J42" s="200">
        <v>330</v>
      </c>
      <c r="K42" s="200">
        <v>311</v>
      </c>
      <c r="L42" s="200">
        <v>26</v>
      </c>
    </row>
    <row r="43" spans="2:12" x14ac:dyDescent="0.2">
      <c r="B43" s="83" t="s">
        <v>515</v>
      </c>
      <c r="C43" s="107">
        <v>4127</v>
      </c>
      <c r="D43" s="30">
        <v>1692</v>
      </c>
      <c r="E43" s="200">
        <v>306</v>
      </c>
      <c r="F43" s="200">
        <v>956</v>
      </c>
      <c r="G43" s="200">
        <v>420</v>
      </c>
      <c r="H43" s="200">
        <v>3</v>
      </c>
      <c r="I43" s="30">
        <v>127</v>
      </c>
      <c r="J43" s="200">
        <v>13</v>
      </c>
      <c r="K43" s="200">
        <v>108</v>
      </c>
      <c r="L43" s="200">
        <v>4</v>
      </c>
    </row>
    <row r="44" spans="2:12" x14ac:dyDescent="0.2">
      <c r="B44" s="83"/>
      <c r="C44" s="107"/>
      <c r="D44" s="30"/>
      <c r="E44" s="200"/>
      <c r="F44" s="200"/>
      <c r="G44" s="200"/>
      <c r="H44" s="200"/>
      <c r="I44" s="30"/>
      <c r="J44" s="200"/>
      <c r="K44" s="200"/>
      <c r="L44" s="200"/>
    </row>
    <row r="45" spans="2:12" x14ac:dyDescent="0.2">
      <c r="B45" s="83" t="s">
        <v>516</v>
      </c>
      <c r="C45" s="107">
        <v>15682</v>
      </c>
      <c r="D45" s="30">
        <v>6833</v>
      </c>
      <c r="E45" s="200">
        <v>1077</v>
      </c>
      <c r="F45" s="200">
        <v>3571</v>
      </c>
      <c r="G45" s="200">
        <v>1905</v>
      </c>
      <c r="H45" s="200">
        <v>209</v>
      </c>
      <c r="I45" s="30">
        <v>513</v>
      </c>
      <c r="J45" s="200">
        <v>106</v>
      </c>
      <c r="K45" s="200">
        <v>375</v>
      </c>
      <c r="L45" s="200">
        <v>28</v>
      </c>
    </row>
    <row r="46" spans="2:12" x14ac:dyDescent="0.2">
      <c r="B46" s="83" t="s">
        <v>517</v>
      </c>
      <c r="C46" s="107">
        <v>3087</v>
      </c>
      <c r="D46" s="30">
        <v>1313</v>
      </c>
      <c r="E46" s="200">
        <v>129</v>
      </c>
      <c r="F46" s="200">
        <v>539</v>
      </c>
      <c r="G46" s="200">
        <v>604</v>
      </c>
      <c r="H46" s="200">
        <v>34</v>
      </c>
      <c r="I46" s="30">
        <v>92</v>
      </c>
      <c r="J46" s="200">
        <v>22</v>
      </c>
      <c r="K46" s="200">
        <v>70</v>
      </c>
      <c r="L46" s="200" t="s">
        <v>448</v>
      </c>
    </row>
    <row r="47" spans="2:12" x14ac:dyDescent="0.2">
      <c r="B47" s="83" t="s">
        <v>518</v>
      </c>
      <c r="C47" s="107">
        <v>2826</v>
      </c>
      <c r="D47" s="30">
        <v>1040</v>
      </c>
      <c r="E47" s="200">
        <v>191</v>
      </c>
      <c r="F47" s="200">
        <v>424</v>
      </c>
      <c r="G47" s="200">
        <v>412</v>
      </c>
      <c r="H47" s="200">
        <v>6</v>
      </c>
      <c r="I47" s="30">
        <v>72</v>
      </c>
      <c r="J47" s="200">
        <v>6</v>
      </c>
      <c r="K47" s="200">
        <v>62</v>
      </c>
      <c r="L47" s="200">
        <v>4</v>
      </c>
    </row>
    <row r="48" spans="2:12" x14ac:dyDescent="0.2">
      <c r="B48" s="83" t="s">
        <v>519</v>
      </c>
      <c r="C48" s="107">
        <v>446</v>
      </c>
      <c r="D48" s="30">
        <v>174</v>
      </c>
      <c r="E48" s="200">
        <v>13</v>
      </c>
      <c r="F48" s="200">
        <v>128</v>
      </c>
      <c r="G48" s="200">
        <v>3</v>
      </c>
      <c r="H48" s="200">
        <v>29</v>
      </c>
      <c r="I48" s="30">
        <v>9</v>
      </c>
      <c r="J48" s="200">
        <v>1</v>
      </c>
      <c r="K48" s="200">
        <v>3</v>
      </c>
      <c r="L48" s="200">
        <v>5</v>
      </c>
    </row>
    <row r="49" spans="1:12" x14ac:dyDescent="0.2">
      <c r="B49" s="83" t="s">
        <v>520</v>
      </c>
      <c r="C49" s="107">
        <v>16558</v>
      </c>
      <c r="D49" s="30">
        <v>6748</v>
      </c>
      <c r="E49" s="200">
        <v>1018</v>
      </c>
      <c r="F49" s="200">
        <v>4656</v>
      </c>
      <c r="G49" s="200">
        <v>970</v>
      </c>
      <c r="H49" s="200">
        <v>47</v>
      </c>
      <c r="I49" s="30">
        <v>478</v>
      </c>
      <c r="J49" s="200">
        <v>339</v>
      </c>
      <c r="K49" s="200">
        <v>113</v>
      </c>
      <c r="L49" s="200">
        <v>23</v>
      </c>
    </row>
    <row r="50" spans="1:12" ht="18" thickBot="1" x14ac:dyDescent="0.2">
      <c r="B50" s="23"/>
      <c r="C50" s="108"/>
      <c r="D50" s="109"/>
      <c r="E50" s="109"/>
      <c r="F50" s="109"/>
      <c r="G50" s="109"/>
      <c r="H50" s="109"/>
      <c r="I50" s="109"/>
      <c r="J50" s="109"/>
      <c r="K50" s="109"/>
      <c r="L50" s="109"/>
    </row>
    <row r="51" spans="1:12" x14ac:dyDescent="0.2">
      <c r="A51" s="27"/>
      <c r="C51" s="27" t="s">
        <v>798</v>
      </c>
    </row>
    <row r="52" spans="1:12" x14ac:dyDescent="0.2">
      <c r="A52" s="27"/>
      <c r="C52" s="27"/>
    </row>
    <row r="57" spans="1:12" x14ac:dyDescent="0.2">
      <c r="A57" s="27"/>
    </row>
  </sheetData>
  <mergeCells count="5">
    <mergeCell ref="B6:L6"/>
    <mergeCell ref="E9:F9"/>
    <mergeCell ref="H9:H10"/>
    <mergeCell ref="J9:J10"/>
    <mergeCell ref="L9:L10"/>
  </mergeCells>
  <phoneticPr fontId="2"/>
  <pageMargins left="0.78740157480314965" right="0.59055118110236227" top="0.98425196850393704" bottom="0.59055118110236227" header="0.51181102362204722" footer="0.51181102362204722"/>
  <pageSetup paperSize="9" scale="62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53"/>
  <sheetViews>
    <sheetView view="pageBreakPreview" topLeftCell="A34" zoomScale="75" zoomScaleNormal="75" workbookViewId="0">
      <selection activeCell="D54" sqref="D54"/>
    </sheetView>
  </sheetViews>
  <sheetFormatPr defaultColWidth="12.125" defaultRowHeight="17.25" x14ac:dyDescent="0.15"/>
  <cols>
    <col min="1" max="1" width="13.375" style="17" customWidth="1"/>
    <col min="2" max="2" width="14.75" style="17" customWidth="1"/>
    <col min="3" max="3" width="14.125" style="17" customWidth="1"/>
    <col min="4" max="4" width="13.125" style="17" customWidth="1"/>
    <col min="5" max="5" width="13.75" style="17" customWidth="1"/>
    <col min="6" max="11" width="13.125" style="17" customWidth="1"/>
    <col min="12" max="12" width="14.25" style="17" customWidth="1"/>
    <col min="13" max="15" width="12.125" style="17"/>
    <col min="16" max="16384" width="12.125" style="1"/>
  </cols>
  <sheetData>
    <row r="1" spans="1:15" x14ac:dyDescent="0.2">
      <c r="A1" s="27"/>
    </row>
    <row r="6" spans="1:15" x14ac:dyDescent="0.2">
      <c r="B6" s="485" t="s">
        <v>184</v>
      </c>
      <c r="C6" s="485"/>
      <c r="D6" s="485"/>
      <c r="E6" s="485"/>
      <c r="F6" s="485"/>
      <c r="G6" s="485"/>
      <c r="H6" s="485"/>
      <c r="I6" s="485"/>
      <c r="J6" s="485"/>
      <c r="K6" s="485"/>
      <c r="L6" s="485"/>
    </row>
    <row r="7" spans="1:15" ht="18" thickBot="1" x14ac:dyDescent="0.25">
      <c r="B7" s="23"/>
      <c r="C7" s="93" t="s">
        <v>932</v>
      </c>
      <c r="D7" s="199"/>
      <c r="E7" s="199"/>
      <c r="F7" s="199"/>
      <c r="G7" s="199"/>
      <c r="H7" s="23"/>
      <c r="I7" s="23"/>
      <c r="J7" s="23"/>
      <c r="K7" s="23"/>
      <c r="L7" s="32" t="s">
        <v>31</v>
      </c>
    </row>
    <row r="8" spans="1:15" x14ac:dyDescent="0.2">
      <c r="C8" s="47" t="s">
        <v>923</v>
      </c>
      <c r="D8" s="24"/>
      <c r="E8" s="24"/>
      <c r="F8" s="94" t="s">
        <v>227</v>
      </c>
      <c r="G8" s="24"/>
      <c r="H8" s="21" t="s">
        <v>226</v>
      </c>
      <c r="I8" s="24"/>
      <c r="J8" s="94" t="s">
        <v>227</v>
      </c>
      <c r="K8" s="24"/>
      <c r="L8" s="59" t="s">
        <v>713</v>
      </c>
    </row>
    <row r="9" spans="1:15" x14ac:dyDescent="0.2">
      <c r="C9" s="47" t="s">
        <v>924</v>
      </c>
      <c r="D9" s="562" t="s">
        <v>925</v>
      </c>
      <c r="E9" s="563"/>
      <c r="F9" s="21" t="s">
        <v>926</v>
      </c>
      <c r="G9" s="564" t="s">
        <v>928</v>
      </c>
      <c r="H9" s="21" t="s">
        <v>228</v>
      </c>
      <c r="I9" s="532" t="s">
        <v>929</v>
      </c>
      <c r="J9" s="21" t="s">
        <v>926</v>
      </c>
      <c r="K9" s="532" t="s">
        <v>223</v>
      </c>
      <c r="L9" s="21" t="s">
        <v>229</v>
      </c>
    </row>
    <row r="10" spans="1:15" x14ac:dyDescent="0.2">
      <c r="B10" s="24"/>
      <c r="C10" s="20" t="s">
        <v>230</v>
      </c>
      <c r="D10" s="20" t="s">
        <v>220</v>
      </c>
      <c r="E10" s="20" t="s">
        <v>221</v>
      </c>
      <c r="F10" s="20" t="s">
        <v>927</v>
      </c>
      <c r="G10" s="565"/>
      <c r="H10" s="20" t="s">
        <v>231</v>
      </c>
      <c r="I10" s="533"/>
      <c r="J10" s="20" t="s">
        <v>930</v>
      </c>
      <c r="K10" s="533"/>
      <c r="L10" s="48"/>
    </row>
    <row r="11" spans="1:15" x14ac:dyDescent="0.15">
      <c r="C11" s="80"/>
      <c r="D11" s="12"/>
      <c r="E11" s="12"/>
      <c r="F11" s="12"/>
      <c r="G11" s="12"/>
      <c r="H11" s="12"/>
      <c r="I11" s="12"/>
      <c r="J11" s="12"/>
      <c r="K11" s="12"/>
      <c r="L11" s="80"/>
    </row>
    <row r="12" spans="1:15" s="5" customFormat="1" x14ac:dyDescent="0.2">
      <c r="A12" s="79"/>
      <c r="B12" s="84" t="s">
        <v>181</v>
      </c>
      <c r="C12" s="95">
        <v>431403</v>
      </c>
      <c r="D12" s="96">
        <v>69544</v>
      </c>
      <c r="E12" s="96">
        <v>242624</v>
      </c>
      <c r="F12" s="96">
        <v>95199</v>
      </c>
      <c r="G12" s="96">
        <v>15132</v>
      </c>
      <c r="H12" s="96">
        <v>40970</v>
      </c>
      <c r="I12" s="96">
        <v>24004</v>
      </c>
      <c r="J12" s="96">
        <v>12257</v>
      </c>
      <c r="K12" s="96">
        <v>3766</v>
      </c>
      <c r="L12" s="95">
        <v>946387</v>
      </c>
      <c r="M12" s="79"/>
      <c r="N12" s="79"/>
      <c r="O12" s="79"/>
    </row>
    <row r="13" spans="1:15" s="5" customFormat="1" x14ac:dyDescent="0.2">
      <c r="A13" s="79"/>
      <c r="B13" s="84"/>
      <c r="C13" s="95"/>
      <c r="D13" s="96"/>
      <c r="E13" s="96"/>
      <c r="F13" s="96"/>
      <c r="G13" s="96"/>
      <c r="H13" s="96"/>
      <c r="I13" s="96"/>
      <c r="J13" s="96"/>
      <c r="K13" s="96"/>
      <c r="L13" s="95"/>
      <c r="M13" s="79"/>
      <c r="N13" s="79"/>
      <c r="O13" s="79"/>
    </row>
    <row r="14" spans="1:15" x14ac:dyDescent="0.2">
      <c r="B14" s="81" t="s">
        <v>494</v>
      </c>
      <c r="C14" s="97">
        <v>175432</v>
      </c>
      <c r="D14" s="98">
        <v>14979</v>
      </c>
      <c r="E14" s="98">
        <v>120855</v>
      </c>
      <c r="F14" s="98">
        <v>26204</v>
      </c>
      <c r="G14" s="98">
        <v>7878</v>
      </c>
      <c r="H14" s="99">
        <v>19269</v>
      </c>
      <c r="I14" s="98">
        <v>12153</v>
      </c>
      <c r="J14" s="98">
        <v>4112</v>
      </c>
      <c r="K14" s="98">
        <v>2516</v>
      </c>
      <c r="L14" s="100">
        <v>380419</v>
      </c>
    </row>
    <row r="15" spans="1:15" x14ac:dyDescent="0.2">
      <c r="B15" s="81" t="s">
        <v>495</v>
      </c>
      <c r="C15" s="97">
        <v>22752</v>
      </c>
      <c r="D15" s="98">
        <v>4127</v>
      </c>
      <c r="E15" s="98">
        <v>10213</v>
      </c>
      <c r="F15" s="98">
        <v>7823</v>
      </c>
      <c r="G15" s="98">
        <v>405</v>
      </c>
      <c r="H15" s="99">
        <v>1196</v>
      </c>
      <c r="I15" s="98">
        <v>669</v>
      </c>
      <c r="J15" s="98">
        <v>480</v>
      </c>
      <c r="K15" s="98">
        <v>21</v>
      </c>
      <c r="L15" s="100">
        <v>49626</v>
      </c>
    </row>
    <row r="16" spans="1:15" x14ac:dyDescent="0.2">
      <c r="B16" s="83" t="s">
        <v>496</v>
      </c>
      <c r="C16" s="97">
        <v>20926</v>
      </c>
      <c r="D16" s="98">
        <v>3385</v>
      </c>
      <c r="E16" s="98">
        <v>12551</v>
      </c>
      <c r="F16" s="98">
        <v>2915</v>
      </c>
      <c r="G16" s="98">
        <v>1826</v>
      </c>
      <c r="H16" s="99">
        <v>2400</v>
      </c>
      <c r="I16" s="98">
        <v>1605</v>
      </c>
      <c r="J16" s="98">
        <v>498</v>
      </c>
      <c r="K16" s="98">
        <v>237</v>
      </c>
      <c r="L16" s="100">
        <v>53906</v>
      </c>
    </row>
    <row r="17" spans="2:12" x14ac:dyDescent="0.2">
      <c r="B17" s="83" t="s">
        <v>497</v>
      </c>
      <c r="C17" s="97">
        <v>12302</v>
      </c>
      <c r="D17" s="98">
        <v>2948</v>
      </c>
      <c r="E17" s="98">
        <v>5773</v>
      </c>
      <c r="F17" s="98">
        <v>3217</v>
      </c>
      <c r="G17" s="98">
        <v>136</v>
      </c>
      <c r="H17" s="99">
        <v>798</v>
      </c>
      <c r="I17" s="98">
        <v>436</v>
      </c>
      <c r="J17" s="98">
        <v>337</v>
      </c>
      <c r="K17" s="98">
        <v>4</v>
      </c>
      <c r="L17" s="100">
        <v>26743</v>
      </c>
    </row>
    <row r="18" spans="2:12" x14ac:dyDescent="0.2">
      <c r="B18" s="83" t="s">
        <v>498</v>
      </c>
      <c r="C18" s="97">
        <v>14037</v>
      </c>
      <c r="D18" s="98">
        <v>2535</v>
      </c>
      <c r="E18" s="98">
        <v>5672</v>
      </c>
      <c r="F18" s="98">
        <v>5633</v>
      </c>
      <c r="G18" s="98">
        <v>134</v>
      </c>
      <c r="H18" s="99">
        <v>2497</v>
      </c>
      <c r="I18" s="98">
        <v>1242</v>
      </c>
      <c r="J18" s="98">
        <v>1213</v>
      </c>
      <c r="K18" s="98">
        <v>32</v>
      </c>
      <c r="L18" s="100">
        <v>28528</v>
      </c>
    </row>
    <row r="19" spans="2:12" x14ac:dyDescent="0.2">
      <c r="B19" s="83" t="s">
        <v>499</v>
      </c>
      <c r="C19" s="97">
        <v>36480</v>
      </c>
      <c r="D19" s="98">
        <v>6756</v>
      </c>
      <c r="E19" s="98">
        <v>21994</v>
      </c>
      <c r="F19" s="98">
        <v>6906</v>
      </c>
      <c r="G19" s="98">
        <v>292</v>
      </c>
      <c r="H19" s="99">
        <v>3175</v>
      </c>
      <c r="I19" s="98">
        <v>2199</v>
      </c>
      <c r="J19" s="98">
        <v>910</v>
      </c>
      <c r="K19" s="98">
        <v>7</v>
      </c>
      <c r="L19" s="100">
        <v>76162</v>
      </c>
    </row>
    <row r="20" spans="2:12" x14ac:dyDescent="0.2">
      <c r="B20" s="83" t="s">
        <v>500</v>
      </c>
      <c r="C20" s="97">
        <v>14556</v>
      </c>
      <c r="D20" s="98">
        <v>1743</v>
      </c>
      <c r="E20" s="98">
        <v>8300</v>
      </c>
      <c r="F20" s="98">
        <v>2213</v>
      </c>
      <c r="G20" s="98">
        <v>2055</v>
      </c>
      <c r="H20" s="99">
        <v>1757</v>
      </c>
      <c r="I20" s="98">
        <v>989</v>
      </c>
      <c r="J20" s="98">
        <v>538</v>
      </c>
      <c r="K20" s="98">
        <v>193</v>
      </c>
      <c r="L20" s="100">
        <v>32210</v>
      </c>
    </row>
    <row r="21" spans="2:12" x14ac:dyDescent="0.2">
      <c r="B21" s="83" t="s">
        <v>501</v>
      </c>
      <c r="C21" s="97">
        <v>26203</v>
      </c>
      <c r="D21" s="98">
        <v>6840</v>
      </c>
      <c r="E21" s="98">
        <v>10631</v>
      </c>
      <c r="F21" s="98">
        <v>7547</v>
      </c>
      <c r="G21" s="98">
        <v>794</v>
      </c>
      <c r="H21" s="99">
        <v>2823</v>
      </c>
      <c r="I21" s="98">
        <v>1127</v>
      </c>
      <c r="J21" s="98">
        <v>1080</v>
      </c>
      <c r="K21" s="98">
        <v>562</v>
      </c>
      <c r="L21" s="100">
        <v>57097</v>
      </c>
    </row>
    <row r="22" spans="2:12" x14ac:dyDescent="0.2">
      <c r="B22" s="83" t="s">
        <v>553</v>
      </c>
      <c r="C22" s="97">
        <v>15747</v>
      </c>
      <c r="D22" s="98">
        <v>1835</v>
      </c>
      <c r="E22" s="98">
        <v>7533</v>
      </c>
      <c r="F22" s="98">
        <v>5394</v>
      </c>
      <c r="G22" s="98">
        <v>529</v>
      </c>
      <c r="H22" s="99">
        <v>1606</v>
      </c>
      <c r="I22" s="98">
        <v>882</v>
      </c>
      <c r="J22" s="98">
        <v>560</v>
      </c>
      <c r="K22" s="57">
        <v>83</v>
      </c>
      <c r="L22" s="100">
        <v>42252</v>
      </c>
    </row>
    <row r="23" spans="2:12" x14ac:dyDescent="0.2">
      <c r="B23" s="83"/>
      <c r="C23" s="97"/>
      <c r="D23" s="98"/>
      <c r="E23" s="98"/>
      <c r="F23" s="98"/>
      <c r="G23" s="98"/>
      <c r="H23" s="99"/>
      <c r="I23" s="98"/>
      <c r="J23" s="98"/>
      <c r="K23" s="57"/>
      <c r="L23" s="100"/>
    </row>
    <row r="24" spans="2:12" x14ac:dyDescent="0.2">
      <c r="B24" s="83" t="s">
        <v>554</v>
      </c>
      <c r="C24" s="97">
        <v>3720</v>
      </c>
      <c r="D24" s="98">
        <v>955</v>
      </c>
      <c r="E24" s="98">
        <v>1439</v>
      </c>
      <c r="F24" s="98">
        <v>1290</v>
      </c>
      <c r="G24" s="98">
        <v>27</v>
      </c>
      <c r="H24" s="99">
        <v>304</v>
      </c>
      <c r="I24" s="98">
        <v>107</v>
      </c>
      <c r="J24" s="98">
        <v>193</v>
      </c>
      <c r="K24" s="57">
        <v>3</v>
      </c>
      <c r="L24" s="100">
        <v>8580</v>
      </c>
    </row>
    <row r="25" spans="2:12" x14ac:dyDescent="0.2">
      <c r="B25" s="83"/>
      <c r="C25" s="97"/>
      <c r="D25" s="98"/>
      <c r="E25" s="98"/>
      <c r="F25" s="98"/>
      <c r="G25" s="98"/>
      <c r="H25" s="99"/>
      <c r="I25" s="98"/>
      <c r="J25" s="98"/>
      <c r="K25" s="57"/>
      <c r="L25" s="100"/>
    </row>
    <row r="26" spans="2:12" x14ac:dyDescent="0.2">
      <c r="B26" s="83" t="s">
        <v>502</v>
      </c>
      <c r="C26" s="97">
        <v>8188</v>
      </c>
      <c r="D26" s="98">
        <v>2412</v>
      </c>
      <c r="E26" s="98">
        <v>2736</v>
      </c>
      <c r="F26" s="98">
        <v>2750</v>
      </c>
      <c r="G26" s="98">
        <v>176</v>
      </c>
      <c r="H26" s="99">
        <v>871</v>
      </c>
      <c r="I26" s="98">
        <v>273</v>
      </c>
      <c r="J26" s="98">
        <v>584</v>
      </c>
      <c r="K26" s="98">
        <v>5</v>
      </c>
      <c r="L26" s="100">
        <v>16679</v>
      </c>
    </row>
    <row r="27" spans="2:12" x14ac:dyDescent="0.2">
      <c r="B27" s="83" t="s">
        <v>503</v>
      </c>
      <c r="C27" s="97">
        <v>1597</v>
      </c>
      <c r="D27" s="98">
        <v>533</v>
      </c>
      <c r="E27" s="98">
        <v>453</v>
      </c>
      <c r="F27" s="98">
        <v>479</v>
      </c>
      <c r="G27" s="98">
        <v>47</v>
      </c>
      <c r="H27" s="99">
        <v>24</v>
      </c>
      <c r="I27" s="98">
        <v>14</v>
      </c>
      <c r="J27" s="98">
        <v>1</v>
      </c>
      <c r="K27" s="57" t="s">
        <v>448</v>
      </c>
      <c r="L27" s="100">
        <v>3693</v>
      </c>
    </row>
    <row r="28" spans="2:12" x14ac:dyDescent="0.2">
      <c r="B28" s="83" t="s">
        <v>504</v>
      </c>
      <c r="C28" s="97">
        <v>2229</v>
      </c>
      <c r="D28" s="98">
        <v>634</v>
      </c>
      <c r="E28" s="98">
        <v>927</v>
      </c>
      <c r="F28" s="98">
        <v>536</v>
      </c>
      <c r="G28" s="98">
        <v>118</v>
      </c>
      <c r="H28" s="99">
        <v>319</v>
      </c>
      <c r="I28" s="98">
        <v>217</v>
      </c>
      <c r="J28" s="98">
        <v>20</v>
      </c>
      <c r="K28" s="57">
        <v>82</v>
      </c>
      <c r="L28" s="100">
        <v>3895</v>
      </c>
    </row>
    <row r="29" spans="2:12" x14ac:dyDescent="0.2">
      <c r="B29" s="83"/>
      <c r="C29" s="97"/>
      <c r="D29" s="98"/>
      <c r="E29" s="98"/>
      <c r="F29" s="98"/>
      <c r="G29" s="98"/>
      <c r="H29" s="99"/>
      <c r="I29" s="98"/>
      <c r="J29" s="98"/>
      <c r="K29" s="57"/>
      <c r="L29" s="100"/>
    </row>
    <row r="30" spans="2:12" x14ac:dyDescent="0.2">
      <c r="B30" s="83" t="s">
        <v>505</v>
      </c>
      <c r="C30" s="97">
        <v>5801</v>
      </c>
      <c r="D30" s="98">
        <v>1521</v>
      </c>
      <c r="E30" s="98">
        <v>1889</v>
      </c>
      <c r="F30" s="98">
        <v>2290</v>
      </c>
      <c r="G30" s="98">
        <v>24</v>
      </c>
      <c r="H30" s="99">
        <v>653</v>
      </c>
      <c r="I30" s="98">
        <v>178</v>
      </c>
      <c r="J30" s="98">
        <v>464</v>
      </c>
      <c r="K30" s="98" t="s">
        <v>448</v>
      </c>
      <c r="L30" s="100">
        <v>12336</v>
      </c>
    </row>
    <row r="31" spans="2:12" x14ac:dyDescent="0.2">
      <c r="B31" s="83" t="s">
        <v>506</v>
      </c>
      <c r="C31" s="97">
        <v>2812</v>
      </c>
      <c r="D31" s="98">
        <v>1029</v>
      </c>
      <c r="E31" s="98">
        <v>809</v>
      </c>
      <c r="F31" s="98">
        <v>927</v>
      </c>
      <c r="G31" s="98">
        <v>11</v>
      </c>
      <c r="H31" s="99">
        <v>168</v>
      </c>
      <c r="I31" s="98">
        <v>59</v>
      </c>
      <c r="J31" s="98">
        <v>100</v>
      </c>
      <c r="K31" s="98">
        <v>1</v>
      </c>
      <c r="L31" s="100">
        <v>6598</v>
      </c>
    </row>
    <row r="32" spans="2:12" x14ac:dyDescent="0.2">
      <c r="B32" s="83" t="s">
        <v>552</v>
      </c>
      <c r="C32" s="97">
        <v>13121</v>
      </c>
      <c r="D32" s="98">
        <v>4462</v>
      </c>
      <c r="E32" s="98">
        <v>5277</v>
      </c>
      <c r="F32" s="98">
        <v>3129</v>
      </c>
      <c r="G32" s="98">
        <v>97</v>
      </c>
      <c r="H32" s="99">
        <v>539</v>
      </c>
      <c r="I32" s="98">
        <v>330</v>
      </c>
      <c r="J32" s="98">
        <v>197</v>
      </c>
      <c r="K32" s="98" t="s">
        <v>448</v>
      </c>
      <c r="L32" s="100">
        <v>24885</v>
      </c>
    </row>
    <row r="33" spans="2:12" x14ac:dyDescent="0.2">
      <c r="B33" s="83"/>
      <c r="C33" s="97"/>
      <c r="D33" s="98"/>
      <c r="E33" s="98"/>
      <c r="F33" s="98"/>
      <c r="G33" s="98"/>
      <c r="H33" s="99"/>
      <c r="I33" s="98"/>
      <c r="J33" s="98"/>
      <c r="K33" s="98"/>
      <c r="L33" s="100"/>
    </row>
    <row r="34" spans="2:12" x14ac:dyDescent="0.2">
      <c r="B34" s="83" t="s">
        <v>507</v>
      </c>
      <c r="C34" s="97">
        <v>2251</v>
      </c>
      <c r="D34" s="98">
        <v>461</v>
      </c>
      <c r="E34" s="98">
        <v>828</v>
      </c>
      <c r="F34" s="98">
        <v>920</v>
      </c>
      <c r="G34" s="98">
        <v>15</v>
      </c>
      <c r="H34" s="99">
        <v>54</v>
      </c>
      <c r="I34" s="98">
        <v>41</v>
      </c>
      <c r="J34" s="98">
        <v>10</v>
      </c>
      <c r="K34" s="57" t="s">
        <v>448</v>
      </c>
      <c r="L34" s="100">
        <v>6137</v>
      </c>
    </row>
    <row r="35" spans="2:12" x14ac:dyDescent="0.2">
      <c r="B35" s="83" t="s">
        <v>508</v>
      </c>
      <c r="C35" s="97">
        <v>2055</v>
      </c>
      <c r="D35" s="98">
        <v>713</v>
      </c>
      <c r="E35" s="98">
        <v>714</v>
      </c>
      <c r="F35" s="98">
        <v>608</v>
      </c>
      <c r="G35" s="98">
        <v>8</v>
      </c>
      <c r="H35" s="99">
        <v>63</v>
      </c>
      <c r="I35" s="98">
        <v>59</v>
      </c>
      <c r="J35" s="98">
        <v>2</v>
      </c>
      <c r="K35" s="98" t="s">
        <v>448</v>
      </c>
      <c r="L35" s="100">
        <v>5737</v>
      </c>
    </row>
    <row r="36" spans="2:12" x14ac:dyDescent="0.2">
      <c r="B36" s="83" t="s">
        <v>509</v>
      </c>
      <c r="C36" s="97">
        <v>2465</v>
      </c>
      <c r="D36" s="98">
        <v>673</v>
      </c>
      <c r="E36" s="98">
        <v>893</v>
      </c>
      <c r="F36" s="98">
        <v>853</v>
      </c>
      <c r="G36" s="57">
        <v>30</v>
      </c>
      <c r="H36" s="99">
        <v>32</v>
      </c>
      <c r="I36" s="98">
        <v>28</v>
      </c>
      <c r="J36" s="57">
        <v>1</v>
      </c>
      <c r="K36" s="57" t="s">
        <v>448</v>
      </c>
      <c r="L36" s="100">
        <v>5306</v>
      </c>
    </row>
    <row r="37" spans="2:12" x14ac:dyDescent="0.2">
      <c r="B37" s="83" t="s">
        <v>510</v>
      </c>
      <c r="C37" s="97">
        <v>3878</v>
      </c>
      <c r="D37" s="98">
        <v>1557</v>
      </c>
      <c r="E37" s="98">
        <v>1155</v>
      </c>
      <c r="F37" s="98">
        <v>1122</v>
      </c>
      <c r="G37" s="57">
        <v>13</v>
      </c>
      <c r="H37" s="99">
        <v>62</v>
      </c>
      <c r="I37" s="98">
        <v>60</v>
      </c>
      <c r="J37" s="57" t="s">
        <v>448</v>
      </c>
      <c r="K37" s="57" t="s">
        <v>448</v>
      </c>
      <c r="L37" s="100">
        <v>7504</v>
      </c>
    </row>
    <row r="38" spans="2:12" x14ac:dyDescent="0.2">
      <c r="B38" s="83" t="s">
        <v>512</v>
      </c>
      <c r="C38" s="97">
        <v>7446</v>
      </c>
      <c r="D38" s="98">
        <v>3018</v>
      </c>
      <c r="E38" s="98">
        <v>2543</v>
      </c>
      <c r="F38" s="98">
        <v>1842</v>
      </c>
      <c r="G38" s="98">
        <v>13</v>
      </c>
      <c r="H38" s="99">
        <v>586</v>
      </c>
      <c r="I38" s="98">
        <v>222</v>
      </c>
      <c r="J38" s="98">
        <v>362</v>
      </c>
      <c r="K38" s="57">
        <v>1</v>
      </c>
      <c r="L38" s="100">
        <v>12971</v>
      </c>
    </row>
    <row r="39" spans="2:12" x14ac:dyDescent="0.2">
      <c r="B39" s="83" t="s">
        <v>511</v>
      </c>
      <c r="C39" s="97">
        <v>4391</v>
      </c>
      <c r="D39" s="98">
        <v>1424</v>
      </c>
      <c r="E39" s="98">
        <v>1585</v>
      </c>
      <c r="F39" s="98">
        <v>1350</v>
      </c>
      <c r="G39" s="98">
        <v>20</v>
      </c>
      <c r="H39" s="99">
        <v>167</v>
      </c>
      <c r="I39" s="98">
        <v>122</v>
      </c>
      <c r="J39" s="98">
        <v>34</v>
      </c>
      <c r="K39" s="57">
        <v>9</v>
      </c>
      <c r="L39" s="100">
        <v>8937</v>
      </c>
    </row>
    <row r="40" spans="2:12" x14ac:dyDescent="0.2">
      <c r="B40" s="83"/>
      <c r="C40" s="97"/>
      <c r="D40" s="98"/>
      <c r="E40" s="98"/>
      <c r="F40" s="98"/>
      <c r="G40" s="98"/>
      <c r="H40" s="99"/>
      <c r="I40" s="98"/>
      <c r="J40" s="98"/>
      <c r="K40" s="57"/>
      <c r="L40" s="100"/>
    </row>
    <row r="41" spans="2:12" x14ac:dyDescent="0.2">
      <c r="B41" s="83" t="s">
        <v>513</v>
      </c>
      <c r="C41" s="97">
        <v>10336</v>
      </c>
      <c r="D41" s="98">
        <v>1384</v>
      </c>
      <c r="E41" s="98">
        <v>5300</v>
      </c>
      <c r="F41" s="98">
        <v>3406</v>
      </c>
      <c r="G41" s="98">
        <v>101</v>
      </c>
      <c r="H41" s="99">
        <v>201</v>
      </c>
      <c r="I41" s="98">
        <v>175</v>
      </c>
      <c r="J41" s="98">
        <v>5</v>
      </c>
      <c r="K41" s="57">
        <v>7</v>
      </c>
      <c r="L41" s="100">
        <v>21452</v>
      </c>
    </row>
    <row r="42" spans="2:12" x14ac:dyDescent="0.2">
      <c r="B42" s="83" t="s">
        <v>514</v>
      </c>
      <c r="C42" s="97">
        <v>5889</v>
      </c>
      <c r="D42" s="98">
        <v>886</v>
      </c>
      <c r="E42" s="98">
        <v>2280</v>
      </c>
      <c r="F42" s="98">
        <v>2576</v>
      </c>
      <c r="G42" s="98">
        <v>21</v>
      </c>
      <c r="H42" s="99">
        <v>793</v>
      </c>
      <c r="I42" s="98">
        <v>330</v>
      </c>
      <c r="J42" s="98">
        <v>442</v>
      </c>
      <c r="K42" s="57" t="s">
        <v>448</v>
      </c>
      <c r="L42" s="100">
        <v>13757</v>
      </c>
    </row>
    <row r="43" spans="2:12" x14ac:dyDescent="0.2">
      <c r="B43" s="83" t="s">
        <v>515</v>
      </c>
      <c r="C43" s="97">
        <v>1692</v>
      </c>
      <c r="D43" s="98">
        <v>306</v>
      </c>
      <c r="E43" s="98">
        <v>956</v>
      </c>
      <c r="F43" s="98">
        <v>409</v>
      </c>
      <c r="G43" s="98">
        <v>14</v>
      </c>
      <c r="H43" s="99">
        <v>17</v>
      </c>
      <c r="I43" s="98">
        <v>13</v>
      </c>
      <c r="J43" s="98">
        <v>2</v>
      </c>
      <c r="K43" s="57" t="s">
        <v>448</v>
      </c>
      <c r="L43" s="100">
        <v>4012</v>
      </c>
    </row>
    <row r="44" spans="2:12" x14ac:dyDescent="0.2">
      <c r="B44" s="83"/>
      <c r="C44" s="97"/>
      <c r="D44" s="98"/>
      <c r="E44" s="98"/>
      <c r="F44" s="98"/>
      <c r="G44" s="98"/>
      <c r="H44" s="99"/>
      <c r="I44" s="98"/>
      <c r="J44" s="98"/>
      <c r="K44" s="57"/>
      <c r="L44" s="100"/>
    </row>
    <row r="45" spans="2:12" x14ac:dyDescent="0.2">
      <c r="B45" s="83" t="s">
        <v>516</v>
      </c>
      <c r="C45" s="97">
        <v>6452</v>
      </c>
      <c r="D45" s="98">
        <v>1077</v>
      </c>
      <c r="E45" s="98">
        <v>3571</v>
      </c>
      <c r="F45" s="98">
        <v>1514</v>
      </c>
      <c r="G45" s="98">
        <v>219</v>
      </c>
      <c r="H45" s="99">
        <v>112</v>
      </c>
      <c r="I45" s="98">
        <v>106</v>
      </c>
      <c r="J45" s="98">
        <v>1</v>
      </c>
      <c r="K45" s="57">
        <v>1</v>
      </c>
      <c r="L45" s="100">
        <v>14875</v>
      </c>
    </row>
    <row r="46" spans="2:12" x14ac:dyDescent="0.2">
      <c r="B46" s="83" t="s">
        <v>517</v>
      </c>
      <c r="C46" s="97">
        <v>916</v>
      </c>
      <c r="D46" s="98">
        <v>129</v>
      </c>
      <c r="E46" s="98">
        <v>539</v>
      </c>
      <c r="F46" s="98">
        <v>229</v>
      </c>
      <c r="G46" s="98">
        <v>12</v>
      </c>
      <c r="H46" s="99">
        <v>24</v>
      </c>
      <c r="I46" s="98">
        <v>22</v>
      </c>
      <c r="J46" s="98">
        <v>1</v>
      </c>
      <c r="K46" s="57">
        <v>1</v>
      </c>
      <c r="L46" s="100">
        <v>2619</v>
      </c>
    </row>
    <row r="47" spans="2:12" x14ac:dyDescent="0.2">
      <c r="B47" s="83" t="s">
        <v>518</v>
      </c>
      <c r="C47" s="97">
        <v>947</v>
      </c>
      <c r="D47" s="98">
        <v>191</v>
      </c>
      <c r="E47" s="98">
        <v>424</v>
      </c>
      <c r="F47" s="98">
        <v>319</v>
      </c>
      <c r="G47" s="98">
        <v>6</v>
      </c>
      <c r="H47" s="99">
        <v>11</v>
      </c>
      <c r="I47" s="98">
        <v>6</v>
      </c>
      <c r="J47" s="98">
        <v>5</v>
      </c>
      <c r="K47" s="98" t="s">
        <v>448</v>
      </c>
      <c r="L47" s="100">
        <v>2691</v>
      </c>
    </row>
    <row r="48" spans="2:12" x14ac:dyDescent="0.2">
      <c r="B48" s="83" t="s">
        <v>519</v>
      </c>
      <c r="C48" s="97">
        <v>216</v>
      </c>
      <c r="D48" s="98">
        <v>13</v>
      </c>
      <c r="E48" s="98">
        <v>128</v>
      </c>
      <c r="F48" s="98">
        <v>18</v>
      </c>
      <c r="G48" s="98">
        <v>56</v>
      </c>
      <c r="H48" s="99">
        <v>1</v>
      </c>
      <c r="I48" s="98">
        <v>1</v>
      </c>
      <c r="J48" s="98" t="s">
        <v>448</v>
      </c>
      <c r="K48" s="57" t="s">
        <v>448</v>
      </c>
      <c r="L48" s="100">
        <v>482</v>
      </c>
    </row>
    <row r="49" spans="1:12" x14ac:dyDescent="0.2">
      <c r="B49" s="83" t="s">
        <v>520</v>
      </c>
      <c r="C49" s="97">
        <v>6566</v>
      </c>
      <c r="D49" s="98">
        <v>1018</v>
      </c>
      <c r="E49" s="98">
        <v>4656</v>
      </c>
      <c r="F49" s="98">
        <v>780</v>
      </c>
      <c r="G49" s="98">
        <v>55</v>
      </c>
      <c r="H49" s="99">
        <v>448</v>
      </c>
      <c r="I49" s="98">
        <v>339</v>
      </c>
      <c r="J49" s="57">
        <v>105</v>
      </c>
      <c r="K49" s="57">
        <v>1</v>
      </c>
      <c r="L49" s="100">
        <v>16298</v>
      </c>
    </row>
    <row r="50" spans="1:12" ht="18" thickBot="1" x14ac:dyDescent="0.2">
      <c r="B50" s="101"/>
      <c r="C50" s="78"/>
      <c r="D50" s="23"/>
      <c r="E50" s="23"/>
      <c r="F50" s="23"/>
      <c r="G50" s="23"/>
      <c r="H50" s="23"/>
      <c r="I50" s="23"/>
      <c r="J50" s="23"/>
      <c r="K50" s="23"/>
      <c r="L50" s="78"/>
    </row>
    <row r="51" spans="1:12" x14ac:dyDescent="0.2">
      <c r="C51" s="27" t="s">
        <v>931</v>
      </c>
    </row>
    <row r="52" spans="1:12" x14ac:dyDescent="0.2">
      <c r="C52" s="27"/>
    </row>
    <row r="53" spans="1:12" x14ac:dyDescent="0.2">
      <c r="A53" s="27"/>
    </row>
  </sheetData>
  <mergeCells count="5">
    <mergeCell ref="B6:L6"/>
    <mergeCell ref="D9:E9"/>
    <mergeCell ref="G9:G10"/>
    <mergeCell ref="I9:I10"/>
    <mergeCell ref="K9:K10"/>
  </mergeCells>
  <phoneticPr fontId="2"/>
  <pageMargins left="0.59055118110236227" right="0.78740157480314965" top="0.98425196850393704" bottom="0.98425196850393704" header="0.51181102362204722" footer="0.51181102362204722"/>
  <pageSetup paperSize="9" scale="57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56"/>
  <sheetViews>
    <sheetView view="pageBreakPreview" zoomScale="75" zoomScaleNormal="75" zoomScaleSheetLayoutView="75" workbookViewId="0">
      <selection activeCell="M25" sqref="M25"/>
    </sheetView>
  </sheetViews>
  <sheetFormatPr defaultColWidth="13.375" defaultRowHeight="17.25" x14ac:dyDescent="0.15"/>
  <cols>
    <col min="1" max="1" width="13.375" style="17" customWidth="1"/>
    <col min="2" max="2" width="18.25" style="87" customWidth="1"/>
    <col min="3" max="5" width="16.125" style="17" customWidth="1"/>
    <col min="6" max="6" width="16.125" style="88" customWidth="1"/>
    <col min="7" max="10" width="11.875" style="17" customWidth="1"/>
    <col min="11" max="15" width="13.375" style="17"/>
    <col min="16" max="16384" width="13.375" style="1"/>
  </cols>
  <sheetData>
    <row r="1" spans="1:15" x14ac:dyDescent="0.2">
      <c r="A1" s="27"/>
    </row>
    <row r="5" spans="1:15" x14ac:dyDescent="0.2">
      <c r="B5" s="567" t="s">
        <v>232</v>
      </c>
      <c r="C5" s="567"/>
      <c r="D5" s="567"/>
      <c r="E5" s="567"/>
      <c r="F5" s="567"/>
      <c r="G5" s="567"/>
      <c r="H5" s="567"/>
      <c r="I5" s="567"/>
      <c r="J5" s="567"/>
    </row>
    <row r="6" spans="1:15" ht="18" thickBot="1" x14ac:dyDescent="0.25">
      <c r="B6" s="263"/>
      <c r="C6" s="289" t="s">
        <v>1096</v>
      </c>
      <c r="D6" s="216"/>
      <c r="E6" s="216"/>
      <c r="F6" s="435"/>
      <c r="G6" s="216"/>
      <c r="H6" s="216"/>
      <c r="I6" s="216"/>
      <c r="J6" s="216"/>
    </row>
    <row r="7" spans="1:15" x14ac:dyDescent="0.2">
      <c r="B7" s="265"/>
      <c r="C7" s="436"/>
      <c r="D7" s="231"/>
      <c r="E7" s="231"/>
      <c r="F7" s="437" t="s">
        <v>933</v>
      </c>
      <c r="G7" s="231"/>
      <c r="H7" s="345"/>
      <c r="I7" s="568" t="s">
        <v>233</v>
      </c>
      <c r="J7" s="569"/>
    </row>
    <row r="8" spans="1:15" x14ac:dyDescent="0.2">
      <c r="B8" s="265"/>
      <c r="C8" s="438" t="s">
        <v>934</v>
      </c>
      <c r="D8" s="570" t="s">
        <v>234</v>
      </c>
      <c r="E8" s="571"/>
      <c r="F8" s="572"/>
      <c r="G8" s="573" t="s">
        <v>235</v>
      </c>
      <c r="H8" s="574"/>
      <c r="I8" s="436"/>
      <c r="J8" s="266"/>
    </row>
    <row r="9" spans="1:15" x14ac:dyDescent="0.2">
      <c r="B9" s="265"/>
      <c r="C9" s="267" t="s">
        <v>935</v>
      </c>
      <c r="D9" s="576" t="s">
        <v>530</v>
      </c>
      <c r="E9" s="576" t="s">
        <v>937</v>
      </c>
      <c r="F9" s="439" t="s">
        <v>701</v>
      </c>
      <c r="G9" s="576" t="s">
        <v>237</v>
      </c>
      <c r="H9" s="576" t="s">
        <v>238</v>
      </c>
      <c r="I9" s="267" t="s">
        <v>236</v>
      </c>
      <c r="J9" s="267" t="s">
        <v>936</v>
      </c>
    </row>
    <row r="10" spans="1:15" x14ac:dyDescent="0.2">
      <c r="B10" s="268"/>
      <c r="C10" s="269"/>
      <c r="D10" s="500"/>
      <c r="E10" s="500"/>
      <c r="F10" s="440" t="s">
        <v>702</v>
      </c>
      <c r="G10" s="500"/>
      <c r="H10" s="500"/>
      <c r="I10" s="222" t="s">
        <v>938</v>
      </c>
      <c r="J10" s="222" t="s">
        <v>939</v>
      </c>
    </row>
    <row r="11" spans="1:15" x14ac:dyDescent="0.2">
      <c r="B11" s="265"/>
      <c r="C11" s="223" t="s">
        <v>7</v>
      </c>
      <c r="D11" s="224" t="s">
        <v>7</v>
      </c>
      <c r="E11" s="224" t="s">
        <v>6</v>
      </c>
      <c r="F11" s="224" t="s">
        <v>6</v>
      </c>
      <c r="G11" s="224" t="s">
        <v>7</v>
      </c>
      <c r="H11" s="224" t="s">
        <v>6</v>
      </c>
      <c r="I11" s="224" t="s">
        <v>239</v>
      </c>
      <c r="J11" s="224" t="s">
        <v>239</v>
      </c>
    </row>
    <row r="12" spans="1:15" s="5" customFormat="1" x14ac:dyDescent="0.2">
      <c r="A12" s="79"/>
      <c r="B12" s="349" t="s">
        <v>181</v>
      </c>
      <c r="C12" s="441">
        <v>394483</v>
      </c>
      <c r="D12" s="442">
        <v>393489</v>
      </c>
      <c r="E12" s="442">
        <v>896425</v>
      </c>
      <c r="F12" s="443">
        <v>2.2781500000000001</v>
      </c>
      <c r="G12" s="444">
        <v>994</v>
      </c>
      <c r="H12" s="442">
        <v>26159</v>
      </c>
      <c r="I12" s="442">
        <v>3096</v>
      </c>
      <c r="J12" s="442">
        <v>2736</v>
      </c>
      <c r="K12" s="79"/>
      <c r="L12" s="79"/>
      <c r="M12" s="79"/>
      <c r="N12" s="79"/>
      <c r="O12" s="79"/>
    </row>
    <row r="13" spans="1:15" x14ac:dyDescent="0.15">
      <c r="B13" s="265"/>
      <c r="C13" s="445"/>
      <c r="D13" s="446"/>
      <c r="E13" s="446"/>
      <c r="F13" s="443"/>
      <c r="G13" s="446"/>
      <c r="H13" s="446"/>
      <c r="I13" s="446"/>
      <c r="J13" s="446"/>
    </row>
    <row r="14" spans="1:15" x14ac:dyDescent="0.2">
      <c r="B14" s="270" t="s">
        <v>494</v>
      </c>
      <c r="C14" s="447">
        <v>157666</v>
      </c>
      <c r="D14" s="448">
        <v>157310</v>
      </c>
      <c r="E14" s="448">
        <v>347360</v>
      </c>
      <c r="F14" s="449">
        <v>2.2081200000000001</v>
      </c>
      <c r="G14" s="450">
        <v>356</v>
      </c>
      <c r="H14" s="448">
        <v>9369</v>
      </c>
      <c r="I14" s="448">
        <v>1389</v>
      </c>
      <c r="J14" s="448">
        <v>1310</v>
      </c>
    </row>
    <row r="15" spans="1:15" x14ac:dyDescent="0.2">
      <c r="B15" s="270" t="s">
        <v>495</v>
      </c>
      <c r="C15" s="447">
        <v>20088</v>
      </c>
      <c r="D15" s="448">
        <v>20039</v>
      </c>
      <c r="E15" s="448">
        <v>47259</v>
      </c>
      <c r="F15" s="449">
        <v>2.3583500000000002</v>
      </c>
      <c r="G15" s="450">
        <v>49</v>
      </c>
      <c r="H15" s="448">
        <v>1110</v>
      </c>
      <c r="I15" s="450">
        <v>138</v>
      </c>
      <c r="J15" s="450">
        <v>39</v>
      </c>
    </row>
    <row r="16" spans="1:15" ht="18" customHeight="1" x14ac:dyDescent="0.2">
      <c r="B16" s="451" t="s">
        <v>496</v>
      </c>
      <c r="C16" s="447">
        <v>24028</v>
      </c>
      <c r="D16" s="448">
        <v>23975</v>
      </c>
      <c r="E16" s="448">
        <v>59098</v>
      </c>
      <c r="F16" s="449">
        <v>2.4649800000000002</v>
      </c>
      <c r="G16" s="450">
        <v>53</v>
      </c>
      <c r="H16" s="448">
        <v>1720</v>
      </c>
      <c r="I16" s="450">
        <v>149</v>
      </c>
      <c r="J16" s="450">
        <v>70</v>
      </c>
    </row>
    <row r="17" spans="2:10" x14ac:dyDescent="0.2">
      <c r="B17" s="451" t="s">
        <v>497</v>
      </c>
      <c r="C17" s="447">
        <v>10270</v>
      </c>
      <c r="D17" s="448">
        <v>10250</v>
      </c>
      <c r="E17" s="448">
        <v>25968</v>
      </c>
      <c r="F17" s="449">
        <v>2.5334599999999998</v>
      </c>
      <c r="G17" s="450">
        <v>20</v>
      </c>
      <c r="H17" s="450">
        <v>570</v>
      </c>
      <c r="I17" s="450">
        <v>38</v>
      </c>
      <c r="J17" s="450">
        <v>56</v>
      </c>
    </row>
    <row r="18" spans="2:10" x14ac:dyDescent="0.2">
      <c r="B18" s="451" t="s">
        <v>498</v>
      </c>
      <c r="C18" s="447">
        <v>10123</v>
      </c>
      <c r="D18" s="448">
        <v>10076</v>
      </c>
      <c r="E18" s="448">
        <v>22539</v>
      </c>
      <c r="F18" s="449">
        <v>2.2368999999999999</v>
      </c>
      <c r="G18" s="450">
        <v>47</v>
      </c>
      <c r="H18" s="450">
        <v>942</v>
      </c>
      <c r="I18" s="450">
        <v>97</v>
      </c>
      <c r="J18" s="450">
        <v>86</v>
      </c>
    </row>
    <row r="19" spans="2:10" x14ac:dyDescent="0.2">
      <c r="B19" s="451" t="s">
        <v>499</v>
      </c>
      <c r="C19" s="447">
        <v>31215</v>
      </c>
      <c r="D19" s="448">
        <v>31114</v>
      </c>
      <c r="E19" s="448">
        <v>67879</v>
      </c>
      <c r="F19" s="449">
        <v>2.1816200000000001</v>
      </c>
      <c r="G19" s="450">
        <v>101</v>
      </c>
      <c r="H19" s="448">
        <v>1991</v>
      </c>
      <c r="I19" s="450">
        <v>230</v>
      </c>
      <c r="J19" s="450">
        <v>163</v>
      </c>
    </row>
    <row r="20" spans="2:10" x14ac:dyDescent="0.2">
      <c r="B20" s="451" t="s">
        <v>500</v>
      </c>
      <c r="C20" s="447">
        <v>13123</v>
      </c>
      <c r="D20" s="448">
        <v>13075</v>
      </c>
      <c r="E20" s="448">
        <v>26166</v>
      </c>
      <c r="F20" s="449">
        <v>2.00122</v>
      </c>
      <c r="G20" s="450">
        <v>48</v>
      </c>
      <c r="H20" s="448">
        <v>1005</v>
      </c>
      <c r="I20" s="450">
        <v>110</v>
      </c>
      <c r="J20" s="450">
        <v>83</v>
      </c>
    </row>
    <row r="21" spans="2:10" x14ac:dyDescent="0.2">
      <c r="B21" s="451" t="s">
        <v>501</v>
      </c>
      <c r="C21" s="447">
        <v>23351</v>
      </c>
      <c r="D21" s="448">
        <v>23316</v>
      </c>
      <c r="E21" s="448">
        <v>57761</v>
      </c>
      <c r="F21" s="449">
        <v>2.4773100000000001</v>
      </c>
      <c r="G21" s="450">
        <v>35</v>
      </c>
      <c r="H21" s="448">
        <v>1055</v>
      </c>
      <c r="I21" s="450">
        <v>127</v>
      </c>
      <c r="J21" s="450">
        <v>63</v>
      </c>
    </row>
    <row r="22" spans="2:10" x14ac:dyDescent="0.2">
      <c r="B22" s="451" t="s">
        <v>553</v>
      </c>
      <c r="C22" s="452">
        <v>21999</v>
      </c>
      <c r="D22" s="453">
        <v>21965</v>
      </c>
      <c r="E22" s="453">
        <v>52701</v>
      </c>
      <c r="F22" s="454">
        <v>2.3993199999999999</v>
      </c>
      <c r="G22" s="455">
        <v>34</v>
      </c>
      <c r="H22" s="453">
        <v>1266</v>
      </c>
      <c r="I22" s="455">
        <v>145</v>
      </c>
      <c r="J22" s="455">
        <v>31</v>
      </c>
    </row>
    <row r="23" spans="2:10" x14ac:dyDescent="0.2">
      <c r="B23" s="451"/>
      <c r="C23" s="456"/>
      <c r="D23" s="400"/>
      <c r="E23" s="400"/>
      <c r="F23" s="449"/>
      <c r="G23" s="400"/>
      <c r="H23" s="400"/>
      <c r="I23" s="400"/>
      <c r="J23" s="400"/>
    </row>
    <row r="24" spans="2:10" x14ac:dyDescent="0.2">
      <c r="B24" s="451" t="s">
        <v>554</v>
      </c>
      <c r="C24" s="447">
        <v>3474</v>
      </c>
      <c r="D24" s="448">
        <v>3465</v>
      </c>
      <c r="E24" s="448">
        <v>7814</v>
      </c>
      <c r="F24" s="449">
        <v>2.2551199999999998</v>
      </c>
      <c r="G24" s="450">
        <v>9</v>
      </c>
      <c r="H24" s="450">
        <v>442</v>
      </c>
      <c r="I24" s="450">
        <v>9</v>
      </c>
      <c r="J24" s="450">
        <v>35</v>
      </c>
    </row>
    <row r="25" spans="2:10" x14ac:dyDescent="0.2">
      <c r="B25" s="451"/>
      <c r="C25" s="456"/>
      <c r="D25" s="400"/>
      <c r="E25" s="400"/>
      <c r="F25" s="449"/>
      <c r="G25" s="400"/>
      <c r="H25" s="400"/>
      <c r="I25" s="400"/>
      <c r="J25" s="457"/>
    </row>
    <row r="26" spans="2:10" x14ac:dyDescent="0.2">
      <c r="B26" s="419" t="s">
        <v>502</v>
      </c>
      <c r="C26" s="447">
        <v>6223</v>
      </c>
      <c r="D26" s="448">
        <v>6210</v>
      </c>
      <c r="E26" s="448">
        <v>15405</v>
      </c>
      <c r="F26" s="449">
        <v>2.48068</v>
      </c>
      <c r="G26" s="450">
        <v>13</v>
      </c>
      <c r="H26" s="450">
        <v>562</v>
      </c>
      <c r="I26" s="450">
        <v>28</v>
      </c>
      <c r="J26" s="450">
        <v>10</v>
      </c>
    </row>
    <row r="27" spans="2:10" x14ac:dyDescent="0.2">
      <c r="B27" s="451" t="s">
        <v>503</v>
      </c>
      <c r="C27" s="447">
        <v>1528</v>
      </c>
      <c r="D27" s="448">
        <v>1524</v>
      </c>
      <c r="E27" s="448">
        <v>3715</v>
      </c>
      <c r="F27" s="449">
        <v>2.4376600000000002</v>
      </c>
      <c r="G27" s="450">
        <v>4</v>
      </c>
      <c r="H27" s="450">
        <v>141</v>
      </c>
      <c r="I27" s="450">
        <v>2</v>
      </c>
      <c r="J27" s="400" t="s">
        <v>448</v>
      </c>
    </row>
    <row r="28" spans="2:10" x14ac:dyDescent="0.2">
      <c r="B28" s="451" t="s">
        <v>504</v>
      </c>
      <c r="C28" s="447">
        <v>1408</v>
      </c>
      <c r="D28" s="448">
        <v>1402</v>
      </c>
      <c r="E28" s="448">
        <v>2810</v>
      </c>
      <c r="F28" s="449">
        <v>2.0042800000000001</v>
      </c>
      <c r="G28" s="450">
        <v>6</v>
      </c>
      <c r="H28" s="450">
        <v>160</v>
      </c>
      <c r="I28" s="450">
        <v>50</v>
      </c>
      <c r="J28" s="450">
        <v>55</v>
      </c>
    </row>
    <row r="29" spans="2:10" x14ac:dyDescent="0.2">
      <c r="B29" s="451"/>
      <c r="C29" s="456"/>
      <c r="D29" s="400"/>
      <c r="E29" s="400"/>
      <c r="F29" s="449"/>
      <c r="G29" s="400"/>
      <c r="H29" s="400"/>
      <c r="I29" s="400"/>
      <c r="J29" s="400"/>
    </row>
    <row r="30" spans="2:10" x14ac:dyDescent="0.2">
      <c r="B30" s="451" t="s">
        <v>505</v>
      </c>
      <c r="C30" s="447">
        <v>4599</v>
      </c>
      <c r="D30" s="448">
        <v>4591</v>
      </c>
      <c r="E30" s="448">
        <v>10817</v>
      </c>
      <c r="F30" s="449">
        <v>2.3561299999999998</v>
      </c>
      <c r="G30" s="450">
        <v>8</v>
      </c>
      <c r="H30" s="450">
        <v>305</v>
      </c>
      <c r="I30" s="450">
        <v>30</v>
      </c>
      <c r="J30" s="450">
        <v>15</v>
      </c>
    </row>
    <row r="31" spans="2:10" x14ac:dyDescent="0.2">
      <c r="B31" s="451" t="s">
        <v>506</v>
      </c>
      <c r="C31" s="447">
        <v>2481</v>
      </c>
      <c r="D31" s="448">
        <v>2476</v>
      </c>
      <c r="E31" s="448">
        <v>6569</v>
      </c>
      <c r="F31" s="449">
        <v>2.65307</v>
      </c>
      <c r="G31" s="450">
        <v>5</v>
      </c>
      <c r="H31" s="450">
        <v>212</v>
      </c>
      <c r="I31" s="450">
        <v>14</v>
      </c>
      <c r="J31" s="450">
        <v>2</v>
      </c>
    </row>
    <row r="32" spans="2:10" x14ac:dyDescent="0.2">
      <c r="B32" s="451" t="s">
        <v>552</v>
      </c>
      <c r="C32" s="447">
        <v>9506</v>
      </c>
      <c r="D32" s="448">
        <v>9480</v>
      </c>
      <c r="E32" s="448">
        <v>24517</v>
      </c>
      <c r="F32" s="449">
        <v>2.5861800000000001</v>
      </c>
      <c r="G32" s="450">
        <v>26</v>
      </c>
      <c r="H32" s="450">
        <v>741</v>
      </c>
      <c r="I32" s="450">
        <v>31</v>
      </c>
      <c r="J32" s="450">
        <v>35</v>
      </c>
    </row>
    <row r="33" spans="1:10" x14ac:dyDescent="0.2">
      <c r="B33" s="451"/>
      <c r="C33" s="445"/>
      <c r="D33" s="446"/>
      <c r="E33" s="446"/>
      <c r="F33" s="454"/>
      <c r="G33" s="446"/>
      <c r="H33" s="446"/>
      <c r="I33" s="446"/>
      <c r="J33" s="446"/>
    </row>
    <row r="34" spans="1:10" x14ac:dyDescent="0.2">
      <c r="B34" s="451" t="s">
        <v>507</v>
      </c>
      <c r="C34" s="447">
        <v>2863</v>
      </c>
      <c r="D34" s="448">
        <v>2852</v>
      </c>
      <c r="E34" s="448">
        <v>6383</v>
      </c>
      <c r="F34" s="449">
        <v>2.2380800000000001</v>
      </c>
      <c r="G34" s="450">
        <v>11</v>
      </c>
      <c r="H34" s="450">
        <v>484</v>
      </c>
      <c r="I34" s="450">
        <v>16</v>
      </c>
      <c r="J34" s="450">
        <v>30</v>
      </c>
    </row>
    <row r="35" spans="1:10" x14ac:dyDescent="0.2">
      <c r="B35" s="451" t="s">
        <v>508</v>
      </c>
      <c r="C35" s="447">
        <v>2896</v>
      </c>
      <c r="D35" s="448">
        <v>2892</v>
      </c>
      <c r="E35" s="448">
        <v>7509</v>
      </c>
      <c r="F35" s="449">
        <v>2.5964700000000001</v>
      </c>
      <c r="G35" s="450">
        <v>4</v>
      </c>
      <c r="H35" s="450">
        <v>164</v>
      </c>
      <c r="I35" s="450">
        <v>17</v>
      </c>
      <c r="J35" s="450">
        <v>4</v>
      </c>
    </row>
    <row r="36" spans="1:10" x14ac:dyDescent="0.2">
      <c r="B36" s="451" t="s">
        <v>509</v>
      </c>
      <c r="C36" s="447">
        <v>2261</v>
      </c>
      <c r="D36" s="448">
        <v>2248</v>
      </c>
      <c r="E36" s="448">
        <v>5080</v>
      </c>
      <c r="F36" s="449">
        <v>2.2597900000000002</v>
      </c>
      <c r="G36" s="450">
        <v>13</v>
      </c>
      <c r="H36" s="450">
        <v>284</v>
      </c>
      <c r="I36" s="450">
        <v>9</v>
      </c>
      <c r="J36" s="450">
        <v>47</v>
      </c>
    </row>
    <row r="37" spans="1:10" x14ac:dyDescent="0.2">
      <c r="B37" s="451" t="s">
        <v>510</v>
      </c>
      <c r="C37" s="447">
        <v>2993</v>
      </c>
      <c r="D37" s="448">
        <v>2990</v>
      </c>
      <c r="E37" s="448">
        <v>7630</v>
      </c>
      <c r="F37" s="449">
        <v>2.5518399999999999</v>
      </c>
      <c r="G37" s="450">
        <v>3</v>
      </c>
      <c r="H37" s="450">
        <v>90</v>
      </c>
      <c r="I37" s="450">
        <v>20</v>
      </c>
      <c r="J37" s="450">
        <v>4</v>
      </c>
    </row>
    <row r="38" spans="1:10" x14ac:dyDescent="0.2">
      <c r="B38" s="451" t="s">
        <v>512</v>
      </c>
      <c r="C38" s="447">
        <v>4277</v>
      </c>
      <c r="D38" s="448">
        <v>4268</v>
      </c>
      <c r="E38" s="448">
        <v>11613</v>
      </c>
      <c r="F38" s="449">
        <v>2.7209500000000002</v>
      </c>
      <c r="G38" s="450">
        <v>9</v>
      </c>
      <c r="H38" s="450">
        <v>205</v>
      </c>
      <c r="I38" s="450">
        <v>39</v>
      </c>
      <c r="J38" s="450">
        <v>26</v>
      </c>
    </row>
    <row r="39" spans="1:10" x14ac:dyDescent="0.2">
      <c r="B39" s="451" t="s">
        <v>511</v>
      </c>
      <c r="C39" s="447">
        <v>3592</v>
      </c>
      <c r="D39" s="448">
        <v>3585</v>
      </c>
      <c r="E39" s="448">
        <v>8758</v>
      </c>
      <c r="F39" s="449">
        <v>2.4429599999999998</v>
      </c>
      <c r="G39" s="450">
        <v>7</v>
      </c>
      <c r="H39" s="450">
        <v>461</v>
      </c>
      <c r="I39" s="450">
        <v>33</v>
      </c>
      <c r="J39" s="450">
        <v>20</v>
      </c>
    </row>
    <row r="40" spans="1:10" x14ac:dyDescent="0.2">
      <c r="B40" s="451"/>
      <c r="C40" s="445"/>
      <c r="D40" s="446"/>
      <c r="E40" s="446"/>
      <c r="F40" s="454"/>
      <c r="G40" s="446"/>
      <c r="H40" s="446"/>
      <c r="I40" s="446"/>
      <c r="J40" s="446"/>
    </row>
    <row r="41" spans="1:10" x14ac:dyDescent="0.2">
      <c r="B41" s="451" t="s">
        <v>513</v>
      </c>
      <c r="C41" s="452">
        <v>9382</v>
      </c>
      <c r="D41" s="453">
        <v>9346</v>
      </c>
      <c r="E41" s="453">
        <v>19219</v>
      </c>
      <c r="F41" s="454">
        <v>2.0563899999999999</v>
      </c>
      <c r="G41" s="455">
        <v>36</v>
      </c>
      <c r="H41" s="453">
        <v>1043</v>
      </c>
      <c r="I41" s="455">
        <v>76</v>
      </c>
      <c r="J41" s="455">
        <v>443</v>
      </c>
    </row>
    <row r="42" spans="1:10" x14ac:dyDescent="0.2">
      <c r="B42" s="451" t="s">
        <v>514</v>
      </c>
      <c r="C42" s="447">
        <v>6368</v>
      </c>
      <c r="D42" s="448">
        <v>6349</v>
      </c>
      <c r="E42" s="448">
        <v>14778</v>
      </c>
      <c r="F42" s="449">
        <v>2.32761</v>
      </c>
      <c r="G42" s="450">
        <v>19</v>
      </c>
      <c r="H42" s="450">
        <v>458</v>
      </c>
      <c r="I42" s="450">
        <v>130</v>
      </c>
      <c r="J42" s="400" t="s">
        <v>448</v>
      </c>
    </row>
    <row r="43" spans="1:10" x14ac:dyDescent="0.2">
      <c r="A43" s="17" t="s">
        <v>940</v>
      </c>
      <c r="B43" s="451" t="s">
        <v>515</v>
      </c>
      <c r="C43" s="447">
        <v>1790</v>
      </c>
      <c r="D43" s="448">
        <v>1786</v>
      </c>
      <c r="E43" s="448">
        <v>3545</v>
      </c>
      <c r="F43" s="449">
        <v>1.98488</v>
      </c>
      <c r="G43" s="458">
        <v>4</v>
      </c>
      <c r="H43" s="458">
        <v>140</v>
      </c>
      <c r="I43" s="450">
        <v>13</v>
      </c>
      <c r="J43" s="450">
        <v>13</v>
      </c>
    </row>
    <row r="44" spans="1:10" x14ac:dyDescent="0.2">
      <c r="B44" s="451"/>
      <c r="C44" s="456"/>
      <c r="D44" s="400"/>
      <c r="E44" s="400"/>
      <c r="F44" s="449"/>
      <c r="G44" s="400"/>
      <c r="H44" s="400"/>
      <c r="I44" s="400"/>
      <c r="J44" s="400"/>
    </row>
    <row r="45" spans="1:10" x14ac:dyDescent="0.2">
      <c r="B45" s="451" t="s">
        <v>516</v>
      </c>
      <c r="C45" s="447">
        <v>6795</v>
      </c>
      <c r="D45" s="448">
        <v>6775</v>
      </c>
      <c r="E45" s="448">
        <v>13777</v>
      </c>
      <c r="F45" s="449">
        <v>2.0335100000000002</v>
      </c>
      <c r="G45" s="450">
        <v>20</v>
      </c>
      <c r="H45" s="450">
        <v>360</v>
      </c>
      <c r="I45" s="450">
        <v>70</v>
      </c>
      <c r="J45" s="450">
        <v>52</v>
      </c>
    </row>
    <row r="46" spans="1:10" x14ac:dyDescent="0.2">
      <c r="B46" s="451" t="s">
        <v>517</v>
      </c>
      <c r="C46" s="447">
        <v>1315</v>
      </c>
      <c r="D46" s="448">
        <v>1310</v>
      </c>
      <c r="E46" s="448">
        <v>2627</v>
      </c>
      <c r="F46" s="449">
        <v>2.0053399999999999</v>
      </c>
      <c r="G46" s="458">
        <v>5</v>
      </c>
      <c r="H46" s="458">
        <v>164</v>
      </c>
      <c r="I46" s="450">
        <v>13</v>
      </c>
      <c r="J46" s="458">
        <v>3</v>
      </c>
    </row>
    <row r="47" spans="1:10" x14ac:dyDescent="0.2">
      <c r="B47" s="451" t="s">
        <v>518</v>
      </c>
      <c r="C47" s="452">
        <v>1248</v>
      </c>
      <c r="D47" s="453">
        <v>1244</v>
      </c>
      <c r="E47" s="453">
        <v>2344</v>
      </c>
      <c r="F47" s="454">
        <v>1.8842399999999999</v>
      </c>
      <c r="G47" s="455">
        <v>4</v>
      </c>
      <c r="H47" s="455">
        <v>136</v>
      </c>
      <c r="I47" s="455">
        <v>20</v>
      </c>
      <c r="J47" s="455">
        <v>2</v>
      </c>
    </row>
    <row r="48" spans="1:10" x14ac:dyDescent="0.2">
      <c r="B48" s="451" t="s">
        <v>519</v>
      </c>
      <c r="C48" s="459">
        <v>223</v>
      </c>
      <c r="D48" s="455">
        <v>222</v>
      </c>
      <c r="E48" s="455">
        <v>391</v>
      </c>
      <c r="F48" s="454">
        <v>1.76126</v>
      </c>
      <c r="G48" s="455">
        <v>1</v>
      </c>
      <c r="H48" s="455">
        <v>13</v>
      </c>
      <c r="I48" s="455">
        <v>6</v>
      </c>
      <c r="J48" s="446" t="s">
        <v>448</v>
      </c>
    </row>
    <row r="49" spans="1:10" x14ac:dyDescent="0.2">
      <c r="B49" s="451" t="s">
        <v>520</v>
      </c>
      <c r="C49" s="447">
        <v>7398</v>
      </c>
      <c r="D49" s="448">
        <v>7354</v>
      </c>
      <c r="E49" s="448">
        <v>14393</v>
      </c>
      <c r="F49" s="449">
        <v>1.9571700000000001</v>
      </c>
      <c r="G49" s="450">
        <v>44</v>
      </c>
      <c r="H49" s="450">
        <v>566</v>
      </c>
      <c r="I49" s="450">
        <v>47</v>
      </c>
      <c r="J49" s="450">
        <v>39</v>
      </c>
    </row>
    <row r="50" spans="1:10" ht="18" thickBot="1" x14ac:dyDescent="0.2">
      <c r="B50" s="263"/>
      <c r="C50" s="395" t="s">
        <v>941</v>
      </c>
      <c r="D50" s="216" t="s">
        <v>941</v>
      </c>
      <c r="E50" s="216"/>
      <c r="F50" s="435"/>
      <c r="G50" s="216" t="s">
        <v>941</v>
      </c>
      <c r="H50" s="216"/>
      <c r="I50" s="216"/>
      <c r="J50" s="216"/>
    </row>
    <row r="51" spans="1:10" x14ac:dyDescent="0.15">
      <c r="B51" s="265"/>
      <c r="C51" s="215" t="s">
        <v>692</v>
      </c>
      <c r="D51" s="215"/>
      <c r="E51" s="215"/>
      <c r="F51" s="460"/>
      <c r="G51" s="215"/>
      <c r="H51" s="215"/>
      <c r="I51" s="215"/>
      <c r="J51" s="215"/>
    </row>
    <row r="52" spans="1:10" x14ac:dyDescent="0.2">
      <c r="A52" s="27"/>
      <c r="B52" s="265"/>
      <c r="C52" s="575" t="s">
        <v>693</v>
      </c>
      <c r="D52" s="575"/>
      <c r="E52" s="575"/>
      <c r="F52" s="575"/>
      <c r="G52" s="575"/>
      <c r="H52" s="575"/>
      <c r="I52" s="575"/>
      <c r="J52" s="575"/>
    </row>
    <row r="53" spans="1:10" x14ac:dyDescent="0.15">
      <c r="B53" s="265"/>
      <c r="C53" s="575" t="s">
        <v>942</v>
      </c>
      <c r="D53" s="575"/>
      <c r="E53" s="575"/>
      <c r="F53" s="575"/>
      <c r="G53" s="575"/>
      <c r="H53" s="575"/>
      <c r="I53" s="575"/>
      <c r="J53" s="575"/>
    </row>
    <row r="54" spans="1:10" x14ac:dyDescent="0.2">
      <c r="B54" s="265"/>
      <c r="C54" s="566" t="s">
        <v>742</v>
      </c>
      <c r="D54" s="566"/>
      <c r="E54" s="566"/>
      <c r="F54" s="460"/>
      <c r="G54" s="215" t="s">
        <v>941</v>
      </c>
      <c r="H54" s="215"/>
      <c r="I54" s="215"/>
      <c r="J54" s="215"/>
    </row>
    <row r="55" spans="1:10" x14ac:dyDescent="0.15">
      <c r="C55" s="17" t="s">
        <v>941</v>
      </c>
      <c r="D55" s="17" t="s">
        <v>941</v>
      </c>
      <c r="G55" s="17" t="s">
        <v>941</v>
      </c>
    </row>
    <row r="56" spans="1:10" x14ac:dyDescent="0.15">
      <c r="C56" s="17" t="s">
        <v>941</v>
      </c>
      <c r="D56" s="17" t="s">
        <v>941</v>
      </c>
      <c r="G56" s="17" t="s">
        <v>941</v>
      </c>
    </row>
  </sheetData>
  <mergeCells count="11">
    <mergeCell ref="C54:E54"/>
    <mergeCell ref="B5:J5"/>
    <mergeCell ref="I7:J7"/>
    <mergeCell ref="D8:F8"/>
    <mergeCell ref="G8:H8"/>
    <mergeCell ref="C52:J52"/>
    <mergeCell ref="C53:J53"/>
    <mergeCell ref="D9:D10"/>
    <mergeCell ref="E9:E10"/>
    <mergeCell ref="G9:G10"/>
    <mergeCell ref="H9:H10"/>
  </mergeCells>
  <phoneticPr fontId="2"/>
  <pageMargins left="0.78740157480314965" right="0.78740157480314965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N51"/>
  <sheetViews>
    <sheetView view="pageBreakPreview" zoomScale="75" zoomScaleNormal="75" workbookViewId="0">
      <selection activeCell="M21" sqref="M21"/>
    </sheetView>
  </sheetViews>
  <sheetFormatPr defaultColWidth="13.375" defaultRowHeight="17.25" x14ac:dyDescent="0.15"/>
  <cols>
    <col min="1" max="1" width="13.375" style="17" customWidth="1"/>
    <col min="2" max="2" width="16.5" style="17" customWidth="1"/>
    <col min="3" max="10" width="14.75" style="17" customWidth="1"/>
    <col min="11" max="14" width="13.375" style="17"/>
    <col min="15" max="16384" width="13.375" style="1"/>
  </cols>
  <sheetData>
    <row r="1" spans="1:14" x14ac:dyDescent="0.2">
      <c r="A1" s="27"/>
    </row>
    <row r="6" spans="1:14" x14ac:dyDescent="0.2">
      <c r="B6" s="485" t="s">
        <v>232</v>
      </c>
      <c r="C6" s="485"/>
      <c r="D6" s="485"/>
      <c r="E6" s="485"/>
      <c r="F6" s="485"/>
      <c r="G6" s="485"/>
      <c r="H6" s="485"/>
      <c r="I6" s="485"/>
      <c r="J6" s="485"/>
    </row>
    <row r="7" spans="1:14" ht="18" thickBot="1" x14ac:dyDescent="0.25">
      <c r="B7" s="216"/>
      <c r="C7" s="461" t="s">
        <v>1097</v>
      </c>
      <c r="D7" s="216"/>
      <c r="E7" s="216"/>
      <c r="F7" s="216"/>
      <c r="G7" s="216"/>
      <c r="H7" s="216"/>
      <c r="I7" s="216"/>
      <c r="J7" s="264" t="s">
        <v>240</v>
      </c>
    </row>
    <row r="8" spans="1:14" x14ac:dyDescent="0.2">
      <c r="B8" s="215"/>
      <c r="C8" s="348" t="s">
        <v>241</v>
      </c>
      <c r="D8" s="220"/>
      <c r="E8" s="220"/>
      <c r="F8" s="246" t="s">
        <v>242</v>
      </c>
      <c r="G8" s="220"/>
      <c r="H8" s="220"/>
      <c r="I8" s="220"/>
      <c r="J8" s="220"/>
    </row>
    <row r="9" spans="1:14" x14ac:dyDescent="0.2">
      <c r="B9" s="220"/>
      <c r="C9" s="222" t="s">
        <v>243</v>
      </c>
      <c r="D9" s="222" t="s">
        <v>244</v>
      </c>
      <c r="E9" s="222" t="s">
        <v>245</v>
      </c>
      <c r="F9" s="222" t="s">
        <v>246</v>
      </c>
      <c r="G9" s="222" t="s">
        <v>247</v>
      </c>
      <c r="H9" s="222" t="s">
        <v>248</v>
      </c>
      <c r="I9" s="222" t="s">
        <v>249</v>
      </c>
      <c r="J9" s="222" t="s">
        <v>1081</v>
      </c>
    </row>
    <row r="10" spans="1:14" x14ac:dyDescent="0.15">
      <c r="B10" s="215"/>
      <c r="C10" s="426"/>
      <c r="D10" s="423"/>
      <c r="E10" s="423"/>
      <c r="F10" s="423"/>
      <c r="G10" s="423"/>
      <c r="H10" s="423"/>
      <c r="I10" s="423"/>
      <c r="J10" s="423"/>
    </row>
    <row r="11" spans="1:14" s="5" customFormat="1" x14ac:dyDescent="0.2">
      <c r="A11" s="79"/>
      <c r="B11" s="349" t="s">
        <v>181</v>
      </c>
      <c r="C11" s="441">
        <v>393489</v>
      </c>
      <c r="D11" s="442">
        <v>127908</v>
      </c>
      <c r="E11" s="442">
        <v>127527</v>
      </c>
      <c r="F11" s="442">
        <v>68925</v>
      </c>
      <c r="G11" s="442">
        <v>47567</v>
      </c>
      <c r="H11" s="442">
        <v>15486</v>
      </c>
      <c r="I11" s="442">
        <v>4248</v>
      </c>
      <c r="J11" s="442">
        <v>1828</v>
      </c>
      <c r="K11" s="79"/>
      <c r="L11" s="79"/>
      <c r="M11" s="79"/>
      <c r="N11" s="79"/>
    </row>
    <row r="12" spans="1:14" x14ac:dyDescent="0.15">
      <c r="B12" s="215"/>
      <c r="C12" s="445"/>
      <c r="D12" s="446"/>
      <c r="E12" s="446"/>
      <c r="F12" s="446"/>
      <c r="G12" s="446"/>
      <c r="H12" s="446"/>
      <c r="I12" s="446"/>
      <c r="J12" s="446"/>
    </row>
    <row r="13" spans="1:14" x14ac:dyDescent="0.2">
      <c r="B13" s="228" t="s">
        <v>494</v>
      </c>
      <c r="C13" s="462">
        <v>157310</v>
      </c>
      <c r="D13" s="448">
        <v>54986</v>
      </c>
      <c r="E13" s="448">
        <v>49187</v>
      </c>
      <c r="F13" s="448">
        <v>27234</v>
      </c>
      <c r="G13" s="448">
        <v>19168</v>
      </c>
      <c r="H13" s="448">
        <v>5288</v>
      </c>
      <c r="I13" s="448">
        <v>1073</v>
      </c>
      <c r="J13" s="450">
        <v>374</v>
      </c>
    </row>
    <row r="14" spans="1:14" x14ac:dyDescent="0.2">
      <c r="B14" s="228" t="s">
        <v>495</v>
      </c>
      <c r="C14" s="462">
        <v>20039</v>
      </c>
      <c r="D14" s="448">
        <v>5852</v>
      </c>
      <c r="E14" s="448">
        <v>6639</v>
      </c>
      <c r="F14" s="448">
        <v>3711</v>
      </c>
      <c r="G14" s="448">
        <v>2654</v>
      </c>
      <c r="H14" s="450">
        <v>831</v>
      </c>
      <c r="I14" s="450">
        <v>260</v>
      </c>
      <c r="J14" s="450">
        <v>92</v>
      </c>
    </row>
    <row r="15" spans="1:14" x14ac:dyDescent="0.2">
      <c r="B15" s="234" t="s">
        <v>496</v>
      </c>
      <c r="C15" s="462">
        <v>23975</v>
      </c>
      <c r="D15" s="448">
        <v>6075</v>
      </c>
      <c r="E15" s="448">
        <v>8139</v>
      </c>
      <c r="F15" s="448">
        <v>4640</v>
      </c>
      <c r="G15" s="448">
        <v>3423</v>
      </c>
      <c r="H15" s="448">
        <v>1227</v>
      </c>
      <c r="I15" s="450">
        <v>338</v>
      </c>
      <c r="J15" s="450">
        <v>133</v>
      </c>
    </row>
    <row r="16" spans="1:14" x14ac:dyDescent="0.2">
      <c r="B16" s="234" t="s">
        <v>497</v>
      </c>
      <c r="C16" s="462">
        <v>10250</v>
      </c>
      <c r="D16" s="448">
        <v>2625</v>
      </c>
      <c r="E16" s="448">
        <v>3294</v>
      </c>
      <c r="F16" s="448">
        <v>1964</v>
      </c>
      <c r="G16" s="448">
        <v>1436</v>
      </c>
      <c r="H16" s="450">
        <v>603</v>
      </c>
      <c r="I16" s="450">
        <v>233</v>
      </c>
      <c r="J16" s="450">
        <v>95</v>
      </c>
    </row>
    <row r="17" spans="2:10" x14ac:dyDescent="0.2">
      <c r="B17" s="234" t="s">
        <v>498</v>
      </c>
      <c r="C17" s="462">
        <v>10076</v>
      </c>
      <c r="D17" s="448">
        <v>3633</v>
      </c>
      <c r="E17" s="448">
        <v>3074</v>
      </c>
      <c r="F17" s="448">
        <v>1650</v>
      </c>
      <c r="G17" s="448">
        <v>1116</v>
      </c>
      <c r="H17" s="450">
        <v>390</v>
      </c>
      <c r="I17" s="450">
        <v>130</v>
      </c>
      <c r="J17" s="450">
        <v>83</v>
      </c>
    </row>
    <row r="18" spans="2:10" x14ac:dyDescent="0.2">
      <c r="B18" s="234" t="s">
        <v>499</v>
      </c>
      <c r="C18" s="462">
        <v>31114</v>
      </c>
      <c r="D18" s="448">
        <v>11024</v>
      </c>
      <c r="E18" s="448">
        <v>10226</v>
      </c>
      <c r="F18" s="448">
        <v>5191</v>
      </c>
      <c r="G18" s="448">
        <v>3140</v>
      </c>
      <c r="H18" s="448">
        <v>1100</v>
      </c>
      <c r="I18" s="450">
        <v>309</v>
      </c>
      <c r="J18" s="450">
        <v>124</v>
      </c>
    </row>
    <row r="19" spans="2:10" x14ac:dyDescent="0.2">
      <c r="B19" s="234" t="s">
        <v>500</v>
      </c>
      <c r="C19" s="462">
        <v>13075</v>
      </c>
      <c r="D19" s="448">
        <v>5283</v>
      </c>
      <c r="E19" s="448">
        <v>4515</v>
      </c>
      <c r="F19" s="448">
        <v>1833</v>
      </c>
      <c r="G19" s="448">
        <v>1010</v>
      </c>
      <c r="H19" s="450">
        <v>333</v>
      </c>
      <c r="I19" s="450">
        <v>73</v>
      </c>
      <c r="J19" s="450">
        <v>28</v>
      </c>
    </row>
    <row r="20" spans="2:10" x14ac:dyDescent="0.2">
      <c r="B20" s="234" t="s">
        <v>501</v>
      </c>
      <c r="C20" s="462">
        <v>23316</v>
      </c>
      <c r="D20" s="448">
        <v>5987</v>
      </c>
      <c r="E20" s="448">
        <v>7736</v>
      </c>
      <c r="F20" s="448">
        <v>4591</v>
      </c>
      <c r="G20" s="448">
        <v>3239</v>
      </c>
      <c r="H20" s="448">
        <v>1217</v>
      </c>
      <c r="I20" s="450">
        <v>390</v>
      </c>
      <c r="J20" s="450">
        <v>156</v>
      </c>
    </row>
    <row r="21" spans="2:10" x14ac:dyDescent="0.2">
      <c r="B21" s="234" t="s">
        <v>553</v>
      </c>
      <c r="C21" s="452">
        <v>21965</v>
      </c>
      <c r="D21" s="453">
        <v>6220</v>
      </c>
      <c r="E21" s="453">
        <v>6872</v>
      </c>
      <c r="F21" s="453">
        <v>4348</v>
      </c>
      <c r="G21" s="453">
        <v>3300</v>
      </c>
      <c r="H21" s="455">
        <v>941</v>
      </c>
      <c r="I21" s="455">
        <v>227</v>
      </c>
      <c r="J21" s="455">
        <v>57</v>
      </c>
    </row>
    <row r="22" spans="2:10" x14ac:dyDescent="0.2">
      <c r="B22" s="234"/>
      <c r="C22" s="399"/>
      <c r="D22" s="400"/>
      <c r="E22" s="400"/>
      <c r="F22" s="400"/>
      <c r="G22" s="400"/>
      <c r="H22" s="400"/>
      <c r="I22" s="400"/>
      <c r="J22" s="400"/>
    </row>
    <row r="23" spans="2:10" x14ac:dyDescent="0.2">
      <c r="B23" s="234" t="s">
        <v>554</v>
      </c>
      <c r="C23" s="462">
        <v>3465</v>
      </c>
      <c r="D23" s="448">
        <v>1038</v>
      </c>
      <c r="E23" s="448">
        <v>1302</v>
      </c>
      <c r="F23" s="450">
        <v>606</v>
      </c>
      <c r="G23" s="450">
        <v>336</v>
      </c>
      <c r="H23" s="450">
        <v>126</v>
      </c>
      <c r="I23" s="450">
        <v>34</v>
      </c>
      <c r="J23" s="450">
        <v>23</v>
      </c>
    </row>
    <row r="24" spans="2:10" x14ac:dyDescent="0.2">
      <c r="B24" s="234"/>
      <c r="C24" s="399"/>
      <c r="D24" s="400"/>
      <c r="E24" s="400"/>
      <c r="F24" s="400"/>
      <c r="G24" s="400"/>
      <c r="H24" s="400"/>
      <c r="I24" s="400"/>
      <c r="J24" s="400"/>
    </row>
    <row r="25" spans="2:10" x14ac:dyDescent="0.2">
      <c r="B25" s="234" t="s">
        <v>502</v>
      </c>
      <c r="C25" s="462">
        <v>6210</v>
      </c>
      <c r="D25" s="448">
        <v>1697</v>
      </c>
      <c r="E25" s="448">
        <v>2021</v>
      </c>
      <c r="F25" s="448">
        <v>1146</v>
      </c>
      <c r="G25" s="450">
        <v>813</v>
      </c>
      <c r="H25" s="450">
        <v>330</v>
      </c>
      <c r="I25" s="450">
        <v>126</v>
      </c>
      <c r="J25" s="450">
        <v>77</v>
      </c>
    </row>
    <row r="26" spans="2:10" x14ac:dyDescent="0.2">
      <c r="B26" s="234" t="s">
        <v>503</v>
      </c>
      <c r="C26" s="462">
        <v>1524</v>
      </c>
      <c r="D26" s="450">
        <v>414</v>
      </c>
      <c r="E26" s="450">
        <v>532</v>
      </c>
      <c r="F26" s="450">
        <v>282</v>
      </c>
      <c r="G26" s="450">
        <v>172</v>
      </c>
      <c r="H26" s="450">
        <v>69</v>
      </c>
      <c r="I26" s="450">
        <v>33</v>
      </c>
      <c r="J26" s="450">
        <v>22</v>
      </c>
    </row>
    <row r="27" spans="2:10" x14ac:dyDescent="0.2">
      <c r="B27" s="234" t="s">
        <v>504</v>
      </c>
      <c r="C27" s="462">
        <v>1402</v>
      </c>
      <c r="D27" s="450">
        <v>665</v>
      </c>
      <c r="E27" s="450">
        <v>412</v>
      </c>
      <c r="F27" s="450">
        <v>168</v>
      </c>
      <c r="G27" s="450">
        <v>77</v>
      </c>
      <c r="H27" s="450">
        <v>41</v>
      </c>
      <c r="I27" s="450">
        <v>16</v>
      </c>
      <c r="J27" s="450">
        <v>23</v>
      </c>
    </row>
    <row r="28" spans="2:10" x14ac:dyDescent="0.2">
      <c r="B28" s="234"/>
      <c r="C28" s="399"/>
      <c r="D28" s="400"/>
      <c r="E28" s="400"/>
      <c r="F28" s="400"/>
      <c r="G28" s="400"/>
      <c r="H28" s="400"/>
      <c r="I28" s="400"/>
      <c r="J28" s="400"/>
    </row>
    <row r="29" spans="2:10" x14ac:dyDescent="0.2">
      <c r="B29" s="234" t="s">
        <v>505</v>
      </c>
      <c r="C29" s="462">
        <v>4591</v>
      </c>
      <c r="D29" s="448">
        <v>1419</v>
      </c>
      <c r="E29" s="448">
        <v>1524</v>
      </c>
      <c r="F29" s="450">
        <v>779</v>
      </c>
      <c r="G29" s="450">
        <v>524</v>
      </c>
      <c r="H29" s="450">
        <v>217</v>
      </c>
      <c r="I29" s="450">
        <v>81</v>
      </c>
      <c r="J29" s="450">
        <v>47</v>
      </c>
    </row>
    <row r="30" spans="2:10" x14ac:dyDescent="0.2">
      <c r="B30" s="234" t="s">
        <v>506</v>
      </c>
      <c r="C30" s="462">
        <v>2476</v>
      </c>
      <c r="D30" s="450">
        <v>606</v>
      </c>
      <c r="E30" s="450">
        <v>769</v>
      </c>
      <c r="F30" s="450">
        <v>473</v>
      </c>
      <c r="G30" s="450">
        <v>338</v>
      </c>
      <c r="H30" s="450">
        <v>161</v>
      </c>
      <c r="I30" s="450">
        <v>82</v>
      </c>
      <c r="J30" s="450">
        <v>47</v>
      </c>
    </row>
    <row r="31" spans="2:10" x14ac:dyDescent="0.2">
      <c r="B31" s="234" t="s">
        <v>552</v>
      </c>
      <c r="C31" s="462">
        <v>9480</v>
      </c>
      <c r="D31" s="448">
        <v>2274</v>
      </c>
      <c r="E31" s="448">
        <v>3102</v>
      </c>
      <c r="F31" s="448">
        <v>1769</v>
      </c>
      <c r="G31" s="448">
        <v>1451</v>
      </c>
      <c r="H31" s="450">
        <v>548</v>
      </c>
      <c r="I31" s="450">
        <v>210</v>
      </c>
      <c r="J31" s="450">
        <v>126</v>
      </c>
    </row>
    <row r="32" spans="2:10" x14ac:dyDescent="0.2">
      <c r="B32" s="234"/>
      <c r="C32" s="445"/>
      <c r="D32" s="446"/>
      <c r="E32" s="446"/>
      <c r="F32" s="446"/>
      <c r="G32" s="446"/>
      <c r="H32" s="446"/>
      <c r="I32" s="446"/>
      <c r="J32" s="446"/>
    </row>
    <row r="33" spans="2:10" x14ac:dyDescent="0.2">
      <c r="B33" s="234" t="s">
        <v>507</v>
      </c>
      <c r="C33" s="462">
        <v>2852</v>
      </c>
      <c r="D33" s="450">
        <v>912</v>
      </c>
      <c r="E33" s="450">
        <v>991</v>
      </c>
      <c r="F33" s="450">
        <v>514</v>
      </c>
      <c r="G33" s="450">
        <v>286</v>
      </c>
      <c r="H33" s="450">
        <v>105</v>
      </c>
      <c r="I33" s="450">
        <v>33</v>
      </c>
      <c r="J33" s="450">
        <v>11</v>
      </c>
    </row>
    <row r="34" spans="2:10" x14ac:dyDescent="0.2">
      <c r="B34" s="234" t="s">
        <v>508</v>
      </c>
      <c r="C34" s="462">
        <v>2892</v>
      </c>
      <c r="D34" s="450">
        <v>644</v>
      </c>
      <c r="E34" s="450">
        <v>935</v>
      </c>
      <c r="F34" s="450">
        <v>580</v>
      </c>
      <c r="G34" s="450">
        <v>495</v>
      </c>
      <c r="H34" s="450">
        <v>176</v>
      </c>
      <c r="I34" s="450">
        <v>41</v>
      </c>
      <c r="J34" s="450">
        <v>21</v>
      </c>
    </row>
    <row r="35" spans="2:10" x14ac:dyDescent="0.2">
      <c r="B35" s="234" t="s">
        <v>509</v>
      </c>
      <c r="C35" s="462">
        <v>2248</v>
      </c>
      <c r="D35" s="450">
        <v>760</v>
      </c>
      <c r="E35" s="450">
        <v>752</v>
      </c>
      <c r="F35" s="450">
        <v>363</v>
      </c>
      <c r="G35" s="450">
        <v>225</v>
      </c>
      <c r="H35" s="450">
        <v>86</v>
      </c>
      <c r="I35" s="450">
        <v>41</v>
      </c>
      <c r="J35" s="450">
        <v>21</v>
      </c>
    </row>
    <row r="36" spans="2:10" x14ac:dyDescent="0.2">
      <c r="B36" s="234" t="s">
        <v>510</v>
      </c>
      <c r="C36" s="462">
        <v>2990</v>
      </c>
      <c r="D36" s="450">
        <v>754</v>
      </c>
      <c r="E36" s="450">
        <v>987</v>
      </c>
      <c r="F36" s="450">
        <v>547</v>
      </c>
      <c r="G36" s="450">
        <v>423</v>
      </c>
      <c r="H36" s="450">
        <v>170</v>
      </c>
      <c r="I36" s="450">
        <v>66</v>
      </c>
      <c r="J36" s="450">
        <v>43</v>
      </c>
    </row>
    <row r="37" spans="2:10" x14ac:dyDescent="0.2">
      <c r="B37" s="234" t="s">
        <v>512</v>
      </c>
      <c r="C37" s="462">
        <v>4268</v>
      </c>
      <c r="D37" s="448">
        <v>1036</v>
      </c>
      <c r="E37" s="448">
        <v>1263</v>
      </c>
      <c r="F37" s="450">
        <v>787</v>
      </c>
      <c r="G37" s="450">
        <v>606</v>
      </c>
      <c r="H37" s="450">
        <v>319</v>
      </c>
      <c r="I37" s="450">
        <v>162</v>
      </c>
      <c r="J37" s="450">
        <v>95</v>
      </c>
    </row>
    <row r="38" spans="2:10" x14ac:dyDescent="0.2">
      <c r="B38" s="234" t="s">
        <v>511</v>
      </c>
      <c r="C38" s="462">
        <v>3585</v>
      </c>
      <c r="D38" s="448">
        <v>1001</v>
      </c>
      <c r="E38" s="448">
        <v>1199</v>
      </c>
      <c r="F38" s="450">
        <v>639</v>
      </c>
      <c r="G38" s="450">
        <v>452</v>
      </c>
      <c r="H38" s="450">
        <v>178</v>
      </c>
      <c r="I38" s="450">
        <v>78</v>
      </c>
      <c r="J38" s="450">
        <v>38</v>
      </c>
    </row>
    <row r="39" spans="2:10" x14ac:dyDescent="0.2">
      <c r="B39" s="234"/>
      <c r="C39" s="445"/>
      <c r="D39" s="446"/>
      <c r="E39" s="446"/>
      <c r="F39" s="446"/>
      <c r="G39" s="446"/>
      <c r="H39" s="446"/>
      <c r="I39" s="446"/>
      <c r="J39" s="446"/>
    </row>
    <row r="40" spans="2:10" x14ac:dyDescent="0.2">
      <c r="B40" s="234" t="s">
        <v>513</v>
      </c>
      <c r="C40" s="452">
        <v>9346</v>
      </c>
      <c r="D40" s="453">
        <v>3695</v>
      </c>
      <c r="E40" s="453">
        <v>3112</v>
      </c>
      <c r="F40" s="453">
        <v>1369</v>
      </c>
      <c r="G40" s="455">
        <v>790</v>
      </c>
      <c r="H40" s="455">
        <v>294</v>
      </c>
      <c r="I40" s="455">
        <v>53</v>
      </c>
      <c r="J40" s="455">
        <v>33</v>
      </c>
    </row>
    <row r="41" spans="2:10" x14ac:dyDescent="0.2">
      <c r="B41" s="234" t="s">
        <v>514</v>
      </c>
      <c r="C41" s="462">
        <v>6349</v>
      </c>
      <c r="D41" s="448">
        <v>1885</v>
      </c>
      <c r="E41" s="448">
        <v>2144</v>
      </c>
      <c r="F41" s="448">
        <v>1157</v>
      </c>
      <c r="G41" s="450">
        <v>787</v>
      </c>
      <c r="H41" s="450">
        <v>298</v>
      </c>
      <c r="I41" s="450">
        <v>56</v>
      </c>
      <c r="J41" s="450">
        <v>22</v>
      </c>
    </row>
    <row r="42" spans="2:10" x14ac:dyDescent="0.2">
      <c r="B42" s="234" t="s">
        <v>515</v>
      </c>
      <c r="C42" s="462">
        <v>1786</v>
      </c>
      <c r="D42" s="450">
        <v>732</v>
      </c>
      <c r="E42" s="450">
        <v>627</v>
      </c>
      <c r="F42" s="450">
        <v>237</v>
      </c>
      <c r="G42" s="450">
        <v>125</v>
      </c>
      <c r="H42" s="450">
        <v>49</v>
      </c>
      <c r="I42" s="450">
        <v>11</v>
      </c>
      <c r="J42" s="450">
        <v>5</v>
      </c>
    </row>
    <row r="43" spans="2:10" x14ac:dyDescent="0.2">
      <c r="B43" s="234"/>
      <c r="C43" s="399"/>
      <c r="D43" s="400"/>
      <c r="E43" s="400"/>
      <c r="F43" s="400"/>
      <c r="G43" s="400"/>
      <c r="H43" s="400"/>
      <c r="I43" s="400"/>
      <c r="J43" s="400"/>
    </row>
    <row r="44" spans="2:10" x14ac:dyDescent="0.2">
      <c r="B44" s="234" t="s">
        <v>516</v>
      </c>
      <c r="C44" s="462">
        <v>6775</v>
      </c>
      <c r="D44" s="448">
        <v>2563</v>
      </c>
      <c r="E44" s="448">
        <v>2470</v>
      </c>
      <c r="F44" s="450">
        <v>995</v>
      </c>
      <c r="G44" s="450">
        <v>529</v>
      </c>
      <c r="H44" s="450">
        <v>162</v>
      </c>
      <c r="I44" s="450">
        <v>36</v>
      </c>
      <c r="J44" s="450">
        <v>20</v>
      </c>
    </row>
    <row r="45" spans="2:10" x14ac:dyDescent="0.2">
      <c r="B45" s="234" t="s">
        <v>517</v>
      </c>
      <c r="C45" s="462">
        <v>1310</v>
      </c>
      <c r="D45" s="450">
        <v>500</v>
      </c>
      <c r="E45" s="450">
        <v>479</v>
      </c>
      <c r="F45" s="450">
        <v>198</v>
      </c>
      <c r="G45" s="450">
        <v>100</v>
      </c>
      <c r="H45" s="450">
        <v>25</v>
      </c>
      <c r="I45" s="450">
        <v>6</v>
      </c>
      <c r="J45" s="450">
        <v>2</v>
      </c>
    </row>
    <row r="46" spans="2:10" x14ac:dyDescent="0.2">
      <c r="B46" s="234" t="s">
        <v>518</v>
      </c>
      <c r="C46" s="452">
        <v>1244</v>
      </c>
      <c r="D46" s="455">
        <v>516</v>
      </c>
      <c r="E46" s="455">
        <v>481</v>
      </c>
      <c r="F46" s="455">
        <v>156</v>
      </c>
      <c r="G46" s="455">
        <v>64</v>
      </c>
      <c r="H46" s="455">
        <v>20</v>
      </c>
      <c r="I46" s="455">
        <v>7</v>
      </c>
      <c r="J46" s="463" t="s">
        <v>448</v>
      </c>
    </row>
    <row r="47" spans="2:10" x14ac:dyDescent="0.2">
      <c r="B47" s="234" t="s">
        <v>519</v>
      </c>
      <c r="C47" s="459">
        <v>222</v>
      </c>
      <c r="D47" s="455">
        <v>111</v>
      </c>
      <c r="E47" s="455">
        <v>76</v>
      </c>
      <c r="F47" s="455">
        <v>20</v>
      </c>
      <c r="G47" s="455">
        <v>9</v>
      </c>
      <c r="H47" s="455">
        <v>4</v>
      </c>
      <c r="I47" s="455">
        <v>2</v>
      </c>
      <c r="J47" s="463" t="s">
        <v>448</v>
      </c>
    </row>
    <row r="48" spans="2:10" x14ac:dyDescent="0.2">
      <c r="B48" s="234" t="s">
        <v>520</v>
      </c>
      <c r="C48" s="462">
        <v>7354</v>
      </c>
      <c r="D48" s="448">
        <v>3001</v>
      </c>
      <c r="E48" s="448">
        <v>2667</v>
      </c>
      <c r="F48" s="450">
        <v>978</v>
      </c>
      <c r="G48" s="450">
        <v>479</v>
      </c>
      <c r="H48" s="450">
        <v>178</v>
      </c>
      <c r="I48" s="450">
        <v>41</v>
      </c>
      <c r="J48" s="450">
        <v>10</v>
      </c>
    </row>
    <row r="49" spans="1:10" ht="18" thickBot="1" x14ac:dyDescent="0.2">
      <c r="B49" s="216"/>
      <c r="C49" s="395"/>
      <c r="D49" s="216"/>
      <c r="E49" s="216"/>
      <c r="F49" s="216"/>
      <c r="G49" s="216"/>
      <c r="H49" s="216"/>
      <c r="I49" s="216"/>
      <c r="J49" s="216"/>
    </row>
    <row r="50" spans="1:10" x14ac:dyDescent="0.2">
      <c r="B50" s="215"/>
      <c r="C50" s="228" t="s">
        <v>798</v>
      </c>
      <c r="D50" s="215"/>
      <c r="E50" s="215"/>
      <c r="F50" s="215"/>
      <c r="G50" s="215"/>
      <c r="H50" s="215"/>
      <c r="I50" s="215"/>
      <c r="J50" s="215"/>
    </row>
    <row r="51" spans="1:10" x14ac:dyDescent="0.2">
      <c r="A51" s="27"/>
    </row>
  </sheetData>
  <mergeCells count="1">
    <mergeCell ref="B6:J6"/>
  </mergeCells>
  <phoneticPr fontId="2"/>
  <pageMargins left="0.75" right="0.75" top="1" bottom="1" header="0.51200000000000001" footer="0.51200000000000001"/>
  <pageSetup paperSize="9" scale="66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53"/>
  <sheetViews>
    <sheetView view="pageBreakPreview" zoomScale="75" zoomScaleNormal="75" workbookViewId="0">
      <selection activeCell="L20" sqref="L20"/>
    </sheetView>
  </sheetViews>
  <sheetFormatPr defaultColWidth="13.375" defaultRowHeight="17.25" x14ac:dyDescent="0.15"/>
  <cols>
    <col min="1" max="1" width="13.375" style="17" customWidth="1"/>
    <col min="2" max="2" width="16.625" style="17" customWidth="1"/>
    <col min="3" max="3" width="15.875" style="17" customWidth="1"/>
    <col min="4" max="4" width="13.375" style="17"/>
    <col min="5" max="5" width="15.875" style="17" customWidth="1"/>
    <col min="6" max="7" width="14.625" style="17" customWidth="1"/>
    <col min="8" max="8" width="13.375" style="17"/>
    <col min="9" max="10" width="14.625" style="17" customWidth="1"/>
    <col min="11" max="15" width="13.375" style="17"/>
    <col min="16" max="16384" width="13.375" style="1"/>
  </cols>
  <sheetData>
    <row r="1" spans="1:15" x14ac:dyDescent="0.2">
      <c r="A1" s="27"/>
    </row>
    <row r="6" spans="1:15" x14ac:dyDescent="0.2">
      <c r="B6" s="485" t="s">
        <v>232</v>
      </c>
      <c r="C6" s="485"/>
      <c r="D6" s="485"/>
      <c r="E6" s="485"/>
      <c r="F6" s="485"/>
      <c r="G6" s="485"/>
      <c r="H6" s="485"/>
      <c r="I6" s="485"/>
      <c r="J6" s="485"/>
    </row>
    <row r="7" spans="1:15" ht="18" thickBot="1" x14ac:dyDescent="0.25">
      <c r="B7" s="216"/>
      <c r="C7" s="289" t="s">
        <v>1098</v>
      </c>
      <c r="D7" s="237"/>
      <c r="E7" s="216"/>
      <c r="F7" s="216"/>
      <c r="G7" s="216"/>
      <c r="H7" s="216"/>
      <c r="I7" s="216"/>
      <c r="J7" s="264" t="s">
        <v>250</v>
      </c>
    </row>
    <row r="8" spans="1:15" x14ac:dyDescent="0.15">
      <c r="B8" s="215"/>
      <c r="C8" s="266"/>
      <c r="D8" s="220"/>
      <c r="E8" s="220"/>
      <c r="F8" s="220"/>
      <c r="G8" s="220"/>
      <c r="H8" s="220"/>
      <c r="I8" s="220"/>
      <c r="J8" s="220"/>
    </row>
    <row r="9" spans="1:15" x14ac:dyDescent="0.2">
      <c r="B9" s="215"/>
      <c r="C9" s="267" t="s">
        <v>523</v>
      </c>
      <c r="D9" s="269"/>
      <c r="E9" s="246" t="s">
        <v>251</v>
      </c>
      <c r="F9" s="220"/>
      <c r="G9" s="220"/>
      <c r="H9" s="267" t="s">
        <v>528</v>
      </c>
      <c r="I9" s="464" t="s">
        <v>618</v>
      </c>
      <c r="J9" s="495" t="s">
        <v>529</v>
      </c>
    </row>
    <row r="10" spans="1:15" x14ac:dyDescent="0.2">
      <c r="B10" s="220"/>
      <c r="C10" s="222" t="s">
        <v>943</v>
      </c>
      <c r="D10" s="222" t="s">
        <v>524</v>
      </c>
      <c r="E10" s="222" t="s">
        <v>525</v>
      </c>
      <c r="F10" s="222" t="s">
        <v>526</v>
      </c>
      <c r="G10" s="222" t="s">
        <v>527</v>
      </c>
      <c r="H10" s="222" t="s">
        <v>252</v>
      </c>
      <c r="I10" s="465" t="s">
        <v>619</v>
      </c>
      <c r="J10" s="496"/>
    </row>
    <row r="11" spans="1:15" x14ac:dyDescent="0.15">
      <c r="B11" s="215"/>
      <c r="C11" s="426"/>
      <c r="D11" s="423"/>
      <c r="E11" s="423"/>
      <c r="F11" s="423"/>
      <c r="G11" s="423"/>
      <c r="H11" s="423"/>
      <c r="I11" s="423"/>
      <c r="J11" s="423"/>
    </row>
    <row r="12" spans="1:15" s="5" customFormat="1" x14ac:dyDescent="0.2">
      <c r="A12" s="79"/>
      <c r="B12" s="466" t="s">
        <v>181</v>
      </c>
      <c r="C12" s="467">
        <v>393489</v>
      </c>
      <c r="D12" s="468">
        <v>92680</v>
      </c>
      <c r="E12" s="468">
        <v>100052</v>
      </c>
      <c r="F12" s="468">
        <v>5699</v>
      </c>
      <c r="G12" s="468">
        <v>34861</v>
      </c>
      <c r="H12" s="468">
        <v>28996</v>
      </c>
      <c r="I12" s="468">
        <v>2638</v>
      </c>
      <c r="J12" s="355">
        <v>127908</v>
      </c>
      <c r="K12" s="79"/>
      <c r="L12" s="79"/>
      <c r="M12" s="79"/>
      <c r="N12" s="79"/>
      <c r="O12" s="79"/>
    </row>
    <row r="13" spans="1:15" x14ac:dyDescent="0.15">
      <c r="B13" s="333"/>
      <c r="C13" s="426"/>
      <c r="D13" s="423"/>
      <c r="E13" s="423"/>
      <c r="F13" s="423"/>
      <c r="G13" s="423"/>
      <c r="H13" s="423"/>
      <c r="I13" s="423"/>
      <c r="J13" s="233"/>
    </row>
    <row r="14" spans="1:15" x14ac:dyDescent="0.2">
      <c r="B14" s="469" t="s">
        <v>494</v>
      </c>
      <c r="C14" s="470">
        <v>157310</v>
      </c>
      <c r="D14" s="301">
        <v>35376</v>
      </c>
      <c r="E14" s="301">
        <v>41385</v>
      </c>
      <c r="F14" s="301">
        <v>2162</v>
      </c>
      <c r="G14" s="301">
        <v>14079</v>
      </c>
      <c r="H14" s="301">
        <v>7946</v>
      </c>
      <c r="I14" s="301">
        <v>1039</v>
      </c>
      <c r="J14" s="286">
        <v>54986</v>
      </c>
    </row>
    <row r="15" spans="1:15" x14ac:dyDescent="0.2">
      <c r="B15" s="469" t="s">
        <v>495</v>
      </c>
      <c r="C15" s="470">
        <v>20039</v>
      </c>
      <c r="D15" s="301">
        <v>4950</v>
      </c>
      <c r="E15" s="301">
        <v>5239</v>
      </c>
      <c r="F15" s="471">
        <v>283</v>
      </c>
      <c r="G15" s="301">
        <v>1650</v>
      </c>
      <c r="H15" s="301">
        <v>1952</v>
      </c>
      <c r="I15" s="471">
        <v>95</v>
      </c>
      <c r="J15" s="286">
        <v>5852</v>
      </c>
    </row>
    <row r="16" spans="1:15" x14ac:dyDescent="0.2">
      <c r="B16" s="472" t="s">
        <v>496</v>
      </c>
      <c r="C16" s="470">
        <v>23975</v>
      </c>
      <c r="D16" s="301">
        <v>6112</v>
      </c>
      <c r="E16" s="301">
        <v>6956</v>
      </c>
      <c r="F16" s="471">
        <v>372</v>
      </c>
      <c r="G16" s="301">
        <v>2167</v>
      </c>
      <c r="H16" s="301">
        <v>2091</v>
      </c>
      <c r="I16" s="471">
        <v>166</v>
      </c>
      <c r="J16" s="286">
        <v>6075</v>
      </c>
    </row>
    <row r="17" spans="2:10" x14ac:dyDescent="0.2">
      <c r="B17" s="472" t="s">
        <v>497</v>
      </c>
      <c r="C17" s="470">
        <v>10250</v>
      </c>
      <c r="D17" s="301">
        <v>2362</v>
      </c>
      <c r="E17" s="301">
        <v>2641</v>
      </c>
      <c r="F17" s="471">
        <v>162</v>
      </c>
      <c r="G17" s="471">
        <v>930</v>
      </c>
      <c r="H17" s="301">
        <v>1447</v>
      </c>
      <c r="I17" s="471">
        <v>70</v>
      </c>
      <c r="J17" s="286">
        <v>2625</v>
      </c>
    </row>
    <row r="18" spans="2:10" x14ac:dyDescent="0.2">
      <c r="B18" s="472" t="s">
        <v>498</v>
      </c>
      <c r="C18" s="470">
        <v>10076</v>
      </c>
      <c r="D18" s="301">
        <v>2069</v>
      </c>
      <c r="E18" s="301">
        <v>2161</v>
      </c>
      <c r="F18" s="471">
        <v>179</v>
      </c>
      <c r="G18" s="471">
        <v>959</v>
      </c>
      <c r="H18" s="471">
        <v>961</v>
      </c>
      <c r="I18" s="471">
        <v>90</v>
      </c>
      <c r="J18" s="286">
        <v>3633</v>
      </c>
    </row>
    <row r="19" spans="2:10" x14ac:dyDescent="0.2">
      <c r="B19" s="472" t="s">
        <v>499</v>
      </c>
      <c r="C19" s="470">
        <v>31114</v>
      </c>
      <c r="D19" s="301">
        <v>7250</v>
      </c>
      <c r="E19" s="301">
        <v>7024</v>
      </c>
      <c r="F19" s="471">
        <v>466</v>
      </c>
      <c r="G19" s="301">
        <v>2946</v>
      </c>
      <c r="H19" s="301">
        <v>2182</v>
      </c>
      <c r="I19" s="471">
        <v>192</v>
      </c>
      <c r="J19" s="372">
        <v>11024</v>
      </c>
    </row>
    <row r="20" spans="2:10" x14ac:dyDescent="0.2">
      <c r="B20" s="472" t="s">
        <v>500</v>
      </c>
      <c r="C20" s="470">
        <v>13075</v>
      </c>
      <c r="D20" s="301">
        <v>3289</v>
      </c>
      <c r="E20" s="301">
        <v>2532</v>
      </c>
      <c r="F20" s="471">
        <v>171</v>
      </c>
      <c r="G20" s="301">
        <v>1147</v>
      </c>
      <c r="H20" s="471">
        <v>487</v>
      </c>
      <c r="I20" s="471">
        <v>75</v>
      </c>
      <c r="J20" s="372">
        <v>5283</v>
      </c>
    </row>
    <row r="21" spans="2:10" x14ac:dyDescent="0.2">
      <c r="B21" s="472" t="s">
        <v>501</v>
      </c>
      <c r="C21" s="470">
        <v>23316</v>
      </c>
      <c r="D21" s="301">
        <v>5729</v>
      </c>
      <c r="E21" s="301">
        <v>6484</v>
      </c>
      <c r="F21" s="471">
        <v>401</v>
      </c>
      <c r="G21" s="301">
        <v>2025</v>
      </c>
      <c r="H21" s="301">
        <v>2542</v>
      </c>
      <c r="I21" s="471">
        <v>124</v>
      </c>
      <c r="J21" s="372">
        <v>5987</v>
      </c>
    </row>
    <row r="22" spans="2:10" x14ac:dyDescent="0.2">
      <c r="B22" s="472" t="s">
        <v>553</v>
      </c>
      <c r="C22" s="426">
        <v>21965</v>
      </c>
      <c r="D22" s="301">
        <v>4973</v>
      </c>
      <c r="E22" s="301">
        <v>6921</v>
      </c>
      <c r="F22" s="471">
        <v>334</v>
      </c>
      <c r="G22" s="301">
        <v>2040</v>
      </c>
      <c r="H22" s="301">
        <v>1166</v>
      </c>
      <c r="I22" s="471">
        <v>286</v>
      </c>
      <c r="J22" s="372">
        <v>6220</v>
      </c>
    </row>
    <row r="23" spans="2:10" x14ac:dyDescent="0.2">
      <c r="B23" s="472"/>
      <c r="C23" s="470"/>
      <c r="D23" s="473"/>
      <c r="E23" s="473"/>
      <c r="F23" s="473"/>
      <c r="G23" s="473"/>
      <c r="H23" s="473"/>
      <c r="I23" s="400"/>
      <c r="J23" s="372"/>
    </row>
    <row r="24" spans="2:10" x14ac:dyDescent="0.2">
      <c r="B24" s="472" t="s">
        <v>554</v>
      </c>
      <c r="C24" s="470">
        <v>3465</v>
      </c>
      <c r="D24" s="471">
        <v>989</v>
      </c>
      <c r="E24" s="471">
        <v>702</v>
      </c>
      <c r="F24" s="471">
        <v>57</v>
      </c>
      <c r="G24" s="471">
        <v>299</v>
      </c>
      <c r="H24" s="471">
        <v>369</v>
      </c>
      <c r="I24" s="471">
        <v>11</v>
      </c>
      <c r="J24" s="372">
        <v>1038</v>
      </c>
    </row>
    <row r="25" spans="2:10" x14ac:dyDescent="0.2">
      <c r="B25" s="472"/>
      <c r="C25" s="470"/>
      <c r="D25" s="473"/>
      <c r="E25" s="473"/>
      <c r="F25" s="473"/>
      <c r="G25" s="473"/>
      <c r="H25" s="473"/>
      <c r="I25" s="457"/>
      <c r="J25" s="372"/>
    </row>
    <row r="26" spans="2:10" x14ac:dyDescent="0.2">
      <c r="B26" s="472" t="s">
        <v>502</v>
      </c>
      <c r="C26" s="470">
        <v>6210</v>
      </c>
      <c r="D26" s="301">
        <v>1475</v>
      </c>
      <c r="E26" s="301">
        <v>1504</v>
      </c>
      <c r="F26" s="471">
        <v>98</v>
      </c>
      <c r="G26" s="471">
        <v>577</v>
      </c>
      <c r="H26" s="471">
        <v>841</v>
      </c>
      <c r="I26" s="471">
        <v>18</v>
      </c>
      <c r="J26" s="372">
        <v>1697</v>
      </c>
    </row>
    <row r="27" spans="2:10" x14ac:dyDescent="0.2">
      <c r="B27" s="472" t="s">
        <v>503</v>
      </c>
      <c r="C27" s="470">
        <v>1524</v>
      </c>
      <c r="D27" s="471">
        <v>381</v>
      </c>
      <c r="E27" s="471">
        <v>320</v>
      </c>
      <c r="F27" s="471">
        <v>24</v>
      </c>
      <c r="G27" s="471">
        <v>147</v>
      </c>
      <c r="H27" s="471">
        <v>233</v>
      </c>
      <c r="I27" s="471">
        <v>4</v>
      </c>
      <c r="J27" s="372">
        <v>414</v>
      </c>
    </row>
    <row r="28" spans="2:10" x14ac:dyDescent="0.2">
      <c r="B28" s="472" t="s">
        <v>504</v>
      </c>
      <c r="C28" s="470">
        <v>1402</v>
      </c>
      <c r="D28" s="471">
        <v>292</v>
      </c>
      <c r="E28" s="471">
        <v>189</v>
      </c>
      <c r="F28" s="471">
        <v>20</v>
      </c>
      <c r="G28" s="471">
        <v>99</v>
      </c>
      <c r="H28" s="471">
        <v>98</v>
      </c>
      <c r="I28" s="471">
        <v>38</v>
      </c>
      <c r="J28" s="372">
        <v>665</v>
      </c>
    </row>
    <row r="29" spans="2:10" x14ac:dyDescent="0.2">
      <c r="B29" s="472"/>
      <c r="C29" s="470"/>
      <c r="D29" s="473"/>
      <c r="E29" s="473"/>
      <c r="F29" s="473"/>
      <c r="G29" s="473"/>
      <c r="H29" s="473"/>
      <c r="I29" s="473"/>
      <c r="J29" s="372"/>
    </row>
    <row r="30" spans="2:10" x14ac:dyDescent="0.2">
      <c r="B30" s="472" t="s">
        <v>505</v>
      </c>
      <c r="C30" s="470">
        <v>4591</v>
      </c>
      <c r="D30" s="301">
        <v>1051</v>
      </c>
      <c r="E30" s="301">
        <v>1055</v>
      </c>
      <c r="F30" s="471">
        <v>74</v>
      </c>
      <c r="G30" s="471">
        <v>449</v>
      </c>
      <c r="H30" s="471">
        <v>516</v>
      </c>
      <c r="I30" s="471">
        <v>17</v>
      </c>
      <c r="J30" s="372">
        <v>1419</v>
      </c>
    </row>
    <row r="31" spans="2:10" x14ac:dyDescent="0.2">
      <c r="B31" s="472" t="s">
        <v>506</v>
      </c>
      <c r="C31" s="470">
        <v>2476</v>
      </c>
      <c r="D31" s="471">
        <v>558</v>
      </c>
      <c r="E31" s="471">
        <v>629</v>
      </c>
      <c r="F31" s="471">
        <v>30</v>
      </c>
      <c r="G31" s="471">
        <v>218</v>
      </c>
      <c r="H31" s="471">
        <v>416</v>
      </c>
      <c r="I31" s="471">
        <v>14</v>
      </c>
      <c r="J31" s="372">
        <v>606</v>
      </c>
    </row>
    <row r="32" spans="2:10" x14ac:dyDescent="0.2">
      <c r="B32" s="472" t="s">
        <v>552</v>
      </c>
      <c r="C32" s="470">
        <v>9480</v>
      </c>
      <c r="D32" s="301">
        <v>2352</v>
      </c>
      <c r="E32" s="301">
        <v>2617</v>
      </c>
      <c r="F32" s="471">
        <v>120</v>
      </c>
      <c r="G32" s="471">
        <v>753</v>
      </c>
      <c r="H32" s="301">
        <v>1298</v>
      </c>
      <c r="I32" s="471">
        <v>64</v>
      </c>
      <c r="J32" s="372">
        <v>2274</v>
      </c>
    </row>
    <row r="33" spans="2:10" x14ac:dyDescent="0.2">
      <c r="B33" s="472"/>
      <c r="C33" s="426"/>
      <c r="D33" s="423"/>
      <c r="E33" s="423"/>
      <c r="F33" s="423"/>
      <c r="G33" s="423"/>
      <c r="H33" s="423"/>
      <c r="I33" s="446"/>
      <c r="J33" s="378"/>
    </row>
    <row r="34" spans="2:10" x14ac:dyDescent="0.2">
      <c r="B34" s="472" t="s">
        <v>507</v>
      </c>
      <c r="C34" s="470">
        <v>2852</v>
      </c>
      <c r="D34" s="471">
        <v>760</v>
      </c>
      <c r="E34" s="471">
        <v>662</v>
      </c>
      <c r="F34" s="471">
        <v>34</v>
      </c>
      <c r="G34" s="471">
        <v>243</v>
      </c>
      <c r="H34" s="471">
        <v>227</v>
      </c>
      <c r="I34" s="471">
        <v>14</v>
      </c>
      <c r="J34" s="372">
        <v>912</v>
      </c>
    </row>
    <row r="35" spans="2:10" x14ac:dyDescent="0.2">
      <c r="B35" s="472" t="s">
        <v>508</v>
      </c>
      <c r="C35" s="470">
        <v>2892</v>
      </c>
      <c r="D35" s="471">
        <v>706</v>
      </c>
      <c r="E35" s="471">
        <v>945</v>
      </c>
      <c r="F35" s="471">
        <v>31</v>
      </c>
      <c r="G35" s="471">
        <v>230</v>
      </c>
      <c r="H35" s="471">
        <v>318</v>
      </c>
      <c r="I35" s="471">
        <v>14</v>
      </c>
      <c r="J35" s="372">
        <v>644</v>
      </c>
    </row>
    <row r="36" spans="2:10" x14ac:dyDescent="0.2">
      <c r="B36" s="472" t="s">
        <v>509</v>
      </c>
      <c r="C36" s="470">
        <v>2248</v>
      </c>
      <c r="D36" s="471">
        <v>552</v>
      </c>
      <c r="E36" s="471">
        <v>444</v>
      </c>
      <c r="F36" s="471">
        <v>37</v>
      </c>
      <c r="G36" s="471">
        <v>200</v>
      </c>
      <c r="H36" s="471">
        <v>244</v>
      </c>
      <c r="I36" s="471">
        <v>10</v>
      </c>
      <c r="J36" s="372">
        <v>760</v>
      </c>
    </row>
    <row r="37" spans="2:10" x14ac:dyDescent="0.2">
      <c r="B37" s="472" t="s">
        <v>510</v>
      </c>
      <c r="C37" s="470">
        <v>2990</v>
      </c>
      <c r="D37" s="471">
        <v>759</v>
      </c>
      <c r="E37" s="471">
        <v>779</v>
      </c>
      <c r="F37" s="471">
        <v>29</v>
      </c>
      <c r="G37" s="471">
        <v>206</v>
      </c>
      <c r="H37" s="471">
        <v>444</v>
      </c>
      <c r="I37" s="458">
        <v>19</v>
      </c>
      <c r="J37" s="372">
        <v>754</v>
      </c>
    </row>
    <row r="38" spans="2:10" x14ac:dyDescent="0.2">
      <c r="B38" s="472" t="s">
        <v>512</v>
      </c>
      <c r="C38" s="470">
        <v>4268</v>
      </c>
      <c r="D38" s="471">
        <v>892</v>
      </c>
      <c r="E38" s="301">
        <v>1067</v>
      </c>
      <c r="F38" s="471">
        <v>61</v>
      </c>
      <c r="G38" s="471">
        <v>358</v>
      </c>
      <c r="H38" s="471">
        <v>835</v>
      </c>
      <c r="I38" s="471">
        <v>16</v>
      </c>
      <c r="J38" s="376">
        <v>1036</v>
      </c>
    </row>
    <row r="39" spans="2:10" x14ac:dyDescent="0.2">
      <c r="B39" s="472" t="s">
        <v>511</v>
      </c>
      <c r="C39" s="470">
        <v>3585</v>
      </c>
      <c r="D39" s="471">
        <v>904</v>
      </c>
      <c r="E39" s="471">
        <v>878</v>
      </c>
      <c r="F39" s="471">
        <v>53</v>
      </c>
      <c r="G39" s="471">
        <v>286</v>
      </c>
      <c r="H39" s="471">
        <v>444</v>
      </c>
      <c r="I39" s="471">
        <v>19</v>
      </c>
      <c r="J39" s="372">
        <v>1001</v>
      </c>
    </row>
    <row r="40" spans="2:10" x14ac:dyDescent="0.2">
      <c r="B40" s="472"/>
      <c r="C40" s="426"/>
      <c r="D40" s="423"/>
      <c r="E40" s="423"/>
      <c r="F40" s="423"/>
      <c r="G40" s="423"/>
      <c r="H40" s="423"/>
      <c r="I40" s="446"/>
      <c r="J40" s="372"/>
    </row>
    <row r="41" spans="2:10" x14ac:dyDescent="0.2">
      <c r="B41" s="472" t="s">
        <v>513</v>
      </c>
      <c r="C41" s="426">
        <v>9346</v>
      </c>
      <c r="D41" s="474">
        <v>2253</v>
      </c>
      <c r="E41" s="474">
        <v>1825</v>
      </c>
      <c r="F41" s="475">
        <v>142</v>
      </c>
      <c r="G41" s="475">
        <v>773</v>
      </c>
      <c r="H41" s="475">
        <v>563</v>
      </c>
      <c r="I41" s="455">
        <v>81</v>
      </c>
      <c r="J41" s="372">
        <v>3695</v>
      </c>
    </row>
    <row r="42" spans="2:10" x14ac:dyDescent="0.2">
      <c r="B42" s="472" t="s">
        <v>514</v>
      </c>
      <c r="C42" s="470">
        <v>6349</v>
      </c>
      <c r="D42" s="301">
        <v>1579</v>
      </c>
      <c r="E42" s="301">
        <v>1765</v>
      </c>
      <c r="F42" s="471">
        <v>98</v>
      </c>
      <c r="G42" s="471">
        <v>566</v>
      </c>
      <c r="H42" s="471">
        <v>381</v>
      </c>
      <c r="I42" s="471">
        <v>62</v>
      </c>
      <c r="J42" s="372">
        <v>1885</v>
      </c>
    </row>
    <row r="43" spans="2:10" x14ac:dyDescent="0.2">
      <c r="B43" s="472" t="s">
        <v>515</v>
      </c>
      <c r="C43" s="470">
        <v>1786</v>
      </c>
      <c r="D43" s="471">
        <v>443</v>
      </c>
      <c r="E43" s="471">
        <v>299</v>
      </c>
      <c r="F43" s="471">
        <v>30</v>
      </c>
      <c r="G43" s="471">
        <v>163</v>
      </c>
      <c r="H43" s="471">
        <v>113</v>
      </c>
      <c r="I43" s="458">
        <v>6</v>
      </c>
      <c r="J43" s="372">
        <v>732</v>
      </c>
    </row>
    <row r="44" spans="2:10" x14ac:dyDescent="0.2">
      <c r="B44" s="472"/>
      <c r="C44" s="470"/>
      <c r="D44" s="473"/>
      <c r="E44" s="473"/>
      <c r="F44" s="473"/>
      <c r="G44" s="473"/>
      <c r="H44" s="473"/>
      <c r="I44" s="473"/>
      <c r="J44" s="372"/>
    </row>
    <row r="45" spans="2:10" x14ac:dyDescent="0.2">
      <c r="B45" s="472" t="s">
        <v>516</v>
      </c>
      <c r="C45" s="470">
        <v>6775</v>
      </c>
      <c r="D45" s="301">
        <v>1875</v>
      </c>
      <c r="E45" s="301">
        <v>1316</v>
      </c>
      <c r="F45" s="471">
        <v>105</v>
      </c>
      <c r="G45" s="471">
        <v>520</v>
      </c>
      <c r="H45" s="471">
        <v>351</v>
      </c>
      <c r="I45" s="471">
        <v>43</v>
      </c>
      <c r="J45" s="372">
        <v>2563</v>
      </c>
    </row>
    <row r="46" spans="2:10" x14ac:dyDescent="0.2">
      <c r="B46" s="472" t="s">
        <v>517</v>
      </c>
      <c r="C46" s="470">
        <v>1310</v>
      </c>
      <c r="D46" s="471">
        <v>360</v>
      </c>
      <c r="E46" s="471">
        <v>270</v>
      </c>
      <c r="F46" s="471">
        <v>15</v>
      </c>
      <c r="G46" s="471">
        <v>99</v>
      </c>
      <c r="H46" s="471">
        <v>55</v>
      </c>
      <c r="I46" s="471">
        <v>10</v>
      </c>
      <c r="J46" s="372">
        <v>500</v>
      </c>
    </row>
    <row r="47" spans="2:10" x14ac:dyDescent="0.2">
      <c r="B47" s="472" t="s">
        <v>518</v>
      </c>
      <c r="C47" s="426">
        <v>1244</v>
      </c>
      <c r="D47" s="475">
        <v>370</v>
      </c>
      <c r="E47" s="475">
        <v>180</v>
      </c>
      <c r="F47" s="475">
        <v>17</v>
      </c>
      <c r="G47" s="475">
        <v>97</v>
      </c>
      <c r="H47" s="475">
        <v>59</v>
      </c>
      <c r="I47" s="475">
        <v>5</v>
      </c>
      <c r="J47" s="372">
        <v>516</v>
      </c>
    </row>
    <row r="48" spans="2:10" x14ac:dyDescent="0.2">
      <c r="B48" s="472" t="s">
        <v>519</v>
      </c>
      <c r="C48" s="426">
        <v>222</v>
      </c>
      <c r="D48" s="475">
        <v>60</v>
      </c>
      <c r="E48" s="475">
        <v>24</v>
      </c>
      <c r="F48" s="475">
        <v>3</v>
      </c>
      <c r="G48" s="475">
        <v>17</v>
      </c>
      <c r="H48" s="475">
        <v>7</v>
      </c>
      <c r="I48" s="372" t="s">
        <v>448</v>
      </c>
      <c r="J48" s="372">
        <v>111</v>
      </c>
    </row>
    <row r="49" spans="1:10" x14ac:dyDescent="0.2">
      <c r="B49" s="472" t="s">
        <v>520</v>
      </c>
      <c r="C49" s="470">
        <v>7354</v>
      </c>
      <c r="D49" s="301">
        <v>1959</v>
      </c>
      <c r="E49" s="301">
        <v>1239</v>
      </c>
      <c r="F49" s="471">
        <v>91</v>
      </c>
      <c r="G49" s="471">
        <v>618</v>
      </c>
      <c r="H49" s="471">
        <v>410</v>
      </c>
      <c r="I49" s="471">
        <v>36</v>
      </c>
      <c r="J49" s="372">
        <v>3001</v>
      </c>
    </row>
    <row r="50" spans="1:10" ht="18" thickBot="1" x14ac:dyDescent="0.2">
      <c r="B50" s="216"/>
      <c r="C50" s="395"/>
      <c r="D50" s="216"/>
      <c r="E50" s="216"/>
      <c r="F50" s="216"/>
      <c r="G50" s="216"/>
      <c r="H50" s="216"/>
      <c r="I50" s="216"/>
      <c r="J50" s="216"/>
    </row>
    <row r="51" spans="1:10" x14ac:dyDescent="0.15">
      <c r="B51" s="231"/>
      <c r="C51" s="231" t="s">
        <v>944</v>
      </c>
      <c r="D51" s="231"/>
      <c r="E51" s="231"/>
      <c r="F51" s="231"/>
      <c r="G51" s="231"/>
      <c r="H51" s="231"/>
      <c r="I51" s="231"/>
      <c r="J51" s="231"/>
    </row>
    <row r="52" spans="1:10" x14ac:dyDescent="0.2">
      <c r="B52" s="215"/>
      <c r="C52" s="228" t="s">
        <v>798</v>
      </c>
      <c r="D52" s="215"/>
      <c r="E52" s="215"/>
      <c r="F52" s="215"/>
      <c r="G52" s="215"/>
      <c r="H52" s="215"/>
      <c r="I52" s="215"/>
      <c r="J52" s="215"/>
    </row>
    <row r="53" spans="1:10" x14ac:dyDescent="0.2">
      <c r="A53" s="27"/>
    </row>
  </sheetData>
  <mergeCells count="2">
    <mergeCell ref="B6:J6"/>
    <mergeCell ref="J9:J10"/>
  </mergeCells>
  <phoneticPr fontId="2"/>
  <pageMargins left="0.75" right="0.75" top="1" bottom="1" header="0.51200000000000001" footer="0.51200000000000001"/>
  <pageSetup paperSize="9" scale="66" orientation="portrait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54"/>
  <sheetViews>
    <sheetView view="pageBreakPreview" zoomScale="75" zoomScaleNormal="75" workbookViewId="0">
      <selection activeCell="O20" sqref="O20"/>
    </sheetView>
  </sheetViews>
  <sheetFormatPr defaultColWidth="13.375" defaultRowHeight="17.25" x14ac:dyDescent="0.15"/>
  <cols>
    <col min="1" max="1" width="13.375" style="17" customWidth="1"/>
    <col min="2" max="2" width="16" style="17" customWidth="1"/>
    <col min="3" max="5" width="13.5" style="17" customWidth="1"/>
    <col min="6" max="6" width="14" style="17" customWidth="1"/>
    <col min="7" max="11" width="11.25" style="17" customWidth="1"/>
    <col min="12" max="12" width="15.5" style="17" customWidth="1"/>
    <col min="13" max="15" width="13.375" style="17"/>
    <col min="16" max="16384" width="13.375" style="1"/>
  </cols>
  <sheetData>
    <row r="1" spans="1:15" x14ac:dyDescent="0.2">
      <c r="A1" s="27"/>
    </row>
    <row r="6" spans="1:15" x14ac:dyDescent="0.2">
      <c r="B6" s="485" t="s">
        <v>232</v>
      </c>
      <c r="C6" s="485"/>
      <c r="D6" s="485"/>
      <c r="E6" s="485"/>
      <c r="F6" s="485"/>
      <c r="G6" s="485"/>
      <c r="H6" s="485"/>
      <c r="I6" s="485"/>
      <c r="J6" s="485"/>
      <c r="K6" s="485"/>
      <c r="L6" s="485"/>
    </row>
    <row r="7" spans="1:15" ht="18" thickBot="1" x14ac:dyDescent="0.25">
      <c r="B7" s="216"/>
      <c r="C7" s="289" t="s">
        <v>1099</v>
      </c>
      <c r="D7" s="216"/>
      <c r="E7" s="216"/>
      <c r="F7" s="216"/>
      <c r="G7" s="237"/>
      <c r="H7" s="476"/>
      <c r="I7" s="216"/>
      <c r="J7" s="216"/>
      <c r="K7" s="216"/>
      <c r="L7" s="216"/>
    </row>
    <row r="8" spans="1:15" x14ac:dyDescent="0.2">
      <c r="B8" s="215"/>
      <c r="C8" s="219" t="s">
        <v>1100</v>
      </c>
      <c r="D8" s="220"/>
      <c r="E8" s="220"/>
      <c r="F8" s="477" t="s">
        <v>253</v>
      </c>
      <c r="G8" s="220"/>
      <c r="H8" s="220"/>
      <c r="I8" s="246" t="s">
        <v>254</v>
      </c>
      <c r="J8" s="220"/>
      <c r="K8" s="220"/>
      <c r="L8" s="477" t="s">
        <v>621</v>
      </c>
    </row>
    <row r="9" spans="1:15" x14ac:dyDescent="0.2">
      <c r="B9" s="215"/>
      <c r="C9" s="576" t="s">
        <v>256</v>
      </c>
      <c r="D9" s="576" t="s">
        <v>522</v>
      </c>
      <c r="E9" s="267" t="s">
        <v>521</v>
      </c>
      <c r="F9" s="477" t="s">
        <v>255</v>
      </c>
      <c r="G9" s="576" t="s">
        <v>257</v>
      </c>
      <c r="H9" s="576" t="s">
        <v>258</v>
      </c>
      <c r="I9" s="576" t="s">
        <v>259</v>
      </c>
      <c r="J9" s="576" t="s">
        <v>260</v>
      </c>
      <c r="K9" s="576" t="s">
        <v>261</v>
      </c>
      <c r="L9" s="477" t="s">
        <v>622</v>
      </c>
    </row>
    <row r="10" spans="1:15" x14ac:dyDescent="0.2">
      <c r="B10" s="220"/>
      <c r="C10" s="500"/>
      <c r="D10" s="500"/>
      <c r="E10" s="222" t="s">
        <v>1082</v>
      </c>
      <c r="F10" s="465" t="s">
        <v>449</v>
      </c>
      <c r="G10" s="500"/>
      <c r="H10" s="500"/>
      <c r="I10" s="500"/>
      <c r="J10" s="500"/>
      <c r="K10" s="500"/>
      <c r="L10" s="465" t="s">
        <v>620</v>
      </c>
    </row>
    <row r="11" spans="1:15" x14ac:dyDescent="0.2">
      <c r="B11" s="228" t="s">
        <v>262</v>
      </c>
      <c r="C11" s="223" t="s">
        <v>7</v>
      </c>
      <c r="D11" s="224" t="s">
        <v>6</v>
      </c>
      <c r="E11" s="224" t="s">
        <v>6</v>
      </c>
      <c r="F11" s="224" t="s">
        <v>6</v>
      </c>
      <c r="G11" s="224" t="s">
        <v>6</v>
      </c>
      <c r="H11" s="224" t="s">
        <v>6</v>
      </c>
      <c r="I11" s="224" t="s">
        <v>6</v>
      </c>
      <c r="J11" s="224" t="s">
        <v>6</v>
      </c>
      <c r="K11" s="224" t="s">
        <v>6</v>
      </c>
      <c r="L11" s="224" t="s">
        <v>6</v>
      </c>
    </row>
    <row r="12" spans="1:15" s="5" customFormat="1" x14ac:dyDescent="0.2">
      <c r="A12" s="79"/>
      <c r="B12" s="349" t="s">
        <v>181</v>
      </c>
      <c r="C12" s="467">
        <v>197253</v>
      </c>
      <c r="D12" s="478">
        <v>414890</v>
      </c>
      <c r="E12" s="478">
        <v>285119</v>
      </c>
      <c r="F12" s="478">
        <f>G12+H12+I12+J12+K12</f>
        <v>64404</v>
      </c>
      <c r="G12" s="478">
        <v>10794</v>
      </c>
      <c r="H12" s="478">
        <v>14196</v>
      </c>
      <c r="I12" s="478">
        <v>12793</v>
      </c>
      <c r="J12" s="478">
        <v>11789</v>
      </c>
      <c r="K12" s="478">
        <v>14832</v>
      </c>
      <c r="L12" s="478">
        <v>72963</v>
      </c>
      <c r="M12" s="79"/>
      <c r="N12" s="79"/>
      <c r="O12" s="79"/>
    </row>
    <row r="13" spans="1:15" x14ac:dyDescent="0.15">
      <c r="B13" s="215"/>
      <c r="C13" s="426"/>
      <c r="D13" s="423"/>
      <c r="E13" s="423"/>
      <c r="F13" s="423"/>
      <c r="G13" s="473"/>
      <c r="H13" s="473"/>
      <c r="I13" s="473"/>
      <c r="J13" s="473"/>
      <c r="K13" s="473"/>
      <c r="L13" s="473"/>
    </row>
    <row r="14" spans="1:15" x14ac:dyDescent="0.2">
      <c r="B14" s="469" t="s">
        <v>494</v>
      </c>
      <c r="C14" s="479">
        <v>71527</v>
      </c>
      <c r="D14" s="473">
        <v>142405</v>
      </c>
      <c r="E14" s="473">
        <v>102388</v>
      </c>
      <c r="F14" s="480">
        <f t="shared" ref="F14:F22" si="0">G14+H14+I14+J14+K14</f>
        <v>25088</v>
      </c>
      <c r="G14" s="473">
        <v>4150</v>
      </c>
      <c r="H14" s="473">
        <v>5773</v>
      </c>
      <c r="I14" s="473">
        <v>5120</v>
      </c>
      <c r="J14" s="473">
        <v>4641</v>
      </c>
      <c r="K14" s="473">
        <v>5404</v>
      </c>
      <c r="L14" s="473">
        <v>28580</v>
      </c>
    </row>
    <row r="15" spans="1:15" x14ac:dyDescent="0.2">
      <c r="B15" s="469" t="s">
        <v>495</v>
      </c>
      <c r="C15" s="479">
        <v>11340</v>
      </c>
      <c r="D15" s="473">
        <v>24939</v>
      </c>
      <c r="E15" s="473">
        <v>16728</v>
      </c>
      <c r="F15" s="480">
        <f t="shared" si="0"/>
        <v>3359</v>
      </c>
      <c r="G15" s="473">
        <v>485</v>
      </c>
      <c r="H15" s="473">
        <v>700</v>
      </c>
      <c r="I15" s="473">
        <v>648</v>
      </c>
      <c r="J15" s="473">
        <v>648</v>
      </c>
      <c r="K15" s="473">
        <v>878</v>
      </c>
      <c r="L15" s="473">
        <v>3785</v>
      </c>
    </row>
    <row r="16" spans="1:15" x14ac:dyDescent="0.2">
      <c r="B16" s="472" t="s">
        <v>496</v>
      </c>
      <c r="C16" s="479">
        <v>12674</v>
      </c>
      <c r="D16" s="473">
        <v>28502</v>
      </c>
      <c r="E16" s="473">
        <v>18870</v>
      </c>
      <c r="F16" s="480">
        <f t="shared" si="0"/>
        <v>3384</v>
      </c>
      <c r="G16" s="473">
        <v>559</v>
      </c>
      <c r="H16" s="473">
        <v>767</v>
      </c>
      <c r="I16" s="473">
        <v>678</v>
      </c>
      <c r="J16" s="473">
        <v>622</v>
      </c>
      <c r="K16" s="473">
        <v>758</v>
      </c>
      <c r="L16" s="473">
        <v>3844</v>
      </c>
    </row>
    <row r="17" spans="2:12" x14ac:dyDescent="0.2">
      <c r="B17" s="472" t="s">
        <v>497</v>
      </c>
      <c r="C17" s="479">
        <v>5848</v>
      </c>
      <c r="D17" s="473">
        <v>14265</v>
      </c>
      <c r="E17" s="473">
        <v>8734</v>
      </c>
      <c r="F17" s="480">
        <f t="shared" si="0"/>
        <v>1453</v>
      </c>
      <c r="G17" s="473">
        <v>248</v>
      </c>
      <c r="H17" s="473">
        <v>344</v>
      </c>
      <c r="I17" s="473">
        <v>286</v>
      </c>
      <c r="J17" s="473">
        <v>275</v>
      </c>
      <c r="K17" s="473">
        <v>300</v>
      </c>
      <c r="L17" s="473">
        <v>1601</v>
      </c>
    </row>
    <row r="18" spans="2:12" x14ac:dyDescent="0.2">
      <c r="B18" s="472" t="s">
        <v>498</v>
      </c>
      <c r="C18" s="479">
        <v>4866</v>
      </c>
      <c r="D18" s="473">
        <v>10778</v>
      </c>
      <c r="E18" s="473">
        <v>6906</v>
      </c>
      <c r="F18" s="480">
        <f t="shared" si="0"/>
        <v>1521</v>
      </c>
      <c r="G18" s="473">
        <v>278</v>
      </c>
      <c r="H18" s="473">
        <v>321</v>
      </c>
      <c r="I18" s="473">
        <v>293</v>
      </c>
      <c r="J18" s="473">
        <v>272</v>
      </c>
      <c r="K18" s="473">
        <v>357</v>
      </c>
      <c r="L18" s="473">
        <v>1735</v>
      </c>
    </row>
    <row r="19" spans="2:12" x14ac:dyDescent="0.2">
      <c r="B19" s="472" t="s">
        <v>499</v>
      </c>
      <c r="C19" s="479">
        <v>15527</v>
      </c>
      <c r="D19" s="473">
        <v>31690</v>
      </c>
      <c r="E19" s="473">
        <v>21997</v>
      </c>
      <c r="F19" s="480">
        <f t="shared" si="0"/>
        <v>5400</v>
      </c>
      <c r="G19" s="473">
        <v>980</v>
      </c>
      <c r="H19" s="473">
        <v>1135</v>
      </c>
      <c r="I19" s="473">
        <v>1067</v>
      </c>
      <c r="J19" s="473">
        <v>915</v>
      </c>
      <c r="K19" s="473">
        <v>1303</v>
      </c>
      <c r="L19" s="473">
        <v>6173</v>
      </c>
    </row>
    <row r="20" spans="2:12" x14ac:dyDescent="0.2">
      <c r="B20" s="472" t="s">
        <v>500</v>
      </c>
      <c r="C20" s="479">
        <v>6738</v>
      </c>
      <c r="D20" s="473">
        <v>12096</v>
      </c>
      <c r="E20" s="473">
        <v>9373</v>
      </c>
      <c r="F20" s="480">
        <f t="shared" si="0"/>
        <v>2821</v>
      </c>
      <c r="G20" s="473">
        <v>470</v>
      </c>
      <c r="H20" s="473">
        <v>594</v>
      </c>
      <c r="I20" s="473">
        <v>505</v>
      </c>
      <c r="J20" s="473">
        <v>511</v>
      </c>
      <c r="K20" s="473">
        <v>741</v>
      </c>
      <c r="L20" s="473">
        <v>3150</v>
      </c>
    </row>
    <row r="21" spans="2:12" x14ac:dyDescent="0.2">
      <c r="B21" s="472" t="s">
        <v>501</v>
      </c>
      <c r="C21" s="479">
        <v>12425</v>
      </c>
      <c r="D21" s="473">
        <v>28854</v>
      </c>
      <c r="E21" s="473">
        <v>18526</v>
      </c>
      <c r="F21" s="480">
        <f t="shared" si="0"/>
        <v>3287</v>
      </c>
      <c r="G21" s="473">
        <v>534</v>
      </c>
      <c r="H21" s="473">
        <v>709</v>
      </c>
      <c r="I21" s="473">
        <v>681</v>
      </c>
      <c r="J21" s="473">
        <v>664</v>
      </c>
      <c r="K21" s="473">
        <v>699</v>
      </c>
      <c r="L21" s="473">
        <v>3713</v>
      </c>
    </row>
    <row r="22" spans="2:12" x14ac:dyDescent="0.2">
      <c r="B22" s="472" t="s">
        <v>553</v>
      </c>
      <c r="C22" s="479">
        <v>8078</v>
      </c>
      <c r="D22" s="473">
        <v>17531</v>
      </c>
      <c r="E22" s="473">
        <v>11817</v>
      </c>
      <c r="F22" s="423">
        <f t="shared" si="0"/>
        <v>2140</v>
      </c>
      <c r="G22" s="473">
        <v>472</v>
      </c>
      <c r="H22" s="473">
        <v>564</v>
      </c>
      <c r="I22" s="473">
        <v>491</v>
      </c>
      <c r="J22" s="473">
        <v>297</v>
      </c>
      <c r="K22" s="473">
        <v>316</v>
      </c>
      <c r="L22" s="473">
        <v>2571</v>
      </c>
    </row>
    <row r="23" spans="2:12" x14ac:dyDescent="0.2">
      <c r="B23" s="472"/>
      <c r="C23" s="479"/>
      <c r="D23" s="473"/>
      <c r="E23" s="473"/>
      <c r="F23" s="480"/>
      <c r="G23" s="473"/>
      <c r="H23" s="473"/>
      <c r="I23" s="473"/>
      <c r="J23" s="473"/>
      <c r="K23" s="473"/>
      <c r="L23" s="473"/>
    </row>
    <row r="24" spans="2:12" x14ac:dyDescent="0.2">
      <c r="B24" s="472" t="s">
        <v>554</v>
      </c>
      <c r="C24" s="479">
        <v>2453</v>
      </c>
      <c r="D24" s="473">
        <v>5261</v>
      </c>
      <c r="E24" s="473">
        <v>3641</v>
      </c>
      <c r="F24" s="480">
        <f>G24+H24+I24+J24+K24</f>
        <v>765</v>
      </c>
      <c r="G24" s="473">
        <v>89</v>
      </c>
      <c r="H24" s="473">
        <v>147</v>
      </c>
      <c r="I24" s="473">
        <v>132</v>
      </c>
      <c r="J24" s="473">
        <v>141</v>
      </c>
      <c r="K24" s="473">
        <v>256</v>
      </c>
      <c r="L24" s="473">
        <v>841</v>
      </c>
    </row>
    <row r="25" spans="2:12" x14ac:dyDescent="0.2">
      <c r="B25" s="472"/>
      <c r="C25" s="479"/>
      <c r="D25" s="473"/>
      <c r="E25" s="473"/>
      <c r="F25" s="480"/>
      <c r="G25" s="473"/>
      <c r="H25" s="473"/>
      <c r="I25" s="473"/>
      <c r="J25" s="473"/>
      <c r="K25" s="473"/>
      <c r="L25" s="473"/>
    </row>
    <row r="26" spans="2:12" x14ac:dyDescent="0.2">
      <c r="B26" s="472" t="s">
        <v>502</v>
      </c>
      <c r="C26" s="479">
        <v>3971</v>
      </c>
      <c r="D26" s="473">
        <v>9241</v>
      </c>
      <c r="E26" s="473">
        <v>5907</v>
      </c>
      <c r="F26" s="480">
        <f t="shared" ref="F26:F28" si="1">G26+H26+I26+J26+K26</f>
        <v>1145</v>
      </c>
      <c r="G26" s="473">
        <v>170</v>
      </c>
      <c r="H26" s="473">
        <v>233</v>
      </c>
      <c r="I26" s="473">
        <v>240</v>
      </c>
      <c r="J26" s="473">
        <v>223</v>
      </c>
      <c r="K26" s="473">
        <v>279</v>
      </c>
      <c r="L26" s="473">
        <v>1241</v>
      </c>
    </row>
    <row r="27" spans="2:12" x14ac:dyDescent="0.2">
      <c r="B27" s="472" t="s">
        <v>503</v>
      </c>
      <c r="C27" s="479">
        <v>1135</v>
      </c>
      <c r="D27" s="473">
        <v>2668</v>
      </c>
      <c r="E27" s="473">
        <v>1701</v>
      </c>
      <c r="F27" s="480">
        <f t="shared" si="1"/>
        <v>322</v>
      </c>
      <c r="G27" s="473">
        <v>39</v>
      </c>
      <c r="H27" s="473">
        <v>63</v>
      </c>
      <c r="I27" s="473">
        <v>61</v>
      </c>
      <c r="J27" s="473">
        <v>71</v>
      </c>
      <c r="K27" s="473">
        <v>88</v>
      </c>
      <c r="L27" s="473">
        <v>355</v>
      </c>
    </row>
    <row r="28" spans="2:12" x14ac:dyDescent="0.2">
      <c r="B28" s="472" t="s">
        <v>504</v>
      </c>
      <c r="C28" s="479">
        <v>823</v>
      </c>
      <c r="D28" s="473">
        <v>1733</v>
      </c>
      <c r="E28" s="473">
        <v>1170</v>
      </c>
      <c r="F28" s="480">
        <f t="shared" si="1"/>
        <v>328</v>
      </c>
      <c r="G28" s="473">
        <v>55</v>
      </c>
      <c r="H28" s="473">
        <v>54</v>
      </c>
      <c r="I28" s="473">
        <v>61</v>
      </c>
      <c r="J28" s="473">
        <v>76</v>
      </c>
      <c r="K28" s="473">
        <v>82</v>
      </c>
      <c r="L28" s="473">
        <v>362</v>
      </c>
    </row>
    <row r="29" spans="2:12" x14ac:dyDescent="0.2">
      <c r="B29" s="472"/>
      <c r="C29" s="479"/>
      <c r="D29" s="473"/>
      <c r="E29" s="473"/>
      <c r="F29" s="480"/>
      <c r="G29" s="473"/>
      <c r="H29" s="473"/>
      <c r="I29" s="473"/>
      <c r="J29" s="473"/>
      <c r="K29" s="473"/>
      <c r="L29" s="473"/>
    </row>
    <row r="30" spans="2:12" x14ac:dyDescent="0.2">
      <c r="B30" s="472" t="s">
        <v>505</v>
      </c>
      <c r="C30" s="479">
        <v>2656</v>
      </c>
      <c r="D30" s="473">
        <v>5894</v>
      </c>
      <c r="E30" s="473">
        <v>3800</v>
      </c>
      <c r="F30" s="480">
        <f t="shared" ref="F30:F32" si="2">G30+H30+I30+J30+K30</f>
        <v>854</v>
      </c>
      <c r="G30" s="473">
        <v>150</v>
      </c>
      <c r="H30" s="473">
        <v>207</v>
      </c>
      <c r="I30" s="473">
        <v>172</v>
      </c>
      <c r="J30" s="473">
        <v>164</v>
      </c>
      <c r="K30" s="473">
        <v>161</v>
      </c>
      <c r="L30" s="473">
        <v>938</v>
      </c>
    </row>
    <row r="31" spans="2:12" x14ac:dyDescent="0.2">
      <c r="B31" s="472" t="s">
        <v>506</v>
      </c>
      <c r="C31" s="479">
        <v>1461</v>
      </c>
      <c r="D31" s="473">
        <v>3796</v>
      </c>
      <c r="E31" s="473">
        <v>2202</v>
      </c>
      <c r="F31" s="480">
        <f t="shared" si="2"/>
        <v>360</v>
      </c>
      <c r="G31" s="473">
        <v>88</v>
      </c>
      <c r="H31" s="473">
        <v>65</v>
      </c>
      <c r="I31" s="473">
        <v>75</v>
      </c>
      <c r="J31" s="473">
        <v>62</v>
      </c>
      <c r="K31" s="473">
        <v>70</v>
      </c>
      <c r="L31" s="473">
        <v>415</v>
      </c>
    </row>
    <row r="32" spans="2:12" x14ac:dyDescent="0.2">
      <c r="B32" s="472" t="s">
        <v>552</v>
      </c>
      <c r="C32" s="479">
        <v>5224</v>
      </c>
      <c r="D32" s="473">
        <v>12621</v>
      </c>
      <c r="E32" s="473">
        <v>7712</v>
      </c>
      <c r="F32" s="480">
        <f t="shared" si="2"/>
        <v>1418</v>
      </c>
      <c r="G32" s="473">
        <v>213</v>
      </c>
      <c r="H32" s="473">
        <v>257</v>
      </c>
      <c r="I32" s="473">
        <v>278</v>
      </c>
      <c r="J32" s="473">
        <v>270</v>
      </c>
      <c r="K32" s="473">
        <v>400</v>
      </c>
      <c r="L32" s="473">
        <v>1582</v>
      </c>
    </row>
    <row r="33" spans="2:12" x14ac:dyDescent="0.2">
      <c r="B33" s="472"/>
      <c r="C33" s="426"/>
      <c r="D33" s="423"/>
      <c r="E33" s="423"/>
      <c r="F33" s="423"/>
      <c r="G33" s="423"/>
      <c r="H33" s="423"/>
      <c r="I33" s="423"/>
      <c r="J33" s="423"/>
      <c r="K33" s="423"/>
      <c r="L33" s="423"/>
    </row>
    <row r="34" spans="2:12" x14ac:dyDescent="0.2">
      <c r="B34" s="472" t="s">
        <v>507</v>
      </c>
      <c r="C34" s="479">
        <v>1566</v>
      </c>
      <c r="D34" s="473">
        <v>3224</v>
      </c>
      <c r="E34" s="473">
        <v>2281</v>
      </c>
      <c r="F34" s="480">
        <f t="shared" ref="F34:F39" si="3">G34+H34+I34+J34+K34</f>
        <v>514</v>
      </c>
      <c r="G34" s="473">
        <v>84</v>
      </c>
      <c r="H34" s="473">
        <v>107</v>
      </c>
      <c r="I34" s="473">
        <v>103</v>
      </c>
      <c r="J34" s="473">
        <v>89</v>
      </c>
      <c r="K34" s="473">
        <v>131</v>
      </c>
      <c r="L34" s="473">
        <v>586</v>
      </c>
    </row>
    <row r="35" spans="2:12" x14ac:dyDescent="0.2">
      <c r="B35" s="472" t="s">
        <v>508</v>
      </c>
      <c r="C35" s="479">
        <v>1462</v>
      </c>
      <c r="D35" s="473">
        <v>3325</v>
      </c>
      <c r="E35" s="473">
        <v>2157</v>
      </c>
      <c r="F35" s="480">
        <f t="shared" si="3"/>
        <v>399</v>
      </c>
      <c r="G35" s="473">
        <v>72</v>
      </c>
      <c r="H35" s="473">
        <v>79</v>
      </c>
      <c r="I35" s="473">
        <v>70</v>
      </c>
      <c r="J35" s="473">
        <v>86</v>
      </c>
      <c r="K35" s="473">
        <v>92</v>
      </c>
      <c r="L35" s="473">
        <v>458</v>
      </c>
    </row>
    <row r="36" spans="2:12" x14ac:dyDescent="0.2">
      <c r="B36" s="472" t="s">
        <v>509</v>
      </c>
      <c r="C36" s="479">
        <v>1367</v>
      </c>
      <c r="D36" s="473">
        <v>2971</v>
      </c>
      <c r="E36" s="473">
        <v>1974</v>
      </c>
      <c r="F36" s="480">
        <f t="shared" si="3"/>
        <v>444</v>
      </c>
      <c r="G36" s="473">
        <v>79</v>
      </c>
      <c r="H36" s="473">
        <v>98</v>
      </c>
      <c r="I36" s="473">
        <v>82</v>
      </c>
      <c r="J36" s="473">
        <v>79</v>
      </c>
      <c r="K36" s="473">
        <v>106</v>
      </c>
      <c r="L36" s="473">
        <v>489</v>
      </c>
    </row>
    <row r="37" spans="2:12" x14ac:dyDescent="0.2">
      <c r="B37" s="472" t="s">
        <v>510</v>
      </c>
      <c r="C37" s="479">
        <v>1885</v>
      </c>
      <c r="D37" s="473">
        <v>4482</v>
      </c>
      <c r="E37" s="473">
        <v>2765</v>
      </c>
      <c r="F37" s="480">
        <f t="shared" si="3"/>
        <v>528</v>
      </c>
      <c r="G37" s="473">
        <v>72</v>
      </c>
      <c r="H37" s="473">
        <v>113</v>
      </c>
      <c r="I37" s="473">
        <v>105</v>
      </c>
      <c r="J37" s="473">
        <v>108</v>
      </c>
      <c r="K37" s="473">
        <v>130</v>
      </c>
      <c r="L37" s="473">
        <v>574</v>
      </c>
    </row>
    <row r="38" spans="2:12" x14ac:dyDescent="0.2">
      <c r="B38" s="472" t="s">
        <v>512</v>
      </c>
      <c r="C38" s="479">
        <v>2549</v>
      </c>
      <c r="D38" s="473">
        <v>7021</v>
      </c>
      <c r="E38" s="473">
        <v>3751</v>
      </c>
      <c r="F38" s="480">
        <f t="shared" si="3"/>
        <v>569</v>
      </c>
      <c r="G38" s="473">
        <v>103</v>
      </c>
      <c r="H38" s="473">
        <v>116</v>
      </c>
      <c r="I38" s="473">
        <v>103</v>
      </c>
      <c r="J38" s="473">
        <v>103</v>
      </c>
      <c r="K38" s="473">
        <v>144</v>
      </c>
      <c r="L38" s="473">
        <v>659</v>
      </c>
    </row>
    <row r="39" spans="2:12" x14ac:dyDescent="0.2">
      <c r="B39" s="472" t="s">
        <v>511</v>
      </c>
      <c r="C39" s="479">
        <v>2123</v>
      </c>
      <c r="D39" s="473">
        <v>4779</v>
      </c>
      <c r="E39" s="473">
        <v>3099</v>
      </c>
      <c r="F39" s="480">
        <f t="shared" si="3"/>
        <v>642</v>
      </c>
      <c r="G39" s="473">
        <v>125</v>
      </c>
      <c r="H39" s="473">
        <v>122</v>
      </c>
      <c r="I39" s="473">
        <v>103</v>
      </c>
      <c r="J39" s="473">
        <v>121</v>
      </c>
      <c r="K39" s="473">
        <v>171</v>
      </c>
      <c r="L39" s="473">
        <v>729</v>
      </c>
    </row>
    <row r="40" spans="2:12" x14ac:dyDescent="0.2">
      <c r="B40" s="472"/>
      <c r="C40" s="426"/>
      <c r="D40" s="423"/>
      <c r="E40" s="423"/>
      <c r="F40" s="215"/>
      <c r="G40" s="215"/>
      <c r="H40" s="215"/>
      <c r="I40" s="215"/>
      <c r="J40" s="215"/>
      <c r="K40" s="215"/>
      <c r="L40" s="215"/>
    </row>
    <row r="41" spans="2:12" x14ac:dyDescent="0.2">
      <c r="B41" s="472" t="s">
        <v>513</v>
      </c>
      <c r="C41" s="426">
        <v>5016</v>
      </c>
      <c r="D41" s="423">
        <v>9779</v>
      </c>
      <c r="E41" s="423">
        <v>7101</v>
      </c>
      <c r="F41" s="474">
        <f t="shared" ref="F41:F43" si="4">G41+H41+I41+J41+K41</f>
        <v>1863</v>
      </c>
      <c r="G41" s="215">
        <v>319</v>
      </c>
      <c r="H41" s="215">
        <v>448</v>
      </c>
      <c r="I41" s="215">
        <v>380</v>
      </c>
      <c r="J41" s="215">
        <v>323</v>
      </c>
      <c r="K41" s="215">
        <v>393</v>
      </c>
      <c r="L41" s="474">
        <v>2121</v>
      </c>
    </row>
    <row r="42" spans="2:12" x14ac:dyDescent="0.2">
      <c r="B42" s="472" t="s">
        <v>514</v>
      </c>
      <c r="C42" s="479">
        <v>2755</v>
      </c>
      <c r="D42" s="473">
        <v>5724</v>
      </c>
      <c r="E42" s="473">
        <v>3929</v>
      </c>
      <c r="F42" s="481">
        <f t="shared" si="4"/>
        <v>900</v>
      </c>
      <c r="G42" s="481">
        <v>176</v>
      </c>
      <c r="H42" s="481">
        <v>195</v>
      </c>
      <c r="I42" s="481">
        <v>135</v>
      </c>
      <c r="J42" s="481">
        <v>154</v>
      </c>
      <c r="K42" s="481">
        <v>240</v>
      </c>
      <c r="L42" s="481">
        <v>1037</v>
      </c>
    </row>
    <row r="43" spans="2:12" x14ac:dyDescent="0.2">
      <c r="B43" s="472" t="s">
        <v>515</v>
      </c>
      <c r="C43" s="479">
        <v>1189</v>
      </c>
      <c r="D43" s="473">
        <v>2132</v>
      </c>
      <c r="E43" s="473">
        <v>1657</v>
      </c>
      <c r="F43" s="481">
        <f t="shared" si="4"/>
        <v>520</v>
      </c>
      <c r="G43" s="481">
        <v>89</v>
      </c>
      <c r="H43" s="481">
        <v>97</v>
      </c>
      <c r="I43" s="481">
        <v>105</v>
      </c>
      <c r="J43" s="481">
        <v>95</v>
      </c>
      <c r="K43" s="481">
        <v>134</v>
      </c>
      <c r="L43" s="481">
        <v>564</v>
      </c>
    </row>
    <row r="44" spans="2:12" x14ac:dyDescent="0.2">
      <c r="B44" s="472"/>
      <c r="C44" s="479"/>
      <c r="D44" s="473"/>
      <c r="E44" s="473"/>
      <c r="F44" s="481"/>
      <c r="G44" s="481"/>
      <c r="H44" s="481"/>
      <c r="I44" s="481"/>
      <c r="J44" s="481"/>
      <c r="K44" s="481"/>
      <c r="L44" s="481"/>
    </row>
    <row r="45" spans="2:12" x14ac:dyDescent="0.2">
      <c r="B45" s="472" t="s">
        <v>516</v>
      </c>
      <c r="C45" s="479">
        <v>4144</v>
      </c>
      <c r="D45" s="473">
        <v>7595</v>
      </c>
      <c r="E45" s="473">
        <v>5849</v>
      </c>
      <c r="F45" s="481">
        <f t="shared" ref="F45:F49" si="5">G45+H45+I45+J45+K45</f>
        <v>1684</v>
      </c>
      <c r="G45" s="481">
        <v>276</v>
      </c>
      <c r="H45" s="481">
        <v>318</v>
      </c>
      <c r="I45" s="481">
        <v>321</v>
      </c>
      <c r="J45" s="481">
        <v>310</v>
      </c>
      <c r="K45" s="481">
        <v>459</v>
      </c>
      <c r="L45" s="481">
        <v>1871</v>
      </c>
    </row>
    <row r="46" spans="2:12" x14ac:dyDescent="0.2">
      <c r="B46" s="472" t="s">
        <v>517</v>
      </c>
      <c r="C46" s="479">
        <v>803</v>
      </c>
      <c r="D46" s="473">
        <v>1462</v>
      </c>
      <c r="E46" s="473">
        <v>1105</v>
      </c>
      <c r="F46" s="481">
        <f t="shared" si="5"/>
        <v>328</v>
      </c>
      <c r="G46" s="481">
        <v>50</v>
      </c>
      <c r="H46" s="481">
        <v>60</v>
      </c>
      <c r="I46" s="481">
        <v>67</v>
      </c>
      <c r="J46" s="481">
        <v>63</v>
      </c>
      <c r="K46" s="481">
        <v>88</v>
      </c>
      <c r="L46" s="481">
        <v>373</v>
      </c>
    </row>
    <row r="47" spans="2:12" x14ac:dyDescent="0.2">
      <c r="B47" s="472" t="s">
        <v>518</v>
      </c>
      <c r="C47" s="426">
        <v>881</v>
      </c>
      <c r="D47" s="423">
        <v>1530</v>
      </c>
      <c r="E47" s="423">
        <v>1237</v>
      </c>
      <c r="F47" s="481">
        <f t="shared" si="5"/>
        <v>383</v>
      </c>
      <c r="G47" s="481">
        <v>55</v>
      </c>
      <c r="H47" s="481">
        <v>63</v>
      </c>
      <c r="I47" s="481">
        <v>68</v>
      </c>
      <c r="J47" s="481">
        <v>67</v>
      </c>
      <c r="K47" s="481">
        <v>130</v>
      </c>
      <c r="L47" s="481">
        <v>422</v>
      </c>
    </row>
    <row r="48" spans="2:12" x14ac:dyDescent="0.2">
      <c r="B48" s="472" t="s">
        <v>519</v>
      </c>
      <c r="C48" s="426">
        <v>128</v>
      </c>
      <c r="D48" s="423">
        <v>192</v>
      </c>
      <c r="E48" s="423">
        <v>169</v>
      </c>
      <c r="F48" s="481">
        <f t="shared" si="5"/>
        <v>72</v>
      </c>
      <c r="G48" s="481">
        <v>11</v>
      </c>
      <c r="H48" s="481">
        <v>10</v>
      </c>
      <c r="I48" s="481">
        <v>14</v>
      </c>
      <c r="J48" s="481">
        <v>19</v>
      </c>
      <c r="K48" s="481">
        <v>18</v>
      </c>
      <c r="L48" s="481">
        <v>76</v>
      </c>
    </row>
    <row r="49" spans="1:12" x14ac:dyDescent="0.2">
      <c r="B49" s="472" t="s">
        <v>520</v>
      </c>
      <c r="C49" s="479">
        <v>4639</v>
      </c>
      <c r="D49" s="473">
        <v>8400</v>
      </c>
      <c r="E49" s="473">
        <v>6573</v>
      </c>
      <c r="F49" s="481">
        <f t="shared" si="5"/>
        <v>1913</v>
      </c>
      <c r="G49" s="481">
        <v>303</v>
      </c>
      <c r="H49" s="481">
        <v>437</v>
      </c>
      <c r="I49" s="481">
        <v>349</v>
      </c>
      <c r="J49" s="481">
        <v>320</v>
      </c>
      <c r="K49" s="481">
        <v>504</v>
      </c>
      <c r="L49" s="481">
        <v>2118</v>
      </c>
    </row>
    <row r="50" spans="1:12" ht="18" thickBot="1" x14ac:dyDescent="0.2">
      <c r="B50" s="216"/>
      <c r="C50" s="395"/>
      <c r="D50" s="216"/>
      <c r="E50" s="216"/>
      <c r="F50" s="216"/>
      <c r="G50" s="216"/>
      <c r="H50" s="216"/>
      <c r="I50" s="216"/>
      <c r="J50" s="216"/>
      <c r="K50" s="216"/>
      <c r="L50" s="216"/>
    </row>
    <row r="51" spans="1:12" x14ac:dyDescent="0.2">
      <c r="B51" s="215"/>
      <c r="C51" s="228" t="s">
        <v>798</v>
      </c>
      <c r="D51" s="215"/>
      <c r="E51" s="215"/>
      <c r="F51" s="215"/>
      <c r="G51" s="215"/>
      <c r="H51" s="215"/>
      <c r="I51" s="215"/>
      <c r="J51" s="215"/>
      <c r="K51" s="215"/>
      <c r="L51" s="215"/>
    </row>
    <row r="52" spans="1:12" x14ac:dyDescent="0.2">
      <c r="A52" s="27"/>
    </row>
    <row r="54" spans="1:12" x14ac:dyDescent="0.15">
      <c r="C54" s="12"/>
      <c r="D54" s="12"/>
      <c r="E54" s="12"/>
    </row>
  </sheetData>
  <mergeCells count="8">
    <mergeCell ref="B6:L6"/>
    <mergeCell ref="C9:C10"/>
    <mergeCell ref="D9:D10"/>
    <mergeCell ref="G9:G10"/>
    <mergeCell ref="H9:H10"/>
    <mergeCell ref="I9:I10"/>
    <mergeCell ref="J9:J10"/>
    <mergeCell ref="K9:K10"/>
  </mergeCells>
  <phoneticPr fontId="2"/>
  <pageMargins left="0.59055118110236227" right="0.78740157480314965" top="0.98425196850393704" bottom="0.98425196850393704" header="0.51181102362204722" footer="0.51181102362204722"/>
  <pageSetup paperSize="9" scale="61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Q77"/>
  <sheetViews>
    <sheetView view="pageBreakPreview" zoomScale="75" zoomScaleNormal="75" workbookViewId="0">
      <selection activeCell="D54" sqref="D54"/>
    </sheetView>
  </sheetViews>
  <sheetFormatPr defaultColWidth="13.375" defaultRowHeight="17.25" x14ac:dyDescent="0.15"/>
  <cols>
    <col min="1" max="1" width="13.375" style="17" customWidth="1"/>
    <col min="2" max="2" width="16.875" style="87" customWidth="1"/>
    <col min="3" max="9" width="17.25" style="17" customWidth="1"/>
    <col min="10" max="10" width="16.875" style="66" customWidth="1"/>
    <col min="11" max="11" width="9" style="204" customWidth="1"/>
    <col min="12" max="15" width="13.375" style="17"/>
    <col min="16" max="16384" width="13.375" style="1"/>
  </cols>
  <sheetData>
    <row r="1" spans="1:17" x14ac:dyDescent="0.2">
      <c r="A1" s="27"/>
    </row>
    <row r="2" spans="1:17" x14ac:dyDescent="0.2">
      <c r="B2" s="131"/>
      <c r="C2" s="19"/>
      <c r="D2" s="19"/>
      <c r="E2" s="19"/>
      <c r="F2" s="19"/>
      <c r="G2" s="19"/>
      <c r="H2" s="19"/>
      <c r="I2" s="19"/>
    </row>
    <row r="3" spans="1:17" x14ac:dyDescent="0.15">
      <c r="B3" s="131"/>
      <c r="C3" s="66"/>
      <c r="D3" s="66"/>
      <c r="E3" s="66"/>
      <c r="F3" s="66"/>
      <c r="G3" s="66"/>
      <c r="H3" s="66"/>
      <c r="I3" s="66"/>
    </row>
    <row r="6" spans="1:17" x14ac:dyDescent="0.2">
      <c r="B6" s="485" t="s">
        <v>703</v>
      </c>
      <c r="C6" s="485"/>
      <c r="D6" s="485"/>
      <c r="E6" s="485"/>
      <c r="F6" s="485"/>
      <c r="G6" s="485"/>
      <c r="H6" s="485"/>
      <c r="I6" s="485"/>
      <c r="J6" s="197"/>
    </row>
    <row r="7" spans="1:17" ht="18" thickBot="1" x14ac:dyDescent="0.25">
      <c r="B7" s="89"/>
      <c r="C7" s="23"/>
      <c r="D7" s="23"/>
      <c r="E7" s="497" t="s">
        <v>745</v>
      </c>
      <c r="F7" s="497"/>
      <c r="G7" s="23"/>
      <c r="H7" s="32"/>
      <c r="I7" s="32" t="s">
        <v>746</v>
      </c>
    </row>
    <row r="8" spans="1:17" x14ac:dyDescent="0.2">
      <c r="C8" s="21" t="s">
        <v>16</v>
      </c>
      <c r="D8" s="21" t="s">
        <v>17</v>
      </c>
      <c r="E8" s="21" t="s">
        <v>18</v>
      </c>
      <c r="F8" s="21" t="s">
        <v>19</v>
      </c>
      <c r="G8" s="21" t="s">
        <v>20</v>
      </c>
      <c r="H8" s="21" t="s">
        <v>21</v>
      </c>
      <c r="I8" s="21" t="s">
        <v>630</v>
      </c>
    </row>
    <row r="9" spans="1:17" x14ac:dyDescent="0.2">
      <c r="C9" s="21" t="s">
        <v>10</v>
      </c>
      <c r="D9" s="21" t="s">
        <v>11</v>
      </c>
      <c r="E9" s="21" t="s">
        <v>12</v>
      </c>
      <c r="F9" s="21" t="s">
        <v>13</v>
      </c>
      <c r="G9" s="21" t="s">
        <v>14</v>
      </c>
      <c r="H9" s="21" t="s">
        <v>15</v>
      </c>
      <c r="I9" s="21" t="s">
        <v>24</v>
      </c>
    </row>
    <row r="10" spans="1:17" x14ac:dyDescent="0.2">
      <c r="B10" s="90"/>
      <c r="C10" s="20" t="s">
        <v>22</v>
      </c>
      <c r="D10" s="20" t="s">
        <v>22</v>
      </c>
      <c r="E10" s="20" t="s">
        <v>22</v>
      </c>
      <c r="F10" s="20" t="s">
        <v>22</v>
      </c>
      <c r="G10" s="20" t="s">
        <v>22</v>
      </c>
      <c r="H10" s="20" t="s">
        <v>22</v>
      </c>
      <c r="I10" s="20" t="s">
        <v>22</v>
      </c>
    </row>
    <row r="11" spans="1:17" x14ac:dyDescent="0.15">
      <c r="B11" s="177"/>
      <c r="H11" s="66"/>
      <c r="I11" s="66"/>
    </row>
    <row r="12" spans="1:17" x14ac:dyDescent="0.2">
      <c r="B12" s="125" t="s">
        <v>747</v>
      </c>
      <c r="C12" s="76">
        <v>1006819</v>
      </c>
      <c r="D12" s="76">
        <v>1002191</v>
      </c>
      <c r="E12" s="76">
        <v>1026975</v>
      </c>
      <c r="F12" s="76">
        <v>1042736</v>
      </c>
      <c r="G12" s="76">
        <v>1072118</v>
      </c>
      <c r="H12" s="6">
        <v>1087012</v>
      </c>
      <c r="I12" s="151">
        <v>1087206</v>
      </c>
      <c r="K12" s="198"/>
    </row>
    <row r="13" spans="1:17" x14ac:dyDescent="0.15">
      <c r="B13" s="132"/>
      <c r="C13" s="129"/>
      <c r="D13" s="129"/>
      <c r="E13" s="129"/>
      <c r="F13" s="129"/>
      <c r="G13" s="129"/>
      <c r="H13" s="53"/>
      <c r="I13" s="152"/>
      <c r="K13" s="205"/>
      <c r="L13" s="205"/>
      <c r="M13" s="205"/>
      <c r="N13" s="205"/>
      <c r="O13" s="205"/>
      <c r="P13" s="4"/>
      <c r="Q13" s="4"/>
    </row>
    <row r="14" spans="1:17" x14ac:dyDescent="0.2">
      <c r="B14" s="125" t="s">
        <v>748</v>
      </c>
      <c r="C14" s="71">
        <v>265244</v>
      </c>
      <c r="D14" s="71">
        <v>285155</v>
      </c>
      <c r="E14" s="71">
        <v>328657</v>
      </c>
      <c r="F14" s="71">
        <v>365267</v>
      </c>
      <c r="G14" s="71">
        <v>389717</v>
      </c>
      <c r="H14" s="3">
        <v>400802</v>
      </c>
      <c r="I14" s="150">
        <v>401352</v>
      </c>
    </row>
    <row r="15" spans="1:17" x14ac:dyDescent="0.2">
      <c r="B15" s="125" t="s">
        <v>749</v>
      </c>
      <c r="C15" s="71">
        <v>53228</v>
      </c>
      <c r="D15" s="71">
        <v>52532</v>
      </c>
      <c r="E15" s="71">
        <v>52519</v>
      </c>
      <c r="F15" s="71">
        <v>53370</v>
      </c>
      <c r="G15" s="71">
        <v>53250</v>
      </c>
      <c r="H15" s="3">
        <v>52530</v>
      </c>
      <c r="I15" s="150">
        <v>50779</v>
      </c>
    </row>
    <row r="16" spans="1:17" x14ac:dyDescent="0.2">
      <c r="B16" s="125" t="s">
        <v>750</v>
      </c>
      <c r="C16" s="71">
        <v>32449</v>
      </c>
      <c r="D16" s="71">
        <v>32015</v>
      </c>
      <c r="E16" s="71">
        <v>32807</v>
      </c>
      <c r="F16" s="71">
        <v>33334</v>
      </c>
      <c r="G16" s="71">
        <v>35324</v>
      </c>
      <c r="H16" s="3">
        <v>35919</v>
      </c>
      <c r="I16" s="150">
        <v>40483</v>
      </c>
    </row>
    <row r="17" spans="2:9" x14ac:dyDescent="0.2">
      <c r="B17" s="125" t="s">
        <v>751</v>
      </c>
      <c r="C17" s="71">
        <v>35736</v>
      </c>
      <c r="D17" s="71">
        <v>35068</v>
      </c>
      <c r="E17" s="71">
        <v>33530</v>
      </c>
      <c r="F17" s="71">
        <v>34257</v>
      </c>
      <c r="G17" s="71">
        <v>34865</v>
      </c>
      <c r="H17" s="3">
        <v>35683</v>
      </c>
      <c r="I17" s="150">
        <v>35401</v>
      </c>
    </row>
    <row r="18" spans="2:9" x14ac:dyDescent="0.2">
      <c r="B18" s="125" t="s">
        <v>752</v>
      </c>
      <c r="C18" s="71">
        <v>31908</v>
      </c>
      <c r="D18" s="71">
        <v>30700</v>
      </c>
      <c r="E18" s="71">
        <v>30040</v>
      </c>
      <c r="F18" s="71">
        <v>30573</v>
      </c>
      <c r="G18" s="71">
        <v>30272</v>
      </c>
      <c r="H18" s="3">
        <v>30398</v>
      </c>
      <c r="I18" s="150">
        <v>30450</v>
      </c>
    </row>
    <row r="19" spans="2:9" x14ac:dyDescent="0.2">
      <c r="B19" s="125" t="s">
        <v>753</v>
      </c>
      <c r="C19" s="71">
        <v>58611</v>
      </c>
      <c r="D19" s="71">
        <v>60431</v>
      </c>
      <c r="E19" s="71">
        <v>62276</v>
      </c>
      <c r="F19" s="71">
        <v>63368</v>
      </c>
      <c r="G19" s="71">
        <v>66999</v>
      </c>
      <c r="H19" s="3">
        <v>69575</v>
      </c>
      <c r="I19" s="150">
        <v>70835</v>
      </c>
    </row>
    <row r="20" spans="2:9" x14ac:dyDescent="0.2">
      <c r="B20" s="125" t="s">
        <v>754</v>
      </c>
      <c r="C20" s="71">
        <v>38543</v>
      </c>
      <c r="D20" s="71">
        <v>39114</v>
      </c>
      <c r="E20" s="71">
        <v>40051</v>
      </c>
      <c r="F20" s="71">
        <v>38808</v>
      </c>
      <c r="G20" s="71">
        <v>39023</v>
      </c>
      <c r="H20" s="3">
        <v>39993</v>
      </c>
      <c r="I20" s="150">
        <v>38231</v>
      </c>
    </row>
    <row r="21" spans="2:9" x14ac:dyDescent="0.2">
      <c r="B21" s="125"/>
      <c r="C21" s="71"/>
      <c r="D21" s="71"/>
      <c r="E21" s="71"/>
      <c r="F21" s="71"/>
      <c r="G21" s="71"/>
      <c r="H21" s="3"/>
      <c r="I21" s="150"/>
    </row>
    <row r="22" spans="2:9" x14ac:dyDescent="0.2">
      <c r="B22" s="125" t="s">
        <v>755</v>
      </c>
      <c r="C22" s="71">
        <v>18593</v>
      </c>
      <c r="D22" s="71">
        <v>18540</v>
      </c>
      <c r="E22" s="71">
        <v>18327</v>
      </c>
      <c r="F22" s="71">
        <v>17830</v>
      </c>
      <c r="G22" s="71">
        <v>17876</v>
      </c>
      <c r="H22" s="3">
        <v>17412</v>
      </c>
      <c r="I22" s="150">
        <v>16439</v>
      </c>
    </row>
    <row r="23" spans="2:9" x14ac:dyDescent="0.2">
      <c r="B23" s="125" t="s">
        <v>756</v>
      </c>
      <c r="C23" s="71">
        <v>10723</v>
      </c>
      <c r="D23" s="71">
        <v>10128</v>
      </c>
      <c r="E23" s="71">
        <v>9688</v>
      </c>
      <c r="F23" s="71">
        <v>9333</v>
      </c>
      <c r="G23" s="3">
        <v>9526</v>
      </c>
      <c r="H23" s="3">
        <v>9969</v>
      </c>
      <c r="I23" s="150">
        <v>9779</v>
      </c>
    </row>
    <row r="24" spans="2:9" x14ac:dyDescent="0.2">
      <c r="B24" s="125" t="s">
        <v>757</v>
      </c>
      <c r="C24" s="71">
        <v>11020</v>
      </c>
      <c r="D24" s="71">
        <v>9351</v>
      </c>
      <c r="E24" s="71">
        <v>8130</v>
      </c>
      <c r="F24" s="71">
        <v>6815</v>
      </c>
      <c r="G24" s="3">
        <v>6161</v>
      </c>
      <c r="H24" s="3">
        <v>5656</v>
      </c>
      <c r="I24" s="150">
        <v>5258</v>
      </c>
    </row>
    <row r="25" spans="2:9" x14ac:dyDescent="0.2">
      <c r="B25" s="125"/>
      <c r="C25" s="71"/>
      <c r="D25" s="71"/>
      <c r="E25" s="71"/>
      <c r="F25" s="71"/>
      <c r="G25" s="3"/>
      <c r="H25" s="3"/>
      <c r="I25" s="150"/>
    </row>
    <row r="26" spans="2:9" x14ac:dyDescent="0.2">
      <c r="B26" s="125" t="s">
        <v>758</v>
      </c>
      <c r="C26" s="71">
        <v>13415</v>
      </c>
      <c r="D26" s="71">
        <v>12519</v>
      </c>
      <c r="E26" s="71">
        <v>12634</v>
      </c>
      <c r="F26" s="71">
        <v>12116</v>
      </c>
      <c r="G26" s="3">
        <v>12259</v>
      </c>
      <c r="H26" s="3">
        <v>12934</v>
      </c>
      <c r="I26" s="150">
        <v>13576</v>
      </c>
    </row>
    <row r="27" spans="2:9" x14ac:dyDescent="0.2">
      <c r="B27" s="125" t="s">
        <v>759</v>
      </c>
      <c r="C27" s="71">
        <v>19722</v>
      </c>
      <c r="D27" s="71">
        <v>19228</v>
      </c>
      <c r="E27" s="71">
        <v>19123</v>
      </c>
      <c r="F27" s="71">
        <v>19292</v>
      </c>
      <c r="G27" s="3">
        <v>18882</v>
      </c>
      <c r="H27" s="3">
        <v>17094</v>
      </c>
      <c r="I27" s="150">
        <v>16811</v>
      </c>
    </row>
    <row r="28" spans="2:9" x14ac:dyDescent="0.2">
      <c r="B28" s="125" t="s">
        <v>760</v>
      </c>
      <c r="C28" s="71">
        <v>12190</v>
      </c>
      <c r="D28" s="71">
        <v>11343</v>
      </c>
      <c r="E28" s="71">
        <v>11103</v>
      </c>
      <c r="F28" s="71">
        <v>10856</v>
      </c>
      <c r="G28" s="3">
        <v>10422</v>
      </c>
      <c r="H28" s="3">
        <v>10189</v>
      </c>
      <c r="I28" s="150">
        <v>9705</v>
      </c>
    </row>
    <row r="29" spans="2:9" x14ac:dyDescent="0.2">
      <c r="B29" s="125" t="s">
        <v>761</v>
      </c>
      <c r="C29" s="71">
        <v>10013</v>
      </c>
      <c r="D29" s="71">
        <v>9737</v>
      </c>
      <c r="E29" s="71">
        <v>9546</v>
      </c>
      <c r="F29" s="71">
        <v>9292</v>
      </c>
      <c r="G29" s="3">
        <v>9457</v>
      </c>
      <c r="H29" s="3">
        <v>9176</v>
      </c>
      <c r="I29" s="150">
        <v>9052</v>
      </c>
    </row>
    <row r="30" spans="2:9" x14ac:dyDescent="0.2">
      <c r="B30" s="125" t="s">
        <v>762</v>
      </c>
      <c r="C30" s="71">
        <v>10551</v>
      </c>
      <c r="D30" s="71">
        <v>10099</v>
      </c>
      <c r="E30" s="71">
        <v>9910</v>
      </c>
      <c r="F30" s="71">
        <v>9761</v>
      </c>
      <c r="G30" s="3">
        <v>10259</v>
      </c>
      <c r="H30" s="3">
        <v>12825</v>
      </c>
      <c r="I30" s="150">
        <v>15287</v>
      </c>
    </row>
    <row r="31" spans="2:9" x14ac:dyDescent="0.2">
      <c r="B31" s="125" t="s">
        <v>763</v>
      </c>
      <c r="C31" s="71">
        <v>13025</v>
      </c>
      <c r="D31" s="71">
        <v>12810</v>
      </c>
      <c r="E31" s="71">
        <v>14402</v>
      </c>
      <c r="F31" s="71">
        <v>15980</v>
      </c>
      <c r="G31" s="3">
        <v>20300</v>
      </c>
      <c r="H31" s="3">
        <v>24125</v>
      </c>
      <c r="I31" s="150">
        <v>28066</v>
      </c>
    </row>
    <row r="32" spans="2:9" x14ac:dyDescent="0.2">
      <c r="B32" s="125"/>
      <c r="C32" s="71"/>
      <c r="D32" s="71"/>
      <c r="E32" s="71"/>
      <c r="F32" s="71"/>
      <c r="G32" s="3"/>
      <c r="H32" s="3"/>
      <c r="I32" s="150"/>
    </row>
    <row r="33" spans="2:9" x14ac:dyDescent="0.2">
      <c r="B33" s="125" t="s">
        <v>764</v>
      </c>
      <c r="C33" s="71">
        <v>26257</v>
      </c>
      <c r="D33" s="71">
        <v>24810</v>
      </c>
      <c r="E33" s="71">
        <v>24630</v>
      </c>
      <c r="F33" s="71">
        <v>24322</v>
      </c>
      <c r="G33" s="3">
        <v>24121</v>
      </c>
      <c r="H33" s="3">
        <v>23695</v>
      </c>
      <c r="I33" s="150">
        <v>23231</v>
      </c>
    </row>
    <row r="34" spans="2:9" x14ac:dyDescent="0.2">
      <c r="B34" s="125" t="s">
        <v>765</v>
      </c>
      <c r="C34" s="71">
        <v>15028</v>
      </c>
      <c r="D34" s="71">
        <v>15294</v>
      </c>
      <c r="E34" s="71">
        <v>15952</v>
      </c>
      <c r="F34" s="71">
        <v>16413</v>
      </c>
      <c r="G34" s="3">
        <v>16844</v>
      </c>
      <c r="H34" s="3">
        <v>16697</v>
      </c>
      <c r="I34" s="150">
        <v>16272</v>
      </c>
    </row>
    <row r="35" spans="2:9" x14ac:dyDescent="0.2">
      <c r="B35" s="125" t="s">
        <v>766</v>
      </c>
      <c r="C35" s="71">
        <v>8954</v>
      </c>
      <c r="D35" s="71">
        <v>8544</v>
      </c>
      <c r="E35" s="71">
        <v>8379</v>
      </c>
      <c r="F35" s="71">
        <v>8091</v>
      </c>
      <c r="G35" s="3">
        <v>7941</v>
      </c>
      <c r="H35" s="3">
        <v>7693</v>
      </c>
      <c r="I35" s="150">
        <v>7395</v>
      </c>
    </row>
    <row r="36" spans="2:9" x14ac:dyDescent="0.2">
      <c r="B36" s="125" t="s">
        <v>767</v>
      </c>
      <c r="C36" s="71">
        <v>10202</v>
      </c>
      <c r="D36" s="71">
        <v>9324</v>
      </c>
      <c r="E36" s="71">
        <v>9166</v>
      </c>
      <c r="F36" s="71">
        <v>7604</v>
      </c>
      <c r="G36" s="3">
        <v>7521</v>
      </c>
      <c r="H36" s="3">
        <v>7236</v>
      </c>
      <c r="I36" s="150">
        <v>7054</v>
      </c>
    </row>
    <row r="37" spans="2:9" x14ac:dyDescent="0.2">
      <c r="B37" s="125" t="s">
        <v>768</v>
      </c>
      <c r="C37" s="71">
        <v>1786</v>
      </c>
      <c r="D37" s="71">
        <v>1601</v>
      </c>
      <c r="E37" s="71">
        <v>1312</v>
      </c>
      <c r="F37" s="71">
        <v>936</v>
      </c>
      <c r="G37" s="3">
        <v>877</v>
      </c>
      <c r="H37" s="3">
        <v>801</v>
      </c>
      <c r="I37" s="150">
        <v>693</v>
      </c>
    </row>
    <row r="38" spans="2:9" x14ac:dyDescent="0.2">
      <c r="B38" s="125"/>
      <c r="C38" s="71"/>
      <c r="D38" s="71"/>
      <c r="E38" s="71"/>
      <c r="F38" s="71"/>
      <c r="G38" s="3"/>
      <c r="H38" s="3"/>
      <c r="I38" s="150"/>
    </row>
    <row r="39" spans="2:9" x14ac:dyDescent="0.2">
      <c r="B39" s="125" t="s">
        <v>769</v>
      </c>
      <c r="C39" s="71">
        <v>16983</v>
      </c>
      <c r="D39" s="71">
        <v>17094</v>
      </c>
      <c r="E39" s="71">
        <v>17002</v>
      </c>
      <c r="F39" s="71">
        <v>16833</v>
      </c>
      <c r="G39" s="3">
        <v>16768</v>
      </c>
      <c r="H39" s="3">
        <v>17037</v>
      </c>
      <c r="I39" s="150">
        <v>17171</v>
      </c>
    </row>
    <row r="40" spans="2:9" x14ac:dyDescent="0.2">
      <c r="B40" s="125" t="s">
        <v>770</v>
      </c>
      <c r="C40" s="71">
        <v>9468</v>
      </c>
      <c r="D40" s="71">
        <v>8951</v>
      </c>
      <c r="E40" s="71">
        <v>9039</v>
      </c>
      <c r="F40" s="71">
        <v>8920</v>
      </c>
      <c r="G40" s="3">
        <v>8988</v>
      </c>
      <c r="H40" s="3">
        <v>9178</v>
      </c>
      <c r="I40" s="150">
        <v>9003</v>
      </c>
    </row>
    <row r="41" spans="2:9" x14ac:dyDescent="0.2">
      <c r="B41" s="125" t="s">
        <v>771</v>
      </c>
      <c r="C41" s="71">
        <v>13126</v>
      </c>
      <c r="D41" s="71">
        <v>12812</v>
      </c>
      <c r="E41" s="71">
        <v>12407</v>
      </c>
      <c r="F41" s="71">
        <v>12122</v>
      </c>
      <c r="G41" s="3">
        <v>12336</v>
      </c>
      <c r="H41" s="3">
        <v>13077</v>
      </c>
      <c r="I41" s="150">
        <v>13277</v>
      </c>
    </row>
    <row r="42" spans="2:9" x14ac:dyDescent="0.2">
      <c r="B42" s="125" t="s">
        <v>772</v>
      </c>
      <c r="C42" s="71">
        <v>15149</v>
      </c>
      <c r="D42" s="71">
        <v>13860</v>
      </c>
      <c r="E42" s="71">
        <v>12776</v>
      </c>
      <c r="F42" s="71">
        <v>12031</v>
      </c>
      <c r="G42" s="3">
        <v>11457</v>
      </c>
      <c r="H42" s="3">
        <v>11166</v>
      </c>
      <c r="I42" s="150">
        <v>10871</v>
      </c>
    </row>
    <row r="43" spans="2:9" x14ac:dyDescent="0.2">
      <c r="B43" s="125" t="s">
        <v>773</v>
      </c>
      <c r="C43" s="71">
        <v>13254</v>
      </c>
      <c r="D43" s="71">
        <v>11377</v>
      </c>
      <c r="E43" s="71">
        <v>9870</v>
      </c>
      <c r="F43" s="71">
        <v>8325</v>
      </c>
      <c r="G43" s="3">
        <v>7518</v>
      </c>
      <c r="H43" s="3">
        <v>6701</v>
      </c>
      <c r="I43" s="150">
        <v>6174</v>
      </c>
    </row>
    <row r="44" spans="2:9" x14ac:dyDescent="0.2">
      <c r="B44" s="125"/>
      <c r="C44" s="71"/>
      <c r="D44" s="71"/>
      <c r="E44" s="71"/>
      <c r="F44" s="71"/>
      <c r="G44" s="3"/>
      <c r="H44" s="3"/>
      <c r="I44" s="150"/>
    </row>
    <row r="45" spans="2:9" x14ac:dyDescent="0.2">
      <c r="B45" s="125" t="s">
        <v>774</v>
      </c>
      <c r="C45" s="71">
        <v>8655</v>
      </c>
      <c r="D45" s="71">
        <v>8550</v>
      </c>
      <c r="E45" s="71">
        <v>8841</v>
      </c>
      <c r="F45" s="71">
        <v>8741</v>
      </c>
      <c r="G45" s="3">
        <v>8753</v>
      </c>
      <c r="H45" s="3">
        <v>8832</v>
      </c>
      <c r="I45" s="150">
        <v>9042</v>
      </c>
    </row>
    <row r="46" spans="2:9" x14ac:dyDescent="0.2">
      <c r="B46" s="125" t="s">
        <v>775</v>
      </c>
      <c r="C46" s="71">
        <v>8779</v>
      </c>
      <c r="D46" s="71">
        <v>8177</v>
      </c>
      <c r="E46" s="71">
        <v>7566</v>
      </c>
      <c r="F46" s="71">
        <v>7119</v>
      </c>
      <c r="G46" s="3">
        <v>7023</v>
      </c>
      <c r="H46" s="3">
        <v>6973</v>
      </c>
      <c r="I46" s="150">
        <v>6975</v>
      </c>
    </row>
    <row r="47" spans="2:9" x14ac:dyDescent="0.2">
      <c r="B47" s="125" t="s">
        <v>776</v>
      </c>
      <c r="C47" s="71">
        <v>10355</v>
      </c>
      <c r="D47" s="71">
        <v>9521</v>
      </c>
      <c r="E47" s="71">
        <v>9064</v>
      </c>
      <c r="F47" s="71">
        <v>8258</v>
      </c>
      <c r="G47" s="71">
        <v>9273</v>
      </c>
      <c r="H47" s="3">
        <v>9468</v>
      </c>
      <c r="I47" s="150">
        <v>9273</v>
      </c>
    </row>
    <row r="48" spans="2:9" x14ac:dyDescent="0.2">
      <c r="B48" s="125" t="s">
        <v>777</v>
      </c>
      <c r="C48" s="71">
        <v>7785</v>
      </c>
      <c r="D48" s="71">
        <v>7257</v>
      </c>
      <c r="E48" s="71">
        <v>6612</v>
      </c>
      <c r="F48" s="71">
        <v>6266</v>
      </c>
      <c r="G48" s="71">
        <v>6300</v>
      </c>
      <c r="H48" s="3">
        <v>6341</v>
      </c>
      <c r="I48" s="150">
        <v>6616</v>
      </c>
    </row>
    <row r="49" spans="2:9" x14ac:dyDescent="0.2">
      <c r="B49" s="125" t="s">
        <v>778</v>
      </c>
      <c r="C49" s="71">
        <v>4681</v>
      </c>
      <c r="D49" s="71">
        <v>4617</v>
      </c>
      <c r="E49" s="71">
        <v>3703</v>
      </c>
      <c r="F49" s="71">
        <v>3148</v>
      </c>
      <c r="G49" s="71">
        <v>2809</v>
      </c>
      <c r="H49" s="3">
        <v>2729</v>
      </c>
      <c r="I49" s="150">
        <v>2649</v>
      </c>
    </row>
    <row r="50" spans="2:9" x14ac:dyDescent="0.2">
      <c r="B50" s="125" t="s">
        <v>779</v>
      </c>
      <c r="C50" s="71">
        <v>6911</v>
      </c>
      <c r="D50" s="71">
        <v>6004</v>
      </c>
      <c r="E50" s="71">
        <v>5235</v>
      </c>
      <c r="F50" s="71">
        <v>4196</v>
      </c>
      <c r="G50" s="71">
        <v>4034</v>
      </c>
      <c r="H50" s="3">
        <v>3204</v>
      </c>
      <c r="I50" s="150">
        <v>2741</v>
      </c>
    </row>
    <row r="51" spans="2:9" x14ac:dyDescent="0.2">
      <c r="B51" s="125" t="s">
        <v>780</v>
      </c>
      <c r="C51" s="71">
        <v>8458</v>
      </c>
      <c r="D51" s="71">
        <v>8269</v>
      </c>
      <c r="E51" s="71">
        <v>7451</v>
      </c>
      <c r="F51" s="71">
        <v>6363</v>
      </c>
      <c r="G51" s="71">
        <v>5861</v>
      </c>
      <c r="H51" s="3">
        <v>5353</v>
      </c>
      <c r="I51" s="150">
        <v>5110</v>
      </c>
    </row>
    <row r="52" spans="2:9" x14ac:dyDescent="0.2">
      <c r="B52" s="125" t="s">
        <v>781</v>
      </c>
      <c r="C52" s="71">
        <v>8001</v>
      </c>
      <c r="D52" s="71">
        <v>7537</v>
      </c>
      <c r="E52" s="71">
        <v>7171</v>
      </c>
      <c r="F52" s="71">
        <v>6729</v>
      </c>
      <c r="G52" s="71">
        <v>6568</v>
      </c>
      <c r="H52" s="3">
        <v>6640</v>
      </c>
      <c r="I52" s="150">
        <v>6609</v>
      </c>
    </row>
    <row r="53" spans="2:9" x14ac:dyDescent="0.2">
      <c r="B53" s="125" t="s">
        <v>782</v>
      </c>
      <c r="C53" s="71">
        <v>9368</v>
      </c>
      <c r="D53" s="71">
        <v>9075</v>
      </c>
      <c r="E53" s="71">
        <v>8855</v>
      </c>
      <c r="F53" s="71">
        <v>8623</v>
      </c>
      <c r="G53" s="71">
        <v>8767</v>
      </c>
      <c r="H53" s="3">
        <v>8750</v>
      </c>
      <c r="I53" s="150">
        <v>8652</v>
      </c>
    </row>
    <row r="54" spans="2:9" x14ac:dyDescent="0.2">
      <c r="B54" s="125" t="s">
        <v>783</v>
      </c>
      <c r="C54" s="71">
        <v>13720</v>
      </c>
      <c r="D54" s="71">
        <v>12655</v>
      </c>
      <c r="E54" s="71">
        <v>11712</v>
      </c>
      <c r="F54" s="71">
        <v>10953</v>
      </c>
      <c r="G54" s="71">
        <v>10801</v>
      </c>
      <c r="H54" s="3">
        <v>10767</v>
      </c>
      <c r="I54" s="150">
        <v>10619</v>
      </c>
    </row>
    <row r="55" spans="2:9" x14ac:dyDescent="0.2">
      <c r="B55" s="125"/>
      <c r="C55" s="71"/>
      <c r="D55" s="71"/>
      <c r="E55" s="71"/>
      <c r="F55" s="71"/>
      <c r="G55" s="71"/>
      <c r="H55" s="3"/>
      <c r="I55" s="150"/>
    </row>
    <row r="56" spans="2:9" x14ac:dyDescent="0.2">
      <c r="B56" s="125" t="s">
        <v>784</v>
      </c>
      <c r="C56" s="71">
        <v>14664</v>
      </c>
      <c r="D56" s="71">
        <v>16631</v>
      </c>
      <c r="E56" s="71">
        <v>19726</v>
      </c>
      <c r="F56" s="71">
        <v>19770</v>
      </c>
      <c r="G56" s="71">
        <v>20019</v>
      </c>
      <c r="H56" s="3">
        <v>19602</v>
      </c>
      <c r="I56" s="150">
        <v>19341</v>
      </c>
    </row>
    <row r="57" spans="2:9" x14ac:dyDescent="0.2">
      <c r="B57" s="125" t="s">
        <v>785</v>
      </c>
      <c r="C57" s="71">
        <v>8213</v>
      </c>
      <c r="D57" s="71">
        <v>7941</v>
      </c>
      <c r="E57" s="71">
        <v>6606</v>
      </c>
      <c r="F57" s="71">
        <v>5439</v>
      </c>
      <c r="G57" s="71">
        <v>4832</v>
      </c>
      <c r="H57" s="3">
        <v>4636</v>
      </c>
      <c r="I57" s="150">
        <v>4343</v>
      </c>
    </row>
    <row r="58" spans="2:9" x14ac:dyDescent="0.2">
      <c r="B58" s="125" t="s">
        <v>786</v>
      </c>
      <c r="C58" s="71">
        <v>7673</v>
      </c>
      <c r="D58" s="71">
        <v>6046</v>
      </c>
      <c r="E58" s="71">
        <v>5006</v>
      </c>
      <c r="F58" s="71">
        <v>4030</v>
      </c>
      <c r="G58" s="71">
        <v>3786</v>
      </c>
      <c r="H58" s="3">
        <v>3512</v>
      </c>
      <c r="I58" s="150">
        <v>3351</v>
      </c>
    </row>
    <row r="59" spans="2:9" x14ac:dyDescent="0.2">
      <c r="B59" s="125" t="s">
        <v>787</v>
      </c>
      <c r="C59" s="71">
        <v>9868</v>
      </c>
      <c r="D59" s="71">
        <v>9545</v>
      </c>
      <c r="E59" s="71">
        <v>9660</v>
      </c>
      <c r="F59" s="71">
        <v>9985</v>
      </c>
      <c r="G59" s="71">
        <v>10636</v>
      </c>
      <c r="H59" s="3">
        <v>11835</v>
      </c>
      <c r="I59" s="150">
        <v>12702</v>
      </c>
    </row>
    <row r="60" spans="2:9" x14ac:dyDescent="0.2">
      <c r="B60" s="125" t="s">
        <v>788</v>
      </c>
      <c r="C60" s="71">
        <v>10239</v>
      </c>
      <c r="D60" s="71">
        <v>9076</v>
      </c>
      <c r="E60" s="71">
        <v>7974</v>
      </c>
      <c r="F60" s="71">
        <v>6842</v>
      </c>
      <c r="G60" s="71">
        <v>6598</v>
      </c>
      <c r="H60" s="3">
        <v>6400</v>
      </c>
      <c r="I60" s="150">
        <v>5923</v>
      </c>
    </row>
    <row r="61" spans="2:9" x14ac:dyDescent="0.2">
      <c r="B61" s="125" t="s">
        <v>789</v>
      </c>
      <c r="C61" s="71">
        <v>11510</v>
      </c>
      <c r="D61" s="71">
        <v>10704</v>
      </c>
      <c r="E61" s="71">
        <v>9262</v>
      </c>
      <c r="F61" s="71">
        <v>8222</v>
      </c>
      <c r="G61" s="71">
        <v>7800</v>
      </c>
      <c r="H61" s="3">
        <v>7299</v>
      </c>
      <c r="I61" s="150">
        <v>6777</v>
      </c>
    </row>
    <row r="62" spans="2:9" x14ac:dyDescent="0.2">
      <c r="B62" s="125" t="s">
        <v>790</v>
      </c>
      <c r="C62" s="71">
        <v>23069</v>
      </c>
      <c r="D62" s="71">
        <v>22000</v>
      </c>
      <c r="E62" s="71">
        <v>20252</v>
      </c>
      <c r="F62" s="71">
        <v>18905</v>
      </c>
      <c r="G62" s="71">
        <v>18997</v>
      </c>
      <c r="H62" s="3">
        <v>18852</v>
      </c>
      <c r="I62" s="150">
        <v>18241</v>
      </c>
    </row>
    <row r="63" spans="2:9" x14ac:dyDescent="0.2">
      <c r="B63" s="125"/>
      <c r="C63" s="71"/>
      <c r="D63" s="71"/>
      <c r="E63" s="71"/>
      <c r="F63" s="71"/>
      <c r="G63" s="71"/>
      <c r="H63" s="3"/>
      <c r="I63" s="150"/>
    </row>
    <row r="64" spans="2:9" x14ac:dyDescent="0.2">
      <c r="B64" s="125" t="s">
        <v>791</v>
      </c>
      <c r="C64" s="71">
        <v>26645</v>
      </c>
      <c r="D64" s="71">
        <v>25775</v>
      </c>
      <c r="E64" s="71">
        <v>24889</v>
      </c>
      <c r="F64" s="71">
        <v>23871</v>
      </c>
      <c r="G64" s="71">
        <v>23596</v>
      </c>
      <c r="H64" s="3">
        <v>23006</v>
      </c>
      <c r="I64" s="150">
        <v>22248</v>
      </c>
    </row>
    <row r="65" spans="1:9" x14ac:dyDescent="0.2">
      <c r="B65" s="125" t="s">
        <v>792</v>
      </c>
      <c r="C65" s="71">
        <v>4591</v>
      </c>
      <c r="D65" s="71">
        <v>4556</v>
      </c>
      <c r="E65" s="71">
        <v>4605</v>
      </c>
      <c r="F65" s="71">
        <v>4566</v>
      </c>
      <c r="G65" s="71">
        <v>4433</v>
      </c>
      <c r="H65" s="3">
        <v>4539</v>
      </c>
      <c r="I65" s="150">
        <v>4314</v>
      </c>
    </row>
    <row r="66" spans="1:9" x14ac:dyDescent="0.2">
      <c r="B66" s="125" t="s">
        <v>793</v>
      </c>
      <c r="C66" s="71">
        <v>10427</v>
      </c>
      <c r="D66" s="71">
        <v>9652</v>
      </c>
      <c r="E66" s="71">
        <v>9013</v>
      </c>
      <c r="F66" s="71">
        <v>8236</v>
      </c>
      <c r="G66" s="71">
        <v>7766</v>
      </c>
      <c r="H66" s="3">
        <v>7404</v>
      </c>
      <c r="I66" s="150">
        <v>6907</v>
      </c>
    </row>
    <row r="67" spans="1:9" x14ac:dyDescent="0.2">
      <c r="A67" s="27"/>
      <c r="B67" s="125" t="s">
        <v>794</v>
      </c>
      <c r="C67" s="71">
        <v>10108</v>
      </c>
      <c r="D67" s="71">
        <v>8599</v>
      </c>
      <c r="E67" s="71">
        <v>7121</v>
      </c>
      <c r="F67" s="71">
        <v>6078</v>
      </c>
      <c r="G67" s="71">
        <v>5365</v>
      </c>
      <c r="H67" s="3">
        <v>5030</v>
      </c>
      <c r="I67" s="150">
        <v>4584</v>
      </c>
    </row>
    <row r="68" spans="1:9" x14ac:dyDescent="0.2">
      <c r="A68" s="27"/>
      <c r="B68" s="125" t="s">
        <v>795</v>
      </c>
      <c r="C68" s="71">
        <v>6070</v>
      </c>
      <c r="D68" s="71">
        <v>6552</v>
      </c>
      <c r="E68" s="71">
        <v>4234</v>
      </c>
      <c r="F68" s="71">
        <v>3265</v>
      </c>
      <c r="G68" s="71">
        <v>2725</v>
      </c>
      <c r="H68" s="3">
        <v>2435</v>
      </c>
      <c r="I68" s="150">
        <v>2234</v>
      </c>
    </row>
    <row r="69" spans="1:9" x14ac:dyDescent="0.2">
      <c r="B69" s="125" t="s">
        <v>796</v>
      </c>
      <c r="C69" s="71">
        <v>10276</v>
      </c>
      <c r="D69" s="71">
        <v>9591</v>
      </c>
      <c r="E69" s="71">
        <v>7825</v>
      </c>
      <c r="F69" s="71">
        <v>6147</v>
      </c>
      <c r="G69" s="71">
        <v>5398</v>
      </c>
      <c r="H69" s="3">
        <v>5054</v>
      </c>
      <c r="I69" s="150">
        <v>4624</v>
      </c>
    </row>
    <row r="70" spans="1:9" x14ac:dyDescent="0.2">
      <c r="B70" s="125" t="s">
        <v>797</v>
      </c>
      <c r="C70" s="71">
        <v>1575</v>
      </c>
      <c r="D70" s="71">
        <v>1424</v>
      </c>
      <c r="E70" s="71">
        <v>1316</v>
      </c>
      <c r="F70" s="71">
        <v>1135</v>
      </c>
      <c r="G70" s="71">
        <v>1015</v>
      </c>
      <c r="H70" s="3">
        <v>790</v>
      </c>
      <c r="I70" s="150">
        <v>686</v>
      </c>
    </row>
    <row r="71" spans="1:9" ht="18" thickBot="1" x14ac:dyDescent="0.2">
      <c r="B71" s="178"/>
      <c r="C71" s="117"/>
      <c r="D71" s="117"/>
      <c r="E71" s="117"/>
      <c r="F71" s="117"/>
      <c r="G71" s="117"/>
      <c r="H71" s="117"/>
      <c r="I71" s="23"/>
    </row>
    <row r="72" spans="1:9" x14ac:dyDescent="0.2">
      <c r="B72" s="27"/>
      <c r="C72" s="27" t="s">
        <v>798</v>
      </c>
    </row>
    <row r="73" spans="1:9" x14ac:dyDescent="0.15">
      <c r="B73" s="17"/>
    </row>
    <row r="74" spans="1:9" x14ac:dyDescent="0.15">
      <c r="B74" s="17"/>
    </row>
    <row r="75" spans="1:9" x14ac:dyDescent="0.15">
      <c r="B75" s="17"/>
    </row>
    <row r="76" spans="1:9" x14ac:dyDescent="0.15">
      <c r="B76" s="17"/>
    </row>
    <row r="77" spans="1:9" x14ac:dyDescent="0.15">
      <c r="B77" s="17"/>
    </row>
  </sheetData>
  <mergeCells count="2">
    <mergeCell ref="B6:I6"/>
    <mergeCell ref="E7:F7"/>
  </mergeCells>
  <phoneticPr fontId="2"/>
  <pageMargins left="0.78740157480314965" right="0.78740157480314965" top="0.98425196850393704" bottom="0.98425196850393704" header="0.51181102362204722" footer="0.51181102362204722"/>
  <pageSetup paperSize="9" scale="5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77"/>
  <sheetViews>
    <sheetView view="pageBreakPreview" zoomScale="75" zoomScaleNormal="75" workbookViewId="0">
      <selection activeCell="C77" sqref="C77"/>
    </sheetView>
  </sheetViews>
  <sheetFormatPr defaultColWidth="13.375" defaultRowHeight="17.25" customHeight="1" x14ac:dyDescent="0.15"/>
  <cols>
    <col min="1" max="1" width="13.375" style="17" customWidth="1"/>
    <col min="2" max="2" width="16.875" style="87" customWidth="1"/>
    <col min="3" max="5" width="17.25" style="17" customWidth="1"/>
    <col min="6" max="6" width="17.25" style="87" customWidth="1"/>
    <col min="7" max="9" width="17.25" style="17" customWidth="1"/>
    <col min="10" max="10" width="17.25" style="204" customWidth="1"/>
    <col min="11" max="12" width="9" style="204" customWidth="1"/>
    <col min="13" max="15" width="13.375" style="17"/>
    <col min="16" max="16384" width="13.375" style="1"/>
  </cols>
  <sheetData>
    <row r="1" spans="1:10" ht="17.25" customHeight="1" x14ac:dyDescent="0.2">
      <c r="A1" s="27"/>
    </row>
    <row r="2" spans="1:10" ht="17.25" customHeight="1" x14ac:dyDescent="0.15">
      <c r="C2" s="66"/>
      <c r="D2" s="66"/>
      <c r="E2" s="66"/>
      <c r="F2" s="131"/>
      <c r="G2" s="66"/>
      <c r="H2" s="66"/>
      <c r="I2" s="66"/>
    </row>
    <row r="3" spans="1:10" ht="17.25" customHeight="1" x14ac:dyDescent="0.15">
      <c r="C3" s="66"/>
      <c r="D3" s="66"/>
      <c r="E3" s="66"/>
      <c r="F3" s="131"/>
      <c r="G3" s="66"/>
      <c r="H3" s="66"/>
      <c r="I3" s="66"/>
    </row>
    <row r="6" spans="1:10" ht="17.25" customHeight="1" x14ac:dyDescent="0.2">
      <c r="B6" s="485" t="s">
        <v>704</v>
      </c>
      <c r="C6" s="485"/>
      <c r="D6" s="485"/>
      <c r="E6" s="485"/>
      <c r="F6" s="485"/>
      <c r="G6" s="485"/>
      <c r="H6" s="485"/>
      <c r="I6" s="485"/>
    </row>
    <row r="7" spans="1:10" ht="17.25" customHeight="1" thickBot="1" x14ac:dyDescent="0.25">
      <c r="B7" s="89"/>
      <c r="C7" s="23"/>
      <c r="D7" s="23"/>
      <c r="E7" s="497" t="s">
        <v>745</v>
      </c>
      <c r="F7" s="497"/>
      <c r="G7" s="23"/>
      <c r="H7" s="23"/>
      <c r="I7" s="32" t="s">
        <v>746</v>
      </c>
    </row>
    <row r="8" spans="1:10" ht="17.25" customHeight="1" x14ac:dyDescent="0.2">
      <c r="C8" s="21" t="s">
        <v>28</v>
      </c>
      <c r="D8" s="21" t="s">
        <v>29</v>
      </c>
      <c r="E8" s="21" t="s">
        <v>30</v>
      </c>
      <c r="F8" s="103"/>
      <c r="G8" s="180" t="s">
        <v>718</v>
      </c>
      <c r="H8" s="181" t="s">
        <v>720</v>
      </c>
      <c r="I8" s="18" t="s">
        <v>915</v>
      </c>
      <c r="J8" s="206"/>
    </row>
    <row r="9" spans="1:10" ht="17.25" customHeight="1" x14ac:dyDescent="0.2">
      <c r="C9" s="21" t="s">
        <v>25</v>
      </c>
      <c r="D9" s="21" t="s">
        <v>26</v>
      </c>
      <c r="E9" s="21" t="s">
        <v>27</v>
      </c>
      <c r="F9" s="103"/>
      <c r="G9" s="21" t="s">
        <v>611</v>
      </c>
      <c r="H9" s="103" t="s">
        <v>719</v>
      </c>
      <c r="I9" s="62">
        <v>2015</v>
      </c>
      <c r="J9" s="206"/>
    </row>
    <row r="10" spans="1:10" ht="17.25" customHeight="1" x14ac:dyDescent="0.2">
      <c r="B10" s="182"/>
      <c r="C10" s="94" t="s">
        <v>22</v>
      </c>
      <c r="D10" s="20" t="s">
        <v>22</v>
      </c>
      <c r="E10" s="20" t="s">
        <v>22</v>
      </c>
      <c r="F10" s="183"/>
      <c r="G10" s="20" t="s">
        <v>22</v>
      </c>
      <c r="H10" s="183" t="s">
        <v>22</v>
      </c>
      <c r="I10" s="63" t="s">
        <v>985</v>
      </c>
      <c r="J10" s="206"/>
    </row>
    <row r="11" spans="1:10" ht="17.25" customHeight="1" x14ac:dyDescent="0.15">
      <c r="B11" s="177"/>
      <c r="C11" s="184"/>
      <c r="F11" s="185"/>
      <c r="G11" s="186"/>
      <c r="H11" s="66"/>
      <c r="I11" s="66"/>
    </row>
    <row r="12" spans="1:10" ht="17.25" customHeight="1" x14ac:dyDescent="0.2">
      <c r="B12" s="125" t="s">
        <v>747</v>
      </c>
      <c r="C12" s="151">
        <v>1074325</v>
      </c>
      <c r="D12" s="187">
        <v>1080435</v>
      </c>
      <c r="E12" s="187">
        <v>1069912</v>
      </c>
      <c r="F12" s="103" t="s">
        <v>747</v>
      </c>
      <c r="G12" s="211">
        <v>1035969</v>
      </c>
      <c r="H12" s="212">
        <v>1002198</v>
      </c>
      <c r="I12" s="40">
        <v>963579</v>
      </c>
    </row>
    <row r="13" spans="1:10" ht="17.25" customHeight="1" x14ac:dyDescent="0.15">
      <c r="B13" s="132"/>
      <c r="C13" s="152"/>
      <c r="D13" s="149"/>
      <c r="E13" s="149"/>
      <c r="F13" s="188"/>
      <c r="G13" s="148"/>
      <c r="H13" s="152"/>
      <c r="I13" s="151"/>
    </row>
    <row r="14" spans="1:10" ht="17.25" customHeight="1" x14ac:dyDescent="0.2">
      <c r="B14" s="125" t="s">
        <v>453</v>
      </c>
      <c r="C14" s="150">
        <v>396553</v>
      </c>
      <c r="D14" s="189">
        <v>393885</v>
      </c>
      <c r="E14" s="189">
        <v>386551</v>
      </c>
      <c r="F14" s="103" t="s">
        <v>801</v>
      </c>
      <c r="G14" s="211">
        <v>375591</v>
      </c>
      <c r="H14" s="212">
        <v>370364</v>
      </c>
      <c r="I14" s="40">
        <v>364154</v>
      </c>
    </row>
    <row r="15" spans="1:10" ht="17.25" customHeight="1" x14ac:dyDescent="0.2">
      <c r="B15" s="125" t="s">
        <v>454</v>
      </c>
      <c r="C15" s="150">
        <v>48596</v>
      </c>
      <c r="D15" s="189">
        <v>47195</v>
      </c>
      <c r="E15" s="189">
        <v>45507</v>
      </c>
      <c r="F15" s="103" t="s">
        <v>803</v>
      </c>
      <c r="G15" s="211">
        <v>57744</v>
      </c>
      <c r="H15" s="212">
        <v>54783</v>
      </c>
      <c r="I15" s="40">
        <v>51860</v>
      </c>
      <c r="J15" s="206"/>
    </row>
    <row r="16" spans="1:10" ht="17.25" customHeight="1" x14ac:dyDescent="0.2">
      <c r="B16" s="125" t="s">
        <v>455</v>
      </c>
      <c r="C16" s="150">
        <v>46594</v>
      </c>
      <c r="D16" s="189">
        <v>53469</v>
      </c>
      <c r="E16" s="189">
        <v>55071</v>
      </c>
      <c r="F16" s="103" t="s">
        <v>805</v>
      </c>
      <c r="G16" s="211">
        <v>68529</v>
      </c>
      <c r="H16" s="212">
        <v>66361</v>
      </c>
      <c r="I16" s="40">
        <v>63621</v>
      </c>
      <c r="J16" s="206"/>
    </row>
    <row r="17" spans="2:9" ht="17.25" customHeight="1" x14ac:dyDescent="0.2">
      <c r="B17" s="125" t="s">
        <v>456</v>
      </c>
      <c r="C17" s="150">
        <v>34810</v>
      </c>
      <c r="D17" s="189">
        <v>34283</v>
      </c>
      <c r="E17" s="189">
        <v>33661</v>
      </c>
      <c r="F17" s="103" t="s">
        <v>807</v>
      </c>
      <c r="G17" s="211">
        <v>32143</v>
      </c>
      <c r="H17" s="212">
        <v>30592</v>
      </c>
      <c r="I17" s="40">
        <v>28470</v>
      </c>
    </row>
    <row r="18" spans="2:9" ht="17.25" customHeight="1" x14ac:dyDescent="0.2">
      <c r="B18" s="125" t="s">
        <v>457</v>
      </c>
      <c r="C18" s="150">
        <v>29133</v>
      </c>
      <c r="D18" s="189">
        <v>28510</v>
      </c>
      <c r="E18" s="189">
        <v>28034</v>
      </c>
      <c r="F18" s="103" t="s">
        <v>809</v>
      </c>
      <c r="G18" s="211">
        <v>27053</v>
      </c>
      <c r="H18" s="212">
        <v>26111</v>
      </c>
      <c r="I18" s="40">
        <v>24801</v>
      </c>
    </row>
    <row r="19" spans="2:9" ht="17.25" customHeight="1" x14ac:dyDescent="0.2">
      <c r="B19" s="125" t="s">
        <v>458</v>
      </c>
      <c r="C19" s="150">
        <v>69859</v>
      </c>
      <c r="D19" s="189">
        <v>70246</v>
      </c>
      <c r="E19" s="189">
        <v>70360</v>
      </c>
      <c r="F19" s="103" t="s">
        <v>811</v>
      </c>
      <c r="G19" s="211">
        <v>82499</v>
      </c>
      <c r="H19" s="212">
        <v>79119</v>
      </c>
      <c r="I19" s="40">
        <v>74770</v>
      </c>
    </row>
    <row r="20" spans="2:9" ht="17.25" customHeight="1" x14ac:dyDescent="0.2">
      <c r="B20" s="125" t="s">
        <v>459</v>
      </c>
      <c r="C20" s="150">
        <v>35925</v>
      </c>
      <c r="D20" s="189">
        <v>34134</v>
      </c>
      <c r="E20" s="189">
        <v>33133</v>
      </c>
      <c r="F20" s="103" t="s">
        <v>813</v>
      </c>
      <c r="G20" s="211">
        <v>33790</v>
      </c>
      <c r="H20" s="212">
        <v>31498</v>
      </c>
      <c r="I20" s="40">
        <v>29331</v>
      </c>
    </row>
    <row r="21" spans="2:9" ht="17.25" customHeight="1" x14ac:dyDescent="0.2">
      <c r="B21" s="125"/>
      <c r="C21" s="150"/>
      <c r="D21" s="189"/>
      <c r="E21" s="189"/>
      <c r="F21" s="103" t="s">
        <v>571</v>
      </c>
      <c r="G21" s="211">
        <v>67862</v>
      </c>
      <c r="H21" s="212">
        <v>65840</v>
      </c>
      <c r="I21" s="40">
        <v>62616</v>
      </c>
    </row>
    <row r="22" spans="2:9" ht="17.25" customHeight="1" x14ac:dyDescent="0.2">
      <c r="B22" s="125" t="s">
        <v>755</v>
      </c>
      <c r="C22" s="150">
        <v>15794</v>
      </c>
      <c r="D22" s="189">
        <v>15439</v>
      </c>
      <c r="E22" s="189">
        <v>14866</v>
      </c>
      <c r="F22" s="103" t="s">
        <v>579</v>
      </c>
      <c r="G22" s="211">
        <v>50834</v>
      </c>
      <c r="H22" s="212">
        <v>52882</v>
      </c>
      <c r="I22" s="40">
        <v>53452</v>
      </c>
    </row>
    <row r="23" spans="2:9" ht="17.25" customHeight="1" x14ac:dyDescent="0.2">
      <c r="B23" s="125" t="s">
        <v>756</v>
      </c>
      <c r="C23" s="150">
        <v>9298</v>
      </c>
      <c r="D23" s="189">
        <v>8955</v>
      </c>
      <c r="E23" s="189">
        <v>8317</v>
      </c>
      <c r="F23" s="103"/>
      <c r="G23" s="212"/>
      <c r="H23" s="212"/>
      <c r="I23" s="66"/>
    </row>
    <row r="24" spans="2:9" ht="17.25" customHeight="1" x14ac:dyDescent="0.2">
      <c r="B24" s="125" t="s">
        <v>757</v>
      </c>
      <c r="C24" s="150">
        <v>4917</v>
      </c>
      <c r="D24" s="189">
        <v>4423</v>
      </c>
      <c r="E24" s="189">
        <v>4070</v>
      </c>
      <c r="F24" s="185" t="s">
        <v>580</v>
      </c>
      <c r="G24" s="149">
        <v>11643</v>
      </c>
      <c r="H24" s="149">
        <v>10391</v>
      </c>
      <c r="I24" s="40">
        <v>9206</v>
      </c>
    </row>
    <row r="25" spans="2:9" ht="17.25" customHeight="1" x14ac:dyDescent="0.2">
      <c r="B25" s="125"/>
      <c r="C25" s="150"/>
      <c r="D25" s="189"/>
      <c r="E25" s="189"/>
      <c r="F25" s="103"/>
      <c r="G25" s="212"/>
      <c r="H25" s="212"/>
      <c r="I25" s="66"/>
    </row>
    <row r="26" spans="2:9" ht="17.25" customHeight="1" x14ac:dyDescent="0.2">
      <c r="B26" s="125" t="s">
        <v>758</v>
      </c>
      <c r="C26" s="150">
        <v>13868</v>
      </c>
      <c r="D26" s="189">
        <v>14635</v>
      </c>
      <c r="E26" s="189">
        <v>15194</v>
      </c>
      <c r="F26" s="103" t="s">
        <v>581</v>
      </c>
      <c r="G26" s="212">
        <v>19670</v>
      </c>
      <c r="H26" s="212">
        <v>18230</v>
      </c>
      <c r="I26" s="41">
        <v>16992</v>
      </c>
    </row>
    <row r="27" spans="2:9" ht="17.25" customHeight="1" x14ac:dyDescent="0.2">
      <c r="B27" s="125" t="s">
        <v>759</v>
      </c>
      <c r="C27" s="150">
        <v>16171</v>
      </c>
      <c r="D27" s="189">
        <v>17016</v>
      </c>
      <c r="E27" s="189">
        <v>16918</v>
      </c>
      <c r="F27" s="103" t="s">
        <v>814</v>
      </c>
      <c r="G27" s="212">
        <v>5516</v>
      </c>
      <c r="H27" s="212">
        <v>4963</v>
      </c>
      <c r="I27" s="41">
        <v>4377</v>
      </c>
    </row>
    <row r="28" spans="2:9" ht="17.25" customHeight="1" x14ac:dyDescent="0.2">
      <c r="B28" s="125" t="s">
        <v>760</v>
      </c>
      <c r="C28" s="150">
        <v>9377</v>
      </c>
      <c r="D28" s="189">
        <v>9103</v>
      </c>
      <c r="E28" s="189">
        <v>8835</v>
      </c>
      <c r="F28" s="103" t="s">
        <v>815</v>
      </c>
      <c r="G28" s="212">
        <v>4632</v>
      </c>
      <c r="H28" s="212">
        <v>3975</v>
      </c>
      <c r="I28" s="41">
        <v>3352</v>
      </c>
    </row>
    <row r="29" spans="2:9" ht="17.25" customHeight="1" x14ac:dyDescent="0.2">
      <c r="B29" s="125" t="s">
        <v>761</v>
      </c>
      <c r="C29" s="150">
        <v>8574</v>
      </c>
      <c r="D29" s="189">
        <v>8026</v>
      </c>
      <c r="E29" s="189">
        <v>8041</v>
      </c>
      <c r="F29" s="103"/>
      <c r="G29" s="212"/>
      <c r="H29" s="212"/>
      <c r="I29" s="66"/>
    </row>
    <row r="30" spans="2:9" ht="17.25" customHeight="1" x14ac:dyDescent="0.2">
      <c r="B30" s="125" t="s">
        <v>762</v>
      </c>
      <c r="C30" s="150">
        <v>17136</v>
      </c>
      <c r="D30" s="189">
        <v>20022</v>
      </c>
      <c r="E30" s="189">
        <v>21079</v>
      </c>
      <c r="F30" s="103" t="s">
        <v>816</v>
      </c>
      <c r="G30" s="212">
        <v>14742</v>
      </c>
      <c r="H30" s="212">
        <v>13210</v>
      </c>
      <c r="I30" s="40">
        <v>12200</v>
      </c>
    </row>
    <row r="31" spans="2:9" ht="17.25" customHeight="1" x14ac:dyDescent="0.2">
      <c r="B31" s="125" t="s">
        <v>763</v>
      </c>
      <c r="C31" s="150">
        <v>32846</v>
      </c>
      <c r="D31" s="189">
        <v>41550</v>
      </c>
      <c r="E31" s="189">
        <v>48156</v>
      </c>
      <c r="F31" s="185" t="s">
        <v>817</v>
      </c>
      <c r="G31" s="149">
        <v>8071</v>
      </c>
      <c r="H31" s="149">
        <v>7714</v>
      </c>
      <c r="I31" s="40">
        <v>7224</v>
      </c>
    </row>
    <row r="32" spans="2:9" ht="17.25" customHeight="1" x14ac:dyDescent="0.2">
      <c r="B32" s="125"/>
      <c r="C32" s="150"/>
      <c r="D32" s="189"/>
      <c r="E32" s="189"/>
      <c r="F32" s="103" t="s">
        <v>584</v>
      </c>
      <c r="G32" s="212">
        <v>28640</v>
      </c>
      <c r="H32" s="212">
        <v>27162</v>
      </c>
      <c r="I32" s="40">
        <v>26361</v>
      </c>
    </row>
    <row r="33" spans="2:9" ht="17.25" customHeight="1" x14ac:dyDescent="0.2">
      <c r="B33" s="125" t="s">
        <v>764</v>
      </c>
      <c r="C33" s="150">
        <v>22112</v>
      </c>
      <c r="D33" s="189">
        <v>21393</v>
      </c>
      <c r="E33" s="189">
        <v>20331</v>
      </c>
      <c r="F33" s="103"/>
      <c r="G33" s="212"/>
      <c r="H33" s="212"/>
      <c r="I33" s="66"/>
    </row>
    <row r="34" spans="2:9" ht="17.25" customHeight="1" x14ac:dyDescent="0.2">
      <c r="B34" s="125" t="s">
        <v>765</v>
      </c>
      <c r="C34" s="150">
        <v>15562</v>
      </c>
      <c r="D34" s="189">
        <v>15860</v>
      </c>
      <c r="E34" s="189">
        <v>15398</v>
      </c>
      <c r="F34" s="103" t="s">
        <v>818</v>
      </c>
      <c r="G34" s="212">
        <v>8462</v>
      </c>
      <c r="H34" s="212">
        <v>8077</v>
      </c>
      <c r="I34" s="40">
        <v>7480</v>
      </c>
    </row>
    <row r="35" spans="2:9" ht="17.25" customHeight="1" x14ac:dyDescent="0.2">
      <c r="B35" s="125" t="s">
        <v>766</v>
      </c>
      <c r="C35" s="150">
        <v>7076</v>
      </c>
      <c r="D35" s="189">
        <v>6661</v>
      </c>
      <c r="E35" s="189">
        <v>6073</v>
      </c>
      <c r="F35" s="103" t="s">
        <v>819</v>
      </c>
      <c r="G35" s="212">
        <v>7344</v>
      </c>
      <c r="H35" s="212">
        <v>7432</v>
      </c>
      <c r="I35" s="40">
        <v>7641</v>
      </c>
    </row>
    <row r="36" spans="2:9" ht="17.25" customHeight="1" x14ac:dyDescent="0.2">
      <c r="B36" s="125" t="s">
        <v>767</v>
      </c>
      <c r="C36" s="150">
        <v>6611</v>
      </c>
      <c r="D36" s="189">
        <v>6386</v>
      </c>
      <c r="E36" s="189">
        <v>5355</v>
      </c>
      <c r="F36" s="185" t="s">
        <v>820</v>
      </c>
      <c r="G36" s="149">
        <v>7179</v>
      </c>
      <c r="H36" s="149">
        <v>6508</v>
      </c>
      <c r="I36" s="40">
        <v>5837</v>
      </c>
    </row>
    <row r="37" spans="2:9" ht="17.25" customHeight="1" x14ac:dyDescent="0.2">
      <c r="B37" s="125" t="s">
        <v>768</v>
      </c>
      <c r="C37" s="150">
        <v>652</v>
      </c>
      <c r="D37" s="189">
        <v>659</v>
      </c>
      <c r="E37" s="189">
        <v>614</v>
      </c>
      <c r="F37" s="103" t="s">
        <v>821</v>
      </c>
      <c r="G37" s="212">
        <v>9192</v>
      </c>
      <c r="H37" s="212">
        <v>8606</v>
      </c>
      <c r="I37" s="40">
        <v>8068</v>
      </c>
    </row>
    <row r="38" spans="2:9" ht="17.25" customHeight="1" x14ac:dyDescent="0.2">
      <c r="B38" s="125"/>
      <c r="C38" s="150"/>
      <c r="D38" s="189"/>
      <c r="E38" s="189"/>
      <c r="F38" s="103" t="s">
        <v>587</v>
      </c>
      <c r="G38" s="212">
        <v>14200</v>
      </c>
      <c r="H38" s="212">
        <v>13470</v>
      </c>
      <c r="I38" s="40">
        <v>12742</v>
      </c>
    </row>
    <row r="39" spans="2:9" ht="17.25" customHeight="1" x14ac:dyDescent="0.2">
      <c r="B39" s="125" t="s">
        <v>769</v>
      </c>
      <c r="C39" s="150">
        <v>16525</v>
      </c>
      <c r="D39" s="189">
        <v>16067</v>
      </c>
      <c r="E39" s="189">
        <v>15410</v>
      </c>
      <c r="F39" s="103" t="s">
        <v>588</v>
      </c>
      <c r="G39" s="212">
        <v>11305</v>
      </c>
      <c r="H39" s="212">
        <v>10509</v>
      </c>
      <c r="I39" s="40">
        <v>9776</v>
      </c>
    </row>
    <row r="40" spans="2:9" ht="17.25" customHeight="1" x14ac:dyDescent="0.2">
      <c r="B40" s="125" t="s">
        <v>770</v>
      </c>
      <c r="C40" s="150">
        <v>8809</v>
      </c>
      <c r="D40" s="189">
        <v>8735</v>
      </c>
      <c r="E40" s="189">
        <v>8361</v>
      </c>
      <c r="F40" s="103"/>
      <c r="G40" s="212"/>
      <c r="H40" s="212"/>
      <c r="I40" s="66"/>
    </row>
    <row r="41" spans="2:9" ht="17.25" customHeight="1" x14ac:dyDescent="0.2">
      <c r="B41" s="125" t="s">
        <v>771</v>
      </c>
      <c r="C41" s="150">
        <v>13621</v>
      </c>
      <c r="D41" s="189">
        <v>14111</v>
      </c>
      <c r="E41" s="189">
        <v>14694</v>
      </c>
      <c r="F41" s="103" t="s">
        <v>822</v>
      </c>
      <c r="G41" s="212">
        <v>23642</v>
      </c>
      <c r="H41" s="212">
        <v>22696</v>
      </c>
      <c r="I41" s="40">
        <v>21533</v>
      </c>
    </row>
    <row r="42" spans="2:9" ht="17.25" customHeight="1" x14ac:dyDescent="0.2">
      <c r="B42" s="125" t="s">
        <v>772</v>
      </c>
      <c r="C42" s="150">
        <v>10426</v>
      </c>
      <c r="D42" s="189">
        <v>10081</v>
      </c>
      <c r="E42" s="189">
        <v>9731</v>
      </c>
      <c r="F42" s="103" t="s">
        <v>823</v>
      </c>
      <c r="G42" s="212">
        <v>14775</v>
      </c>
      <c r="H42" s="212">
        <v>14807</v>
      </c>
      <c r="I42" s="40">
        <v>14989</v>
      </c>
    </row>
    <row r="43" spans="2:9" ht="17.25" customHeight="1" x14ac:dyDescent="0.2">
      <c r="B43" s="125" t="s">
        <v>773</v>
      </c>
      <c r="C43" s="150">
        <v>5823</v>
      </c>
      <c r="D43" s="189">
        <v>5511</v>
      </c>
      <c r="E43" s="189">
        <v>5138</v>
      </c>
      <c r="F43" s="103" t="s">
        <v>824</v>
      </c>
      <c r="G43" s="212">
        <v>5293</v>
      </c>
      <c r="H43" s="212">
        <v>4730</v>
      </c>
      <c r="I43" s="40">
        <v>4127</v>
      </c>
    </row>
    <row r="44" spans="2:9" ht="17.25" customHeight="1" x14ac:dyDescent="0.2">
      <c r="B44" s="125"/>
      <c r="C44" s="150"/>
      <c r="D44" s="189"/>
      <c r="E44" s="189"/>
      <c r="F44" s="103"/>
      <c r="G44" s="212"/>
      <c r="H44" s="212"/>
      <c r="I44" s="66"/>
    </row>
    <row r="45" spans="2:9" ht="17.25" customHeight="1" x14ac:dyDescent="0.2">
      <c r="B45" s="125" t="s">
        <v>464</v>
      </c>
      <c r="C45" s="150">
        <v>8920</v>
      </c>
      <c r="D45" s="189">
        <v>8919</v>
      </c>
      <c r="E45" s="189">
        <v>8802</v>
      </c>
      <c r="F45" s="103" t="s">
        <v>596</v>
      </c>
      <c r="G45" s="212">
        <v>18185</v>
      </c>
      <c r="H45" s="212">
        <v>17080</v>
      </c>
      <c r="I45" s="40">
        <v>15682</v>
      </c>
    </row>
    <row r="46" spans="2:9" ht="17.25" customHeight="1" x14ac:dyDescent="0.2">
      <c r="B46" s="125" t="s">
        <v>466</v>
      </c>
      <c r="C46" s="150">
        <v>6862</v>
      </c>
      <c r="D46" s="189">
        <v>6926</v>
      </c>
      <c r="E46" s="189">
        <v>7148</v>
      </c>
      <c r="F46" s="103" t="s">
        <v>827</v>
      </c>
      <c r="G46" s="212">
        <v>3506</v>
      </c>
      <c r="H46" s="212">
        <v>3250</v>
      </c>
      <c r="I46" s="40">
        <v>3087</v>
      </c>
    </row>
    <row r="47" spans="2:9" ht="17.25" customHeight="1" x14ac:dyDescent="0.2">
      <c r="B47" s="125" t="s">
        <v>465</v>
      </c>
      <c r="C47" s="150">
        <v>8529</v>
      </c>
      <c r="D47" s="189">
        <v>8056</v>
      </c>
      <c r="E47" s="189">
        <v>7625</v>
      </c>
      <c r="F47" s="103" t="s">
        <v>829</v>
      </c>
      <c r="G47" s="212">
        <v>3426</v>
      </c>
      <c r="H47" s="212">
        <v>3103</v>
      </c>
      <c r="I47" s="40">
        <v>2826</v>
      </c>
    </row>
    <row r="48" spans="2:9" ht="17.25" customHeight="1" x14ac:dyDescent="0.2">
      <c r="B48" s="125" t="s">
        <v>777</v>
      </c>
      <c r="C48" s="150">
        <v>6780</v>
      </c>
      <c r="D48" s="189">
        <v>6790</v>
      </c>
      <c r="E48" s="189">
        <v>6904</v>
      </c>
      <c r="F48" s="103" t="s">
        <v>830</v>
      </c>
      <c r="G48" s="212">
        <v>570</v>
      </c>
      <c r="H48" s="212">
        <v>486</v>
      </c>
      <c r="I48" s="40">
        <v>446</v>
      </c>
    </row>
    <row r="49" spans="1:9" ht="17.25" customHeight="1" x14ac:dyDescent="0.2">
      <c r="B49" s="125" t="s">
        <v>778</v>
      </c>
      <c r="C49" s="150">
        <v>2594</v>
      </c>
      <c r="D49" s="189">
        <v>2504</v>
      </c>
      <c r="E49" s="189">
        <v>2538</v>
      </c>
      <c r="F49" s="185" t="s">
        <v>600</v>
      </c>
      <c r="G49" s="149">
        <v>19931</v>
      </c>
      <c r="H49" s="149">
        <v>18249</v>
      </c>
      <c r="I49" s="40">
        <v>16558</v>
      </c>
    </row>
    <row r="50" spans="1:9" ht="17.25" customHeight="1" x14ac:dyDescent="0.2">
      <c r="B50" s="125" t="s">
        <v>779</v>
      </c>
      <c r="C50" s="150">
        <v>2372</v>
      </c>
      <c r="D50" s="189">
        <v>2262</v>
      </c>
      <c r="E50" s="189">
        <v>2165</v>
      </c>
      <c r="F50" s="103"/>
      <c r="G50" s="210"/>
      <c r="H50" s="66"/>
      <c r="I50" s="66"/>
    </row>
    <row r="51" spans="1:9" ht="17.25" customHeight="1" x14ac:dyDescent="0.2">
      <c r="B51" s="125" t="s">
        <v>780</v>
      </c>
      <c r="C51" s="150">
        <v>4847</v>
      </c>
      <c r="D51" s="189">
        <v>4642</v>
      </c>
      <c r="E51" s="189">
        <v>4461</v>
      </c>
      <c r="F51" s="103"/>
      <c r="G51" s="210"/>
      <c r="H51" s="190"/>
      <c r="I51" s="66"/>
    </row>
    <row r="52" spans="1:9" ht="17.25" customHeight="1" x14ac:dyDescent="0.2">
      <c r="B52" s="125" t="s">
        <v>831</v>
      </c>
      <c r="C52" s="150">
        <v>6676</v>
      </c>
      <c r="D52" s="189">
        <v>6663</v>
      </c>
      <c r="E52" s="189">
        <v>6626</v>
      </c>
      <c r="F52" s="103"/>
      <c r="G52" s="210"/>
      <c r="H52" s="190"/>
      <c r="I52" s="66"/>
    </row>
    <row r="53" spans="1:9" ht="17.25" customHeight="1" x14ac:dyDescent="0.2">
      <c r="B53" s="125" t="s">
        <v>832</v>
      </c>
      <c r="C53" s="150">
        <v>8433</v>
      </c>
      <c r="D53" s="189">
        <v>8244</v>
      </c>
      <c r="E53" s="189">
        <v>8108</v>
      </c>
      <c r="F53" s="103"/>
      <c r="G53" s="210"/>
      <c r="H53" s="190"/>
      <c r="I53" s="66"/>
    </row>
    <row r="54" spans="1:9" ht="17.25" customHeight="1" x14ac:dyDescent="0.2">
      <c r="B54" s="125" t="s">
        <v>783</v>
      </c>
      <c r="C54" s="150">
        <v>10315</v>
      </c>
      <c r="D54" s="189">
        <v>10077</v>
      </c>
      <c r="E54" s="189">
        <v>9769</v>
      </c>
      <c r="F54" s="185"/>
      <c r="H54" s="66"/>
      <c r="I54" s="66"/>
    </row>
    <row r="55" spans="1:9" ht="17.25" customHeight="1" x14ac:dyDescent="0.2">
      <c r="B55" s="125"/>
      <c r="C55" s="150"/>
      <c r="D55" s="189"/>
      <c r="E55" s="189"/>
      <c r="F55" s="103"/>
      <c r="G55" s="210"/>
      <c r="H55" s="67"/>
      <c r="I55" s="66"/>
    </row>
    <row r="56" spans="1:9" ht="17.25" customHeight="1" x14ac:dyDescent="0.2">
      <c r="B56" s="125" t="s">
        <v>784</v>
      </c>
      <c r="C56" s="150">
        <v>19243</v>
      </c>
      <c r="D56" s="189">
        <v>19731</v>
      </c>
      <c r="E56" s="189">
        <v>19722</v>
      </c>
      <c r="F56" s="185"/>
      <c r="G56" s="210"/>
      <c r="H56" s="66"/>
      <c r="I56" s="66"/>
    </row>
    <row r="57" spans="1:9" ht="17.25" customHeight="1" x14ac:dyDescent="0.2">
      <c r="B57" s="125" t="s">
        <v>785</v>
      </c>
      <c r="C57" s="150">
        <v>4027</v>
      </c>
      <c r="D57" s="189">
        <v>3863</v>
      </c>
      <c r="E57" s="189">
        <v>3710</v>
      </c>
      <c r="F57" s="103"/>
      <c r="G57" s="210"/>
      <c r="H57" s="66"/>
      <c r="I57" s="66"/>
    </row>
    <row r="58" spans="1:9" ht="17.25" customHeight="1" x14ac:dyDescent="0.2">
      <c r="A58" s="17" t="s">
        <v>833</v>
      </c>
      <c r="B58" s="125" t="s">
        <v>786</v>
      </c>
      <c r="C58" s="150">
        <v>3181</v>
      </c>
      <c r="D58" s="189">
        <v>3285</v>
      </c>
      <c r="E58" s="189">
        <v>3246</v>
      </c>
      <c r="F58" s="103"/>
      <c r="G58" s="210"/>
      <c r="I58" s="66"/>
    </row>
    <row r="59" spans="1:9" ht="17.25" customHeight="1" x14ac:dyDescent="0.2">
      <c r="B59" s="125" t="s">
        <v>787</v>
      </c>
      <c r="C59" s="150">
        <v>13180</v>
      </c>
      <c r="D59" s="189">
        <v>13752</v>
      </c>
      <c r="E59" s="189">
        <v>14501</v>
      </c>
      <c r="F59" s="103"/>
      <c r="G59" s="210"/>
    </row>
    <row r="60" spans="1:9" ht="17.25" customHeight="1" x14ac:dyDescent="0.2">
      <c r="B60" s="125" t="s">
        <v>788</v>
      </c>
      <c r="C60" s="150">
        <v>5494</v>
      </c>
      <c r="D60" s="189">
        <v>5185</v>
      </c>
      <c r="E60" s="189">
        <v>4841</v>
      </c>
      <c r="F60" s="185"/>
      <c r="G60" s="66"/>
    </row>
    <row r="61" spans="1:9" ht="17.25" customHeight="1" x14ac:dyDescent="0.2">
      <c r="B61" s="125" t="s">
        <v>789</v>
      </c>
      <c r="C61" s="150">
        <v>6309</v>
      </c>
      <c r="D61" s="189">
        <v>6066</v>
      </c>
      <c r="E61" s="189">
        <v>5952</v>
      </c>
      <c r="F61" s="185"/>
      <c r="G61" s="179"/>
    </row>
    <row r="62" spans="1:9" ht="17.25" customHeight="1" x14ac:dyDescent="0.2">
      <c r="B62" s="125" t="s">
        <v>790</v>
      </c>
      <c r="C62" s="150">
        <v>17385</v>
      </c>
      <c r="D62" s="189">
        <v>16382</v>
      </c>
      <c r="E62" s="189">
        <v>15687</v>
      </c>
      <c r="F62" s="185"/>
      <c r="G62" s="179"/>
    </row>
    <row r="63" spans="1:9" ht="17.25" customHeight="1" x14ac:dyDescent="0.2">
      <c r="B63" s="125"/>
      <c r="C63" s="150"/>
      <c r="D63" s="189"/>
      <c r="E63" s="189"/>
      <c r="F63" s="185"/>
    </row>
    <row r="64" spans="1:9" ht="17.25" customHeight="1" x14ac:dyDescent="0.2">
      <c r="B64" s="125" t="s">
        <v>791</v>
      </c>
      <c r="C64" s="150">
        <v>20610</v>
      </c>
      <c r="D64" s="189">
        <v>19943</v>
      </c>
      <c r="E64" s="189">
        <v>19417</v>
      </c>
      <c r="F64" s="185"/>
    </row>
    <row r="65" spans="1:9" ht="17.25" customHeight="1" x14ac:dyDescent="0.2">
      <c r="B65" s="125" t="s">
        <v>792</v>
      </c>
      <c r="C65" s="150">
        <v>4098</v>
      </c>
      <c r="D65" s="189">
        <v>3907</v>
      </c>
      <c r="E65" s="189">
        <v>3777</v>
      </c>
      <c r="F65" s="185"/>
    </row>
    <row r="66" spans="1:9" ht="17.25" customHeight="1" x14ac:dyDescent="0.2">
      <c r="B66" s="125" t="s">
        <v>793</v>
      </c>
      <c r="C66" s="150">
        <v>6552</v>
      </c>
      <c r="D66" s="189">
        <v>6139</v>
      </c>
      <c r="E66" s="189">
        <v>5742</v>
      </c>
      <c r="F66" s="185"/>
    </row>
    <row r="67" spans="1:9" ht="17.25" customHeight="1" x14ac:dyDescent="0.2">
      <c r="B67" s="125" t="s">
        <v>794</v>
      </c>
      <c r="C67" s="150">
        <v>4193</v>
      </c>
      <c r="D67" s="189">
        <v>3884</v>
      </c>
      <c r="E67" s="189">
        <v>3726</v>
      </c>
      <c r="F67" s="185"/>
      <c r="G67" s="66"/>
    </row>
    <row r="68" spans="1:9" ht="17.25" customHeight="1" x14ac:dyDescent="0.2">
      <c r="B68" s="125" t="s">
        <v>795</v>
      </c>
      <c r="C68" s="150">
        <v>2215</v>
      </c>
      <c r="D68" s="189">
        <v>2144</v>
      </c>
      <c r="E68" s="189">
        <v>2043</v>
      </c>
      <c r="F68" s="191"/>
    </row>
    <row r="69" spans="1:9" ht="17.25" customHeight="1" x14ac:dyDescent="0.2">
      <c r="A69" s="27"/>
      <c r="B69" s="125" t="s">
        <v>796</v>
      </c>
      <c r="C69" s="150">
        <v>4229</v>
      </c>
      <c r="D69" s="189">
        <v>4123</v>
      </c>
      <c r="E69" s="189">
        <v>3869</v>
      </c>
      <c r="F69" s="191"/>
    </row>
    <row r="70" spans="1:9" ht="17.25" customHeight="1" x14ac:dyDescent="0.2">
      <c r="B70" s="125" t="s">
        <v>467</v>
      </c>
      <c r="C70" s="150">
        <v>613</v>
      </c>
      <c r="D70" s="189">
        <v>593</v>
      </c>
      <c r="E70" s="189">
        <v>635</v>
      </c>
      <c r="F70" s="191"/>
    </row>
    <row r="71" spans="1:9" ht="17.25" customHeight="1" thickBot="1" x14ac:dyDescent="0.2">
      <c r="B71" s="178"/>
      <c r="C71" s="23"/>
      <c r="D71" s="117"/>
      <c r="E71" s="23"/>
      <c r="F71" s="192"/>
      <c r="G71" s="23"/>
      <c r="H71" s="23"/>
      <c r="I71" s="23"/>
    </row>
    <row r="72" spans="1:9" ht="17.25" customHeight="1" x14ac:dyDescent="0.15">
      <c r="B72" s="193" t="s">
        <v>708</v>
      </c>
      <c r="C72" s="193"/>
      <c r="D72" s="194"/>
      <c r="E72" s="194"/>
      <c r="F72" s="195"/>
    </row>
    <row r="73" spans="1:9" ht="17.25" customHeight="1" x14ac:dyDescent="0.15">
      <c r="B73" s="194" t="s">
        <v>834</v>
      </c>
      <c r="C73" s="194"/>
      <c r="D73" s="194"/>
      <c r="F73" s="195"/>
    </row>
    <row r="74" spans="1:9" ht="17.25" customHeight="1" x14ac:dyDescent="0.15">
      <c r="B74" s="196" t="s">
        <v>709</v>
      </c>
      <c r="C74" s="196"/>
      <c r="D74" s="196"/>
      <c r="E74" s="194"/>
      <c r="F74" s="195"/>
    </row>
    <row r="75" spans="1:9" ht="17.25" customHeight="1" x14ac:dyDescent="0.15">
      <c r="B75" s="196" t="s">
        <v>710</v>
      </c>
      <c r="C75" s="196"/>
      <c r="D75" s="196"/>
      <c r="F75" s="195"/>
    </row>
    <row r="76" spans="1:9" ht="17.25" customHeight="1" x14ac:dyDescent="0.2">
      <c r="B76" s="27" t="s">
        <v>835</v>
      </c>
      <c r="C76" s="27"/>
    </row>
    <row r="77" spans="1:9" ht="17.25" customHeight="1" x14ac:dyDescent="0.2">
      <c r="B77" s="27"/>
      <c r="C77" s="27"/>
    </row>
  </sheetData>
  <mergeCells count="2">
    <mergeCell ref="B6:I6"/>
    <mergeCell ref="E7:F7"/>
  </mergeCells>
  <phoneticPr fontId="2"/>
  <pageMargins left="0.59055118110236227" right="0.59055118110236227" top="0.98425196850393704" bottom="0.98425196850393704" header="0.51181102362204722" footer="0.51181102362204722"/>
  <pageSetup paperSize="9" scale="5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102"/>
  <sheetViews>
    <sheetView view="pageBreakPreview" zoomScale="75" zoomScaleNormal="75" workbookViewId="0">
      <selection activeCell="C7" sqref="C7:J49"/>
    </sheetView>
  </sheetViews>
  <sheetFormatPr defaultColWidth="13.375" defaultRowHeight="17.25" x14ac:dyDescent="0.15"/>
  <cols>
    <col min="1" max="1" width="13.375" style="17" customWidth="1"/>
    <col min="2" max="2" width="15.125" style="87" customWidth="1"/>
    <col min="3" max="11" width="15.125" style="17" customWidth="1"/>
    <col min="12" max="12" width="15.25" style="17" customWidth="1"/>
    <col min="13" max="15" width="13.375" style="17"/>
    <col min="16" max="16384" width="13.375" style="1"/>
  </cols>
  <sheetData>
    <row r="1" spans="1:15" x14ac:dyDescent="0.2">
      <c r="A1" s="27"/>
    </row>
    <row r="3" spans="1:15" x14ac:dyDescent="0.2">
      <c r="B3" s="131"/>
      <c r="C3" s="66"/>
      <c r="D3" s="66"/>
      <c r="E3" s="66"/>
      <c r="F3" s="66"/>
      <c r="G3" s="19"/>
      <c r="H3" s="19"/>
      <c r="I3" s="19"/>
      <c r="J3" s="66"/>
    </row>
    <row r="6" spans="1:15" x14ac:dyDescent="0.2">
      <c r="B6" s="485" t="s">
        <v>704</v>
      </c>
      <c r="C6" s="485"/>
      <c r="D6" s="485"/>
      <c r="E6" s="485"/>
      <c r="F6" s="485"/>
      <c r="G6" s="485"/>
      <c r="H6" s="485"/>
      <c r="I6" s="485"/>
      <c r="J6" s="485"/>
      <c r="K6" s="485"/>
    </row>
    <row r="7" spans="1:15" ht="18" thickBot="1" x14ac:dyDescent="0.25">
      <c r="B7" s="89"/>
      <c r="C7" s="216"/>
      <c r="D7" s="216"/>
      <c r="E7" s="216"/>
      <c r="F7" s="498" t="s">
        <v>745</v>
      </c>
      <c r="G7" s="498"/>
      <c r="H7" s="241"/>
      <c r="I7" s="242"/>
      <c r="J7" s="242" t="s">
        <v>31</v>
      </c>
      <c r="K7" s="66"/>
      <c r="L7" s="176"/>
    </row>
    <row r="8" spans="1:15" x14ac:dyDescent="0.2">
      <c r="B8" s="60"/>
      <c r="C8" s="243" t="s">
        <v>946</v>
      </c>
      <c r="D8" s="244" t="s">
        <v>953</v>
      </c>
      <c r="E8" s="244" t="s">
        <v>989</v>
      </c>
      <c r="F8" s="245"/>
      <c r="G8" s="246"/>
      <c r="H8" s="244" t="s">
        <v>1071</v>
      </c>
      <c r="I8" s="245"/>
      <c r="J8" s="246"/>
      <c r="K8" s="66"/>
      <c r="L8" s="66"/>
    </row>
    <row r="9" spans="1:15" x14ac:dyDescent="0.2">
      <c r="B9" s="125"/>
      <c r="C9" s="213">
        <v>2017</v>
      </c>
      <c r="D9" s="213">
        <v>2018</v>
      </c>
      <c r="E9" s="213">
        <v>2019</v>
      </c>
      <c r="F9" s="499" t="s">
        <v>481</v>
      </c>
      <c r="G9" s="495" t="s">
        <v>482</v>
      </c>
      <c r="H9" s="213">
        <v>2020</v>
      </c>
      <c r="I9" s="499" t="s">
        <v>481</v>
      </c>
      <c r="J9" s="495" t="s">
        <v>482</v>
      </c>
    </row>
    <row r="10" spans="1:15" x14ac:dyDescent="0.2">
      <c r="B10" s="126"/>
      <c r="C10" s="214" t="s">
        <v>799</v>
      </c>
      <c r="D10" s="214" t="s">
        <v>799</v>
      </c>
      <c r="E10" s="214" t="s">
        <v>799</v>
      </c>
      <c r="F10" s="500"/>
      <c r="G10" s="496"/>
      <c r="H10" s="214" t="s">
        <v>985</v>
      </c>
      <c r="I10" s="500"/>
      <c r="J10" s="496"/>
    </row>
    <row r="11" spans="1:15" x14ac:dyDescent="0.15">
      <c r="B11" s="177"/>
      <c r="C11" s="231"/>
      <c r="D11" s="231"/>
      <c r="E11" s="231"/>
      <c r="F11" s="231"/>
      <c r="G11" s="231"/>
      <c r="H11" s="231"/>
      <c r="I11" s="231"/>
      <c r="J11" s="231"/>
    </row>
    <row r="12" spans="1:15" x14ac:dyDescent="0.2">
      <c r="B12" s="125" t="s">
        <v>747</v>
      </c>
      <c r="C12" s="247">
        <v>947798</v>
      </c>
      <c r="D12" s="247">
        <v>939268</v>
      </c>
      <c r="E12" s="247">
        <v>930677</v>
      </c>
      <c r="F12" s="247">
        <v>438441</v>
      </c>
      <c r="G12" s="247">
        <v>492236</v>
      </c>
      <c r="H12" s="247">
        <v>922584</v>
      </c>
      <c r="I12" s="247">
        <v>435051</v>
      </c>
      <c r="J12" s="247">
        <v>487533</v>
      </c>
      <c r="O12" s="1"/>
    </row>
    <row r="13" spans="1:15" x14ac:dyDescent="0.2">
      <c r="B13" s="125"/>
      <c r="C13" s="248"/>
      <c r="D13" s="248"/>
      <c r="E13" s="248"/>
      <c r="F13" s="248"/>
      <c r="G13" s="248"/>
      <c r="H13" s="248"/>
      <c r="I13" s="248"/>
      <c r="J13" s="248"/>
      <c r="O13" s="1"/>
    </row>
    <row r="14" spans="1:15" x14ac:dyDescent="0.2">
      <c r="B14" s="125" t="s">
        <v>572</v>
      </c>
      <c r="C14" s="247">
        <v>361102</v>
      </c>
      <c r="D14" s="247">
        <v>359514</v>
      </c>
      <c r="E14" s="247">
        <v>358017</v>
      </c>
      <c r="F14" s="247">
        <v>168490</v>
      </c>
      <c r="G14" s="247">
        <v>189527</v>
      </c>
      <c r="H14" s="247">
        <v>356729</v>
      </c>
      <c r="I14" s="247">
        <v>167947</v>
      </c>
      <c r="J14" s="247">
        <v>188782</v>
      </c>
      <c r="O14" s="1"/>
    </row>
    <row r="15" spans="1:15" x14ac:dyDescent="0.2">
      <c r="B15" s="125" t="s">
        <v>573</v>
      </c>
      <c r="C15" s="247">
        <v>50482</v>
      </c>
      <c r="D15" s="247">
        <v>49835</v>
      </c>
      <c r="E15" s="247">
        <v>49109</v>
      </c>
      <c r="F15" s="247">
        <v>22880</v>
      </c>
      <c r="G15" s="247">
        <v>26229</v>
      </c>
      <c r="H15" s="247">
        <v>48369</v>
      </c>
      <c r="I15" s="247">
        <v>22548</v>
      </c>
      <c r="J15" s="247">
        <v>25821</v>
      </c>
      <c r="O15" s="1"/>
    </row>
    <row r="16" spans="1:15" x14ac:dyDescent="0.2">
      <c r="B16" s="125" t="s">
        <v>574</v>
      </c>
      <c r="C16" s="247">
        <v>62513</v>
      </c>
      <c r="D16" s="247">
        <v>61903</v>
      </c>
      <c r="E16" s="247">
        <v>61291</v>
      </c>
      <c r="F16" s="247">
        <v>28823</v>
      </c>
      <c r="G16" s="247">
        <v>32468</v>
      </c>
      <c r="H16" s="247">
        <v>60818</v>
      </c>
      <c r="I16" s="247">
        <v>28621</v>
      </c>
      <c r="J16" s="247">
        <v>32197</v>
      </c>
      <c r="O16" s="1"/>
    </row>
    <row r="17" spans="2:15" x14ac:dyDescent="0.2">
      <c r="B17" s="125" t="s">
        <v>575</v>
      </c>
      <c r="C17" s="247">
        <v>27675</v>
      </c>
      <c r="D17" s="247">
        <v>27280</v>
      </c>
      <c r="E17" s="247">
        <v>26891</v>
      </c>
      <c r="F17" s="247">
        <v>12747</v>
      </c>
      <c r="G17" s="247">
        <v>14144</v>
      </c>
      <c r="H17" s="247">
        <v>26538</v>
      </c>
      <c r="I17" s="247">
        <v>12576</v>
      </c>
      <c r="J17" s="247">
        <v>13962</v>
      </c>
      <c r="O17" s="1"/>
    </row>
    <row r="18" spans="2:15" x14ac:dyDescent="0.2">
      <c r="B18" s="125" t="s">
        <v>576</v>
      </c>
      <c r="C18" s="247">
        <v>24343</v>
      </c>
      <c r="D18" s="247">
        <v>24063</v>
      </c>
      <c r="E18" s="247">
        <v>23756</v>
      </c>
      <c r="F18" s="247">
        <v>11518</v>
      </c>
      <c r="G18" s="247">
        <v>12238</v>
      </c>
      <c r="H18" s="247">
        <v>23481</v>
      </c>
      <c r="I18" s="247">
        <v>11404</v>
      </c>
      <c r="J18" s="247">
        <v>12077</v>
      </c>
      <c r="O18" s="1"/>
    </row>
    <row r="19" spans="2:15" x14ac:dyDescent="0.2">
      <c r="B19" s="125" t="s">
        <v>577</v>
      </c>
      <c r="C19" s="247">
        <v>72882</v>
      </c>
      <c r="D19" s="247">
        <v>71929</v>
      </c>
      <c r="E19" s="247">
        <v>70898</v>
      </c>
      <c r="F19" s="247">
        <v>33219</v>
      </c>
      <c r="G19" s="247">
        <v>37679</v>
      </c>
      <c r="H19" s="247">
        <v>69870</v>
      </c>
      <c r="I19" s="247">
        <v>32790</v>
      </c>
      <c r="J19" s="247">
        <v>37080</v>
      </c>
      <c r="O19" s="1"/>
    </row>
    <row r="20" spans="2:15" x14ac:dyDescent="0.2">
      <c r="B20" s="125" t="s">
        <v>578</v>
      </c>
      <c r="C20" s="247">
        <v>28438</v>
      </c>
      <c r="D20" s="247">
        <v>28021</v>
      </c>
      <c r="E20" s="247">
        <v>27550</v>
      </c>
      <c r="F20" s="247">
        <v>12774</v>
      </c>
      <c r="G20" s="247">
        <v>14776</v>
      </c>
      <c r="H20" s="247">
        <v>27171</v>
      </c>
      <c r="I20" s="247">
        <v>12610</v>
      </c>
      <c r="J20" s="247">
        <v>14561</v>
      </c>
      <c r="O20" s="1"/>
    </row>
    <row r="21" spans="2:15" x14ac:dyDescent="0.2">
      <c r="B21" s="125" t="s">
        <v>571</v>
      </c>
      <c r="C21" s="247">
        <v>61165</v>
      </c>
      <c r="D21" s="247">
        <v>60275</v>
      </c>
      <c r="E21" s="247">
        <v>59590</v>
      </c>
      <c r="F21" s="247">
        <v>28159</v>
      </c>
      <c r="G21" s="247">
        <v>31431</v>
      </c>
      <c r="H21" s="247">
        <v>58816</v>
      </c>
      <c r="I21" s="247">
        <v>27815</v>
      </c>
      <c r="J21" s="247">
        <v>31001</v>
      </c>
      <c r="O21" s="1"/>
    </row>
    <row r="22" spans="2:15" x14ac:dyDescent="0.2">
      <c r="B22" s="125" t="s">
        <v>579</v>
      </c>
      <c r="C22" s="247">
        <v>53765</v>
      </c>
      <c r="D22" s="247">
        <v>53673</v>
      </c>
      <c r="E22" s="247">
        <v>53860</v>
      </c>
      <c r="F22" s="247">
        <v>25906</v>
      </c>
      <c r="G22" s="247">
        <v>27954</v>
      </c>
      <c r="H22" s="247">
        <v>53967</v>
      </c>
      <c r="I22" s="247">
        <v>25969</v>
      </c>
      <c r="J22" s="247">
        <v>27998</v>
      </c>
      <c r="O22" s="1"/>
    </row>
    <row r="23" spans="2:15" x14ac:dyDescent="0.2">
      <c r="B23" s="125"/>
      <c r="C23" s="231"/>
      <c r="D23" s="231"/>
      <c r="E23" s="231"/>
      <c r="F23" s="231"/>
      <c r="G23" s="247"/>
      <c r="H23" s="231"/>
      <c r="I23" s="231"/>
      <c r="J23" s="231"/>
      <c r="O23" s="1"/>
    </row>
    <row r="24" spans="2:15" x14ac:dyDescent="0.15">
      <c r="B24" s="132" t="s">
        <v>580</v>
      </c>
      <c r="C24" s="247">
        <v>8808</v>
      </c>
      <c r="D24" s="247">
        <v>8612</v>
      </c>
      <c r="E24" s="247">
        <v>8416</v>
      </c>
      <c r="F24" s="247">
        <v>3846</v>
      </c>
      <c r="G24" s="247">
        <v>4570</v>
      </c>
      <c r="H24" s="247">
        <v>8256</v>
      </c>
      <c r="I24" s="247">
        <v>3796</v>
      </c>
      <c r="J24" s="247">
        <v>4460</v>
      </c>
      <c r="O24" s="1"/>
    </row>
    <row r="25" spans="2:15" x14ac:dyDescent="0.15">
      <c r="B25" s="132"/>
      <c r="C25" s="231"/>
      <c r="D25" s="231"/>
      <c r="E25" s="231"/>
      <c r="F25" s="231"/>
      <c r="G25" s="247"/>
      <c r="H25" s="231"/>
      <c r="I25" s="231"/>
      <c r="J25" s="231"/>
      <c r="O25" s="1"/>
    </row>
    <row r="26" spans="2:15" x14ac:dyDescent="0.15">
      <c r="B26" s="132" t="s">
        <v>581</v>
      </c>
      <c r="C26" s="249">
        <v>16574</v>
      </c>
      <c r="D26" s="249">
        <v>16447</v>
      </c>
      <c r="E26" s="249">
        <v>16225</v>
      </c>
      <c r="F26" s="249">
        <v>7561</v>
      </c>
      <c r="G26" s="247">
        <v>8664</v>
      </c>
      <c r="H26" s="249">
        <v>15967</v>
      </c>
      <c r="I26" s="249">
        <v>7428</v>
      </c>
      <c r="J26" s="249">
        <v>8539</v>
      </c>
      <c r="O26" s="1"/>
    </row>
    <row r="27" spans="2:15" x14ac:dyDescent="0.2">
      <c r="B27" s="125" t="s">
        <v>582</v>
      </c>
      <c r="C27" s="249">
        <v>4218</v>
      </c>
      <c r="D27" s="249">
        <v>4115</v>
      </c>
      <c r="E27" s="249">
        <v>3980</v>
      </c>
      <c r="F27" s="249">
        <v>1837</v>
      </c>
      <c r="G27" s="247">
        <v>2143</v>
      </c>
      <c r="H27" s="249">
        <v>3856</v>
      </c>
      <c r="I27" s="249">
        <v>1782</v>
      </c>
      <c r="J27" s="249">
        <v>2074</v>
      </c>
      <c r="O27" s="1"/>
    </row>
    <row r="28" spans="2:15" x14ac:dyDescent="0.2">
      <c r="B28" s="125" t="s">
        <v>583</v>
      </c>
      <c r="C28" s="249">
        <v>3190</v>
      </c>
      <c r="D28" s="249">
        <v>3138</v>
      </c>
      <c r="E28" s="249">
        <v>3062</v>
      </c>
      <c r="F28" s="249">
        <v>1557</v>
      </c>
      <c r="G28" s="247">
        <v>1505</v>
      </c>
      <c r="H28" s="249">
        <v>2970</v>
      </c>
      <c r="I28" s="249">
        <v>1499</v>
      </c>
      <c r="J28" s="249">
        <v>1471</v>
      </c>
      <c r="O28" s="1"/>
    </row>
    <row r="29" spans="2:15" x14ac:dyDescent="0.2">
      <c r="B29" s="125"/>
      <c r="C29" s="231"/>
      <c r="D29" s="231"/>
      <c r="E29" s="231"/>
      <c r="F29" s="231"/>
      <c r="G29" s="247"/>
      <c r="H29" s="231"/>
      <c r="I29" s="231"/>
      <c r="J29" s="231"/>
      <c r="O29" s="1"/>
    </row>
    <row r="30" spans="2:15" x14ac:dyDescent="0.2">
      <c r="B30" s="125" t="s">
        <v>585</v>
      </c>
      <c r="C30" s="247">
        <v>11761</v>
      </c>
      <c r="D30" s="247">
        <v>11555</v>
      </c>
      <c r="E30" s="247">
        <v>11359</v>
      </c>
      <c r="F30" s="247">
        <v>5286</v>
      </c>
      <c r="G30" s="247">
        <v>6073</v>
      </c>
      <c r="H30" s="247">
        <v>11122</v>
      </c>
      <c r="I30" s="247">
        <v>5196</v>
      </c>
      <c r="J30" s="247">
        <v>5926</v>
      </c>
      <c r="O30" s="1"/>
    </row>
    <row r="31" spans="2:15" x14ac:dyDescent="0.2">
      <c r="B31" s="125" t="s">
        <v>586</v>
      </c>
      <c r="C31" s="247">
        <v>7051</v>
      </c>
      <c r="D31" s="247">
        <v>6946</v>
      </c>
      <c r="E31" s="247">
        <v>6862</v>
      </c>
      <c r="F31" s="247">
        <v>3220</v>
      </c>
      <c r="G31" s="247">
        <v>3642</v>
      </c>
      <c r="H31" s="247">
        <v>6781</v>
      </c>
      <c r="I31" s="247">
        <v>3195</v>
      </c>
      <c r="J31" s="247">
        <v>3586</v>
      </c>
      <c r="O31" s="1"/>
    </row>
    <row r="32" spans="2:15" x14ac:dyDescent="0.2">
      <c r="B32" s="125" t="s">
        <v>584</v>
      </c>
      <c r="C32" s="247">
        <v>26015</v>
      </c>
      <c r="D32" s="247">
        <v>25775</v>
      </c>
      <c r="E32" s="247">
        <v>25479</v>
      </c>
      <c r="F32" s="247">
        <v>12008</v>
      </c>
      <c r="G32" s="247">
        <v>13471</v>
      </c>
      <c r="H32" s="247">
        <v>25258</v>
      </c>
      <c r="I32" s="247">
        <v>11953</v>
      </c>
      <c r="J32" s="247">
        <v>13305</v>
      </c>
      <c r="O32" s="1"/>
    </row>
    <row r="33" spans="2:15" x14ac:dyDescent="0.2">
      <c r="B33" s="125"/>
      <c r="C33" s="231"/>
      <c r="D33" s="231"/>
      <c r="E33" s="231"/>
      <c r="F33" s="231"/>
      <c r="G33" s="247"/>
      <c r="H33" s="231"/>
      <c r="I33" s="231"/>
      <c r="J33" s="231"/>
      <c r="O33" s="1"/>
    </row>
    <row r="34" spans="2:15" x14ac:dyDescent="0.2">
      <c r="B34" s="125" t="s">
        <v>589</v>
      </c>
      <c r="C34" s="247">
        <v>7321</v>
      </c>
      <c r="D34" s="247">
        <v>7183</v>
      </c>
      <c r="E34" s="247">
        <v>7025</v>
      </c>
      <c r="F34" s="247">
        <v>3280</v>
      </c>
      <c r="G34" s="247">
        <v>3745</v>
      </c>
      <c r="H34" s="247">
        <v>6867</v>
      </c>
      <c r="I34" s="247">
        <v>3217</v>
      </c>
      <c r="J34" s="247">
        <v>3650</v>
      </c>
      <c r="O34" s="1"/>
    </row>
    <row r="35" spans="2:15" x14ac:dyDescent="0.2">
      <c r="B35" s="125" t="s">
        <v>590</v>
      </c>
      <c r="C35" s="247">
        <v>7681</v>
      </c>
      <c r="D35" s="247">
        <v>7660</v>
      </c>
      <c r="E35" s="247">
        <v>7692</v>
      </c>
      <c r="F35" s="247">
        <v>3671</v>
      </c>
      <c r="G35" s="247">
        <v>4021</v>
      </c>
      <c r="H35" s="247">
        <v>7673</v>
      </c>
      <c r="I35" s="247">
        <v>3657</v>
      </c>
      <c r="J35" s="247">
        <v>4016</v>
      </c>
      <c r="O35" s="1"/>
    </row>
    <row r="36" spans="2:15" x14ac:dyDescent="0.2">
      <c r="B36" s="125" t="s">
        <v>591</v>
      </c>
      <c r="C36" s="247">
        <v>5660</v>
      </c>
      <c r="D36" s="247">
        <v>5546</v>
      </c>
      <c r="E36" s="247">
        <v>5473</v>
      </c>
      <c r="F36" s="247">
        <v>2730</v>
      </c>
      <c r="G36" s="247">
        <v>2743</v>
      </c>
      <c r="H36" s="247">
        <v>5364</v>
      </c>
      <c r="I36" s="247">
        <v>2685</v>
      </c>
      <c r="J36" s="247">
        <v>2679</v>
      </c>
      <c r="O36" s="1"/>
    </row>
    <row r="37" spans="2:15" x14ac:dyDescent="0.2">
      <c r="B37" s="125" t="s">
        <v>592</v>
      </c>
      <c r="C37" s="247">
        <v>7891</v>
      </c>
      <c r="D37" s="247">
        <v>7845</v>
      </c>
      <c r="E37" s="247">
        <v>7756</v>
      </c>
      <c r="F37" s="247">
        <v>3654</v>
      </c>
      <c r="G37" s="247">
        <v>4102</v>
      </c>
      <c r="H37" s="247">
        <v>7720</v>
      </c>
      <c r="I37" s="247">
        <v>3660</v>
      </c>
      <c r="J37" s="247">
        <v>4060</v>
      </c>
      <c r="O37" s="1"/>
    </row>
    <row r="38" spans="2:15" x14ac:dyDescent="0.2">
      <c r="B38" s="125" t="s">
        <v>587</v>
      </c>
      <c r="C38" s="247">
        <v>12431</v>
      </c>
      <c r="D38" s="247">
        <v>12216</v>
      </c>
      <c r="E38" s="247">
        <v>12022</v>
      </c>
      <c r="F38" s="247">
        <v>5692</v>
      </c>
      <c r="G38" s="247">
        <v>6330</v>
      </c>
      <c r="H38" s="247">
        <v>11818</v>
      </c>
      <c r="I38" s="247">
        <v>5608</v>
      </c>
      <c r="J38" s="247">
        <v>6210</v>
      </c>
      <c r="O38" s="1"/>
    </row>
    <row r="39" spans="2:15" x14ac:dyDescent="0.2">
      <c r="B39" s="125" t="s">
        <v>588</v>
      </c>
      <c r="C39" s="247">
        <v>9551</v>
      </c>
      <c r="D39" s="247">
        <v>9440</v>
      </c>
      <c r="E39" s="247">
        <v>9296</v>
      </c>
      <c r="F39" s="247">
        <v>4479</v>
      </c>
      <c r="G39" s="247">
        <v>4817</v>
      </c>
      <c r="H39" s="247">
        <v>9219</v>
      </c>
      <c r="I39" s="247">
        <v>4449</v>
      </c>
      <c r="J39" s="247">
        <v>4770</v>
      </c>
      <c r="O39" s="1"/>
    </row>
    <row r="40" spans="2:15" x14ac:dyDescent="0.2">
      <c r="B40" s="125"/>
      <c r="C40" s="231"/>
      <c r="D40" s="231"/>
      <c r="E40" s="231"/>
      <c r="F40" s="231"/>
      <c r="G40" s="247"/>
      <c r="H40" s="231"/>
      <c r="I40" s="231"/>
      <c r="J40" s="231"/>
      <c r="O40" s="1"/>
    </row>
    <row r="41" spans="2:15" x14ac:dyDescent="0.2">
      <c r="B41" s="125" t="s">
        <v>593</v>
      </c>
      <c r="C41" s="247">
        <v>21068</v>
      </c>
      <c r="D41" s="247">
        <v>20899</v>
      </c>
      <c r="E41" s="247">
        <v>20619</v>
      </c>
      <c r="F41" s="247">
        <v>9590</v>
      </c>
      <c r="G41" s="247">
        <v>11029</v>
      </c>
      <c r="H41" s="247">
        <v>20262</v>
      </c>
      <c r="I41" s="247">
        <v>9440</v>
      </c>
      <c r="J41" s="247">
        <v>10822</v>
      </c>
      <c r="O41" s="1"/>
    </row>
    <row r="42" spans="2:15" x14ac:dyDescent="0.2">
      <c r="B42" s="125" t="s">
        <v>594</v>
      </c>
      <c r="C42" s="247">
        <v>15145</v>
      </c>
      <c r="D42" s="247">
        <v>15166</v>
      </c>
      <c r="E42" s="247">
        <v>15158</v>
      </c>
      <c r="F42" s="247">
        <v>7204</v>
      </c>
      <c r="G42" s="247">
        <v>7954</v>
      </c>
      <c r="H42" s="247">
        <v>15236</v>
      </c>
      <c r="I42" s="247">
        <v>7246</v>
      </c>
      <c r="J42" s="247">
        <v>7990</v>
      </c>
      <c r="O42" s="1"/>
    </row>
    <row r="43" spans="2:15" x14ac:dyDescent="0.2">
      <c r="B43" s="125" t="s">
        <v>595</v>
      </c>
      <c r="C43" s="247">
        <v>3955</v>
      </c>
      <c r="D43" s="247">
        <v>3873</v>
      </c>
      <c r="E43" s="247">
        <v>3765</v>
      </c>
      <c r="F43" s="247">
        <v>1791</v>
      </c>
      <c r="G43" s="247">
        <v>1974</v>
      </c>
      <c r="H43" s="247">
        <v>3685</v>
      </c>
      <c r="I43" s="247">
        <v>1747</v>
      </c>
      <c r="J43" s="247">
        <v>1938</v>
      </c>
      <c r="O43" s="1"/>
    </row>
    <row r="44" spans="2:15" x14ac:dyDescent="0.2">
      <c r="B44" s="125"/>
      <c r="C44" s="231"/>
      <c r="D44" s="231"/>
      <c r="E44" s="231"/>
      <c r="F44" s="231"/>
      <c r="G44" s="247"/>
      <c r="H44" s="231"/>
      <c r="I44" s="231"/>
      <c r="J44" s="231"/>
      <c r="O44" s="1"/>
    </row>
    <row r="45" spans="2:15" x14ac:dyDescent="0.2">
      <c r="B45" s="125" t="s">
        <v>596</v>
      </c>
      <c r="C45" s="247">
        <v>15049</v>
      </c>
      <c r="D45" s="247">
        <v>14707</v>
      </c>
      <c r="E45" s="247">
        <v>14401</v>
      </c>
      <c r="F45" s="247">
        <v>6634</v>
      </c>
      <c r="G45" s="247">
        <v>7767</v>
      </c>
      <c r="H45" s="247">
        <v>14137</v>
      </c>
      <c r="I45" s="247">
        <v>6531</v>
      </c>
      <c r="J45" s="247">
        <v>7606</v>
      </c>
      <c r="O45" s="1"/>
    </row>
    <row r="46" spans="2:15" x14ac:dyDescent="0.15">
      <c r="B46" s="132" t="s">
        <v>597</v>
      </c>
      <c r="C46" s="247">
        <v>2982</v>
      </c>
      <c r="D46" s="247">
        <v>2915</v>
      </c>
      <c r="E46" s="247">
        <v>2846</v>
      </c>
      <c r="F46" s="247">
        <v>1259</v>
      </c>
      <c r="G46" s="247">
        <v>1587</v>
      </c>
      <c r="H46" s="247">
        <v>2791</v>
      </c>
      <c r="I46" s="247">
        <v>1229</v>
      </c>
      <c r="J46" s="247">
        <v>1562</v>
      </c>
      <c r="O46" s="1"/>
    </row>
    <row r="47" spans="2:15" x14ac:dyDescent="0.2">
      <c r="B47" s="125" t="s">
        <v>598</v>
      </c>
      <c r="C47" s="247">
        <v>2686</v>
      </c>
      <c r="D47" s="247">
        <v>2648</v>
      </c>
      <c r="E47" s="247">
        <v>2557</v>
      </c>
      <c r="F47" s="247">
        <v>1167</v>
      </c>
      <c r="G47" s="247">
        <v>1390</v>
      </c>
      <c r="H47" s="247">
        <v>2480</v>
      </c>
      <c r="I47" s="247">
        <v>1130</v>
      </c>
      <c r="J47" s="247">
        <v>1350</v>
      </c>
      <c r="O47" s="1"/>
    </row>
    <row r="48" spans="2:15" x14ac:dyDescent="0.2">
      <c r="B48" s="125" t="s">
        <v>599</v>
      </c>
      <c r="C48" s="247">
        <v>432</v>
      </c>
      <c r="D48" s="247">
        <v>421</v>
      </c>
      <c r="E48" s="247">
        <v>409</v>
      </c>
      <c r="F48" s="247">
        <v>184</v>
      </c>
      <c r="G48" s="247">
        <v>225</v>
      </c>
      <c r="H48" s="247">
        <v>404</v>
      </c>
      <c r="I48" s="247">
        <v>183</v>
      </c>
      <c r="J48" s="247">
        <v>221</v>
      </c>
      <c r="O48" s="1"/>
    </row>
    <row r="49" spans="1:15" x14ac:dyDescent="0.2">
      <c r="B49" s="125" t="s">
        <v>600</v>
      </c>
      <c r="C49" s="247">
        <v>15964</v>
      </c>
      <c r="D49" s="247">
        <v>15668</v>
      </c>
      <c r="E49" s="247">
        <v>15313</v>
      </c>
      <c r="F49" s="247">
        <v>7275</v>
      </c>
      <c r="G49" s="247">
        <v>8038</v>
      </c>
      <c r="H49" s="247">
        <v>14959</v>
      </c>
      <c r="I49" s="247">
        <v>7140</v>
      </c>
      <c r="J49" s="247">
        <v>7819</v>
      </c>
      <c r="O49" s="1"/>
    </row>
    <row r="50" spans="1:15" ht="18" thickBot="1" x14ac:dyDescent="0.2">
      <c r="B50" s="178"/>
      <c r="C50" s="23"/>
      <c r="D50" s="23"/>
      <c r="E50" s="23"/>
      <c r="F50" s="23"/>
      <c r="G50" s="23"/>
      <c r="H50" s="23"/>
      <c r="I50" s="23"/>
      <c r="J50" s="23"/>
    </row>
    <row r="51" spans="1:15" ht="17.25" customHeight="1" x14ac:dyDescent="0.2">
      <c r="B51" s="131"/>
      <c r="C51" s="27" t="s">
        <v>835</v>
      </c>
      <c r="D51" s="27"/>
      <c r="I51" s="66"/>
      <c r="J51" s="66"/>
      <c r="K51" s="179"/>
      <c r="L51" s="179"/>
    </row>
    <row r="52" spans="1:15" x14ac:dyDescent="0.2">
      <c r="B52" s="131"/>
      <c r="C52" s="27" t="s">
        <v>986</v>
      </c>
      <c r="I52" s="66"/>
      <c r="J52" s="66"/>
      <c r="K52" s="179"/>
      <c r="L52" s="179"/>
    </row>
    <row r="53" spans="1:15" x14ac:dyDescent="0.15">
      <c r="E53" s="61"/>
      <c r="I53" s="66"/>
      <c r="J53" s="66"/>
      <c r="K53" s="179"/>
      <c r="L53" s="179"/>
    </row>
    <row r="54" spans="1:15" x14ac:dyDescent="0.15">
      <c r="G54" s="66"/>
      <c r="H54" s="66"/>
      <c r="I54" s="66"/>
      <c r="J54" s="66"/>
      <c r="K54" s="179"/>
      <c r="L54" s="179"/>
    </row>
    <row r="55" spans="1:15" x14ac:dyDescent="0.2">
      <c r="A55" s="27"/>
      <c r="C55" s="210"/>
      <c r="D55" s="210"/>
      <c r="E55" s="210"/>
      <c r="F55" s="210"/>
      <c r="G55" s="66"/>
      <c r="H55" s="66"/>
      <c r="I55" s="66"/>
      <c r="J55" s="66"/>
      <c r="K55" s="179"/>
      <c r="L55" s="179"/>
    </row>
    <row r="56" spans="1:15" x14ac:dyDescent="0.15">
      <c r="C56" s="210"/>
      <c r="D56" s="210"/>
      <c r="E56" s="210"/>
      <c r="F56" s="210"/>
      <c r="G56" s="66"/>
      <c r="H56" s="66"/>
      <c r="I56" s="66"/>
      <c r="J56" s="66"/>
      <c r="K56" s="66"/>
      <c r="L56" s="66"/>
    </row>
    <row r="57" spans="1:15" x14ac:dyDescent="0.15">
      <c r="C57" s="210"/>
      <c r="D57" s="210"/>
      <c r="E57" s="210"/>
      <c r="F57" s="210"/>
      <c r="G57" s="66"/>
      <c r="H57" s="66"/>
      <c r="I57" s="66"/>
      <c r="J57" s="66"/>
      <c r="K57" s="66"/>
      <c r="L57" s="66"/>
    </row>
    <row r="58" spans="1:15" x14ac:dyDescent="0.15">
      <c r="C58" s="210"/>
      <c r="D58" s="210"/>
      <c r="E58" s="210"/>
      <c r="F58" s="210"/>
      <c r="G58" s="66"/>
      <c r="H58" s="66"/>
      <c r="I58" s="66"/>
      <c r="J58" s="66"/>
      <c r="K58" s="66"/>
      <c r="L58" s="66"/>
    </row>
    <row r="59" spans="1:15" x14ac:dyDescent="0.15">
      <c r="C59" s="210"/>
      <c r="D59" s="210"/>
      <c r="E59" s="210"/>
      <c r="F59" s="210"/>
      <c r="G59" s="66"/>
      <c r="H59" s="66"/>
      <c r="I59" s="66"/>
      <c r="J59" s="66"/>
      <c r="K59" s="66"/>
      <c r="L59" s="66"/>
    </row>
    <row r="60" spans="1:15" x14ac:dyDescent="0.15">
      <c r="C60" s="179"/>
      <c r="D60" s="179"/>
      <c r="E60" s="179"/>
      <c r="F60" s="179"/>
      <c r="G60" s="66"/>
      <c r="H60" s="66"/>
      <c r="I60" s="66"/>
      <c r="J60" s="66"/>
      <c r="K60" s="66"/>
      <c r="L60" s="66"/>
    </row>
    <row r="61" spans="1:15" x14ac:dyDescent="0.15">
      <c r="C61" s="66"/>
      <c r="D61" s="66"/>
      <c r="E61" s="66"/>
      <c r="F61" s="179"/>
      <c r="G61" s="66"/>
      <c r="H61" s="66"/>
      <c r="I61" s="66"/>
      <c r="J61" s="66"/>
      <c r="K61" s="66"/>
      <c r="L61" s="66"/>
    </row>
    <row r="62" spans="1:15" x14ac:dyDescent="0.15">
      <c r="C62" s="66"/>
      <c r="D62" s="66"/>
      <c r="E62" s="66"/>
      <c r="F62" s="179"/>
      <c r="G62" s="66"/>
      <c r="H62" s="66"/>
      <c r="I62" s="66"/>
      <c r="J62" s="66"/>
      <c r="K62" s="66"/>
      <c r="L62" s="66"/>
    </row>
    <row r="63" spans="1:15" x14ac:dyDescent="0.15">
      <c r="F63" s="179"/>
      <c r="G63" s="66"/>
      <c r="H63" s="66"/>
      <c r="I63" s="66"/>
      <c r="J63" s="66"/>
      <c r="K63" s="66"/>
      <c r="L63" s="66"/>
    </row>
    <row r="64" spans="1:15" x14ac:dyDescent="0.15">
      <c r="C64" s="113"/>
      <c r="D64" s="113"/>
      <c r="E64" s="113"/>
      <c r="F64" s="113"/>
      <c r="G64" s="66"/>
      <c r="H64" s="66"/>
      <c r="I64" s="66"/>
      <c r="J64" s="66"/>
      <c r="K64" s="66"/>
      <c r="L64" s="66"/>
    </row>
    <row r="65" spans="2:12" x14ac:dyDescent="0.15">
      <c r="C65" s="113"/>
      <c r="D65" s="113"/>
      <c r="E65" s="113"/>
      <c r="F65" s="113"/>
      <c r="G65" s="66"/>
      <c r="H65" s="66"/>
      <c r="I65" s="66"/>
      <c r="J65" s="66"/>
      <c r="K65" s="66"/>
      <c r="L65" s="66"/>
    </row>
    <row r="66" spans="2:12" x14ac:dyDescent="0.15">
      <c r="G66" s="66"/>
      <c r="H66" s="66"/>
      <c r="I66" s="66"/>
      <c r="J66" s="66"/>
      <c r="K66" s="66"/>
      <c r="L66" s="66"/>
    </row>
    <row r="67" spans="2:12" x14ac:dyDescent="0.15">
      <c r="C67" s="66"/>
      <c r="D67" s="66"/>
      <c r="E67" s="66"/>
      <c r="F67" s="66"/>
      <c r="G67" s="66"/>
      <c r="H67" s="66"/>
      <c r="I67" s="66"/>
      <c r="J67" s="66"/>
      <c r="K67" s="66"/>
      <c r="L67" s="66"/>
    </row>
    <row r="68" spans="2:12" x14ac:dyDescent="0.15">
      <c r="G68" s="66"/>
      <c r="H68" s="66"/>
      <c r="I68" s="66"/>
      <c r="J68" s="66"/>
      <c r="K68" s="66"/>
      <c r="L68" s="66"/>
    </row>
    <row r="69" spans="2:12" x14ac:dyDescent="0.15">
      <c r="G69" s="66"/>
      <c r="H69" s="66"/>
      <c r="I69" s="66"/>
      <c r="J69" s="66"/>
      <c r="K69" s="66"/>
      <c r="L69" s="66"/>
    </row>
    <row r="70" spans="2:12" x14ac:dyDescent="0.15">
      <c r="C70" s="66"/>
      <c r="D70" s="66"/>
      <c r="E70" s="66"/>
      <c r="F70" s="66"/>
      <c r="G70" s="66"/>
      <c r="H70" s="66"/>
      <c r="I70" s="66"/>
      <c r="J70" s="66"/>
      <c r="K70" s="66"/>
      <c r="L70" s="66"/>
    </row>
    <row r="71" spans="2:12" x14ac:dyDescent="0.15">
      <c r="C71" s="66"/>
      <c r="D71" s="66"/>
      <c r="E71" s="66"/>
      <c r="F71" s="66"/>
      <c r="G71" s="66"/>
      <c r="H71" s="66"/>
      <c r="I71" s="66"/>
      <c r="J71" s="66"/>
      <c r="K71" s="66"/>
      <c r="L71" s="66"/>
    </row>
    <row r="72" spans="2:12" x14ac:dyDescent="0.15"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</row>
    <row r="73" spans="2:12" x14ac:dyDescent="0.15"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</row>
    <row r="74" spans="2:12" x14ac:dyDescent="0.15"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</row>
    <row r="75" spans="2:12" x14ac:dyDescent="0.15">
      <c r="B75" s="17"/>
      <c r="G75" s="66"/>
      <c r="H75" s="66"/>
      <c r="I75" s="66"/>
      <c r="J75" s="66"/>
      <c r="K75" s="66"/>
      <c r="L75" s="66"/>
    </row>
    <row r="76" spans="2:12" x14ac:dyDescent="0.15">
      <c r="B76" s="17"/>
      <c r="G76" s="66"/>
      <c r="H76" s="66"/>
      <c r="I76" s="66"/>
      <c r="J76" s="66"/>
      <c r="K76" s="66"/>
      <c r="L76" s="66"/>
    </row>
    <row r="77" spans="2:12" x14ac:dyDescent="0.15">
      <c r="B77" s="17"/>
      <c r="G77" s="66"/>
      <c r="H77" s="66"/>
      <c r="I77" s="66"/>
      <c r="J77" s="66"/>
      <c r="K77" s="66"/>
      <c r="L77" s="66"/>
    </row>
    <row r="78" spans="2:12" x14ac:dyDescent="0.15">
      <c r="G78" s="66"/>
      <c r="H78" s="66"/>
      <c r="I78" s="66"/>
      <c r="J78" s="66"/>
      <c r="K78" s="66"/>
      <c r="L78" s="66"/>
    </row>
    <row r="79" spans="2:12" x14ac:dyDescent="0.15">
      <c r="G79" s="66"/>
      <c r="H79" s="66"/>
      <c r="I79" s="66"/>
      <c r="J79" s="66"/>
      <c r="K79" s="66"/>
      <c r="L79" s="66"/>
    </row>
    <row r="80" spans="2:12" x14ac:dyDescent="0.15">
      <c r="G80" s="66"/>
      <c r="H80" s="66"/>
      <c r="I80" s="66"/>
      <c r="J80" s="66"/>
      <c r="K80" s="66"/>
      <c r="L80" s="66"/>
    </row>
    <row r="81" spans="2:12" x14ac:dyDescent="0.15">
      <c r="B81" s="17"/>
      <c r="G81" s="66"/>
      <c r="H81" s="66"/>
      <c r="I81" s="66"/>
      <c r="J81" s="66"/>
      <c r="K81" s="66"/>
      <c r="L81" s="66"/>
    </row>
    <row r="82" spans="2:12" x14ac:dyDescent="0.15">
      <c r="B82" s="17"/>
      <c r="G82" s="66"/>
      <c r="H82" s="66"/>
      <c r="I82" s="66"/>
      <c r="J82" s="66"/>
      <c r="K82" s="66"/>
      <c r="L82" s="66"/>
    </row>
    <row r="83" spans="2:12" x14ac:dyDescent="0.15">
      <c r="B83" s="17"/>
      <c r="G83" s="66"/>
      <c r="H83" s="66"/>
      <c r="I83" s="66"/>
      <c r="J83" s="66"/>
      <c r="K83" s="66"/>
      <c r="L83" s="66"/>
    </row>
    <row r="84" spans="2:12" x14ac:dyDescent="0.15">
      <c r="B84" s="17"/>
      <c r="G84" s="66"/>
      <c r="H84" s="66"/>
      <c r="I84" s="66"/>
      <c r="J84" s="66"/>
      <c r="K84" s="66"/>
      <c r="L84" s="66"/>
    </row>
    <row r="85" spans="2:12" x14ac:dyDescent="0.15">
      <c r="B85" s="17"/>
      <c r="G85" s="66"/>
      <c r="H85" s="66"/>
      <c r="I85" s="66"/>
      <c r="J85" s="66"/>
      <c r="K85" s="66"/>
      <c r="L85" s="66"/>
    </row>
    <row r="86" spans="2:12" x14ac:dyDescent="0.15">
      <c r="B86" s="17"/>
      <c r="G86" s="66"/>
      <c r="H86" s="66"/>
      <c r="I86" s="66"/>
      <c r="J86" s="66"/>
      <c r="K86" s="66"/>
      <c r="L86" s="66"/>
    </row>
    <row r="87" spans="2:12" x14ac:dyDescent="0.15">
      <c r="B87" s="17"/>
      <c r="G87" s="66"/>
      <c r="H87" s="66"/>
      <c r="I87" s="66"/>
      <c r="J87" s="66"/>
      <c r="K87" s="66"/>
      <c r="L87" s="66"/>
    </row>
    <row r="88" spans="2:12" x14ac:dyDescent="0.15">
      <c r="B88" s="17"/>
      <c r="G88" s="66"/>
      <c r="H88" s="66"/>
      <c r="I88" s="66"/>
      <c r="J88" s="66"/>
      <c r="K88" s="66"/>
      <c r="L88" s="66"/>
    </row>
    <row r="89" spans="2:12" x14ac:dyDescent="0.15">
      <c r="B89" s="17"/>
      <c r="G89" s="66"/>
      <c r="H89" s="66"/>
      <c r="I89" s="66"/>
      <c r="J89" s="66"/>
      <c r="K89" s="66"/>
      <c r="L89" s="66"/>
    </row>
    <row r="90" spans="2:12" x14ac:dyDescent="0.15">
      <c r="B90" s="17"/>
      <c r="G90" s="66"/>
      <c r="H90" s="66"/>
      <c r="I90" s="66"/>
      <c r="J90" s="66"/>
      <c r="K90" s="66"/>
      <c r="L90" s="66"/>
    </row>
    <row r="91" spans="2:12" x14ac:dyDescent="0.15">
      <c r="B91" s="17"/>
      <c r="G91" s="66"/>
      <c r="H91" s="66"/>
      <c r="I91" s="66"/>
      <c r="J91" s="66"/>
      <c r="K91" s="66"/>
      <c r="L91" s="66"/>
    </row>
    <row r="92" spans="2:12" x14ac:dyDescent="0.15">
      <c r="B92" s="17"/>
      <c r="G92" s="66"/>
      <c r="H92" s="66"/>
      <c r="I92" s="66"/>
      <c r="J92" s="66"/>
      <c r="K92" s="66"/>
      <c r="L92" s="66"/>
    </row>
    <row r="93" spans="2:12" x14ac:dyDescent="0.15">
      <c r="B93" s="17"/>
      <c r="G93" s="66"/>
      <c r="H93" s="66"/>
      <c r="I93" s="66"/>
      <c r="J93" s="66"/>
      <c r="K93" s="66"/>
      <c r="L93" s="66"/>
    </row>
    <row r="94" spans="2:12" x14ac:dyDescent="0.15">
      <c r="B94" s="17"/>
      <c r="G94" s="66"/>
      <c r="H94" s="66"/>
      <c r="I94" s="66"/>
      <c r="J94" s="66"/>
      <c r="K94" s="66"/>
      <c r="L94" s="66"/>
    </row>
    <row r="95" spans="2:12" x14ac:dyDescent="0.15">
      <c r="B95" s="17"/>
      <c r="G95" s="66"/>
      <c r="H95" s="66"/>
      <c r="I95" s="66"/>
      <c r="J95" s="66"/>
      <c r="K95" s="66"/>
      <c r="L95" s="66"/>
    </row>
    <row r="96" spans="2:12" x14ac:dyDescent="0.15">
      <c r="B96" s="17"/>
      <c r="G96" s="66"/>
      <c r="H96" s="66"/>
      <c r="I96" s="66"/>
      <c r="J96" s="66"/>
      <c r="K96" s="66"/>
      <c r="L96" s="66"/>
    </row>
    <row r="97" spans="2:12" x14ac:dyDescent="0.15">
      <c r="B97" s="17"/>
      <c r="G97" s="66"/>
      <c r="H97" s="66"/>
      <c r="I97" s="66"/>
      <c r="J97" s="66"/>
      <c r="K97" s="66"/>
      <c r="L97" s="66"/>
    </row>
    <row r="98" spans="2:12" x14ac:dyDescent="0.15">
      <c r="B98" s="17"/>
      <c r="G98" s="66"/>
      <c r="H98" s="66"/>
      <c r="I98" s="66"/>
      <c r="J98" s="66"/>
      <c r="K98" s="66"/>
      <c r="L98" s="66"/>
    </row>
    <row r="99" spans="2:12" x14ac:dyDescent="0.15">
      <c r="B99" s="17"/>
      <c r="G99" s="66"/>
      <c r="H99" s="66"/>
      <c r="I99" s="66"/>
      <c r="J99" s="66"/>
      <c r="K99" s="66"/>
      <c r="L99" s="66"/>
    </row>
    <row r="100" spans="2:12" x14ac:dyDescent="0.15">
      <c r="B100" s="17"/>
      <c r="G100" s="66"/>
      <c r="H100" s="66"/>
      <c r="I100" s="66"/>
      <c r="J100" s="66"/>
      <c r="K100" s="66"/>
      <c r="L100" s="66"/>
    </row>
    <row r="101" spans="2:12" x14ac:dyDescent="0.15">
      <c r="B101" s="17"/>
      <c r="K101" s="66"/>
      <c r="L101" s="66"/>
    </row>
    <row r="102" spans="2:12" x14ac:dyDescent="0.15">
      <c r="B102" s="17"/>
      <c r="K102" s="66"/>
      <c r="L102" s="66"/>
    </row>
  </sheetData>
  <mergeCells count="6">
    <mergeCell ref="B6:K6"/>
    <mergeCell ref="F7:G7"/>
    <mergeCell ref="I9:I10"/>
    <mergeCell ref="J9:J10"/>
    <mergeCell ref="F9:F10"/>
    <mergeCell ref="G9:G10"/>
  </mergeCells>
  <phoneticPr fontId="2"/>
  <pageMargins left="0.59055118110236227" right="0.59055118110236227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98"/>
  <sheetViews>
    <sheetView view="pageBreakPreview" zoomScale="75" zoomScaleNormal="75" workbookViewId="0">
      <selection activeCell="H8" sqref="H8:K52"/>
    </sheetView>
  </sheetViews>
  <sheetFormatPr defaultColWidth="13.375" defaultRowHeight="16.5" customHeight="1" x14ac:dyDescent="0.15"/>
  <cols>
    <col min="1" max="1" width="13.375" style="17" customWidth="1"/>
    <col min="2" max="2" width="2.125" style="17" customWidth="1"/>
    <col min="3" max="3" width="15.75" style="17" customWidth="1"/>
    <col min="4" max="11" width="15.5" style="17" customWidth="1"/>
    <col min="12" max="12" width="14.375" style="17" customWidth="1"/>
    <col min="13" max="15" width="13.375" style="17"/>
    <col min="16" max="16384" width="13.375" style="1"/>
  </cols>
  <sheetData>
    <row r="1" spans="1:11" ht="16.5" customHeight="1" x14ac:dyDescent="0.2">
      <c r="A1" s="27"/>
    </row>
    <row r="6" spans="1:11" ht="16.5" customHeight="1" x14ac:dyDescent="0.2">
      <c r="B6" s="503" t="s">
        <v>980</v>
      </c>
      <c r="C6" s="503"/>
      <c r="D6" s="503"/>
      <c r="E6" s="503"/>
      <c r="F6" s="503"/>
      <c r="G6" s="503"/>
      <c r="H6" s="503"/>
      <c r="I6" s="503"/>
      <c r="J6" s="503"/>
      <c r="K6" s="503"/>
    </row>
    <row r="7" spans="1:11" ht="16.5" customHeight="1" thickBot="1" x14ac:dyDescent="0.25">
      <c r="B7" s="504"/>
      <c r="C7" s="504"/>
      <c r="D7" s="158"/>
      <c r="E7" s="505" t="s">
        <v>981</v>
      </c>
      <c r="F7" s="505"/>
      <c r="G7" s="505"/>
      <c r="H7" s="505"/>
      <c r="I7" s="505"/>
      <c r="J7" s="159"/>
      <c r="K7" s="159"/>
    </row>
    <row r="8" spans="1:11" ht="16.5" customHeight="1" x14ac:dyDescent="0.15">
      <c r="B8" s="44"/>
      <c r="C8" s="43"/>
      <c r="D8" s="42"/>
      <c r="E8" s="43"/>
      <c r="F8" s="42"/>
      <c r="G8" s="43"/>
      <c r="H8" s="250"/>
      <c r="I8" s="251"/>
      <c r="J8" s="251"/>
      <c r="K8" s="251"/>
    </row>
    <row r="9" spans="1:11" ht="16.5" customHeight="1" x14ac:dyDescent="0.15">
      <c r="B9" s="160"/>
      <c r="C9" s="161"/>
      <c r="D9" s="506" t="s">
        <v>954</v>
      </c>
      <c r="E9" s="507"/>
      <c r="F9" s="506" t="s">
        <v>990</v>
      </c>
      <c r="G9" s="507"/>
      <c r="H9" s="508" t="s">
        <v>1061</v>
      </c>
      <c r="I9" s="509"/>
      <c r="J9" s="509"/>
      <c r="K9" s="509"/>
    </row>
    <row r="10" spans="1:11" ht="16.5" customHeight="1" x14ac:dyDescent="0.15">
      <c r="A10" s="66"/>
      <c r="B10" s="160"/>
      <c r="C10" s="161"/>
      <c r="D10" s="510" t="s">
        <v>256</v>
      </c>
      <c r="E10" s="510" t="s">
        <v>544</v>
      </c>
      <c r="F10" s="510" t="s">
        <v>982</v>
      </c>
      <c r="G10" s="512" t="s">
        <v>983</v>
      </c>
      <c r="H10" s="514" t="s">
        <v>982</v>
      </c>
      <c r="I10" s="501" t="s">
        <v>983</v>
      </c>
      <c r="J10" s="252"/>
      <c r="K10" s="252"/>
    </row>
    <row r="11" spans="1:11" ht="16.5" customHeight="1" x14ac:dyDescent="0.2">
      <c r="B11" s="162"/>
      <c r="C11" s="163"/>
      <c r="D11" s="511"/>
      <c r="E11" s="511"/>
      <c r="F11" s="511"/>
      <c r="G11" s="513"/>
      <c r="H11" s="515"/>
      <c r="I11" s="502"/>
      <c r="J11" s="253" t="s">
        <v>3</v>
      </c>
      <c r="K11" s="253" t="s">
        <v>4</v>
      </c>
    </row>
    <row r="12" spans="1:11" ht="16.5" customHeight="1" x14ac:dyDescent="0.2">
      <c r="B12" s="164"/>
      <c r="C12" s="165"/>
      <c r="D12" s="164" t="s">
        <v>483</v>
      </c>
      <c r="E12" s="164" t="s">
        <v>6</v>
      </c>
      <c r="F12" s="164" t="s">
        <v>483</v>
      </c>
      <c r="G12" s="164" t="s">
        <v>6</v>
      </c>
      <c r="H12" s="254" t="s">
        <v>483</v>
      </c>
      <c r="I12" s="254" t="s">
        <v>6</v>
      </c>
      <c r="J12" s="254" t="s">
        <v>6</v>
      </c>
      <c r="K12" s="254" t="s">
        <v>6</v>
      </c>
    </row>
    <row r="13" spans="1:11" ht="16.5" customHeight="1" x14ac:dyDescent="0.2">
      <c r="B13" s="166"/>
      <c r="C13" s="167" t="s">
        <v>23</v>
      </c>
      <c r="D13" s="168">
        <v>440666</v>
      </c>
      <c r="E13" s="166">
        <v>975074</v>
      </c>
      <c r="F13" s="168">
        <v>440792</v>
      </c>
      <c r="G13" s="166">
        <v>964598</v>
      </c>
      <c r="H13" s="255">
        <v>441385</v>
      </c>
      <c r="I13" s="255">
        <v>954258</v>
      </c>
      <c r="J13" s="255">
        <v>451835</v>
      </c>
      <c r="K13" s="256">
        <v>502423</v>
      </c>
    </row>
    <row r="14" spans="1:11" ht="16.5" customHeight="1" x14ac:dyDescent="0.2">
      <c r="B14" s="166"/>
      <c r="C14" s="167"/>
      <c r="D14" s="168"/>
      <c r="E14" s="168"/>
      <c r="F14" s="168"/>
      <c r="G14" s="168"/>
      <c r="H14" s="257"/>
      <c r="I14" s="257"/>
      <c r="J14" s="258"/>
      <c r="K14" s="259"/>
    </row>
    <row r="15" spans="1:11" ht="16.5" customHeight="1" x14ac:dyDescent="0.2">
      <c r="B15" s="166"/>
      <c r="C15" s="167" t="s">
        <v>748</v>
      </c>
      <c r="D15" s="168">
        <v>173097</v>
      </c>
      <c r="E15" s="166">
        <v>371042</v>
      </c>
      <c r="F15" s="168">
        <v>173691</v>
      </c>
      <c r="G15" s="166">
        <v>368835</v>
      </c>
      <c r="H15" s="257">
        <v>174701</v>
      </c>
      <c r="I15" s="255">
        <v>366923</v>
      </c>
      <c r="J15" s="258">
        <v>173905</v>
      </c>
      <c r="K15" s="258">
        <v>193018</v>
      </c>
    </row>
    <row r="16" spans="1:11" ht="16.5" customHeight="1" x14ac:dyDescent="0.2">
      <c r="B16" s="166"/>
      <c r="C16" s="167" t="s">
        <v>749</v>
      </c>
      <c r="D16" s="168">
        <v>22342</v>
      </c>
      <c r="E16" s="168">
        <v>51802</v>
      </c>
      <c r="F16" s="168">
        <v>22304</v>
      </c>
      <c r="G16" s="168">
        <v>51079</v>
      </c>
      <c r="H16" s="257">
        <v>22241</v>
      </c>
      <c r="I16" s="255">
        <v>50307</v>
      </c>
      <c r="J16" s="258">
        <v>23594</v>
      </c>
      <c r="K16" s="258">
        <v>26713</v>
      </c>
    </row>
    <row r="17" spans="2:11" ht="16.5" customHeight="1" x14ac:dyDescent="0.2">
      <c r="B17" s="166"/>
      <c r="C17" s="167" t="s">
        <v>991</v>
      </c>
      <c r="D17" s="168">
        <v>27099</v>
      </c>
      <c r="E17" s="168">
        <v>63789</v>
      </c>
      <c r="F17" s="168">
        <v>27131</v>
      </c>
      <c r="G17" s="168">
        <v>63024</v>
      </c>
      <c r="H17" s="257">
        <v>27200</v>
      </c>
      <c r="I17" s="255">
        <v>62376</v>
      </c>
      <c r="J17" s="258">
        <v>29455</v>
      </c>
      <c r="K17" s="258">
        <v>32921</v>
      </c>
    </row>
    <row r="18" spans="2:11" ht="16.5" customHeight="1" x14ac:dyDescent="0.2">
      <c r="B18" s="166"/>
      <c r="C18" s="167" t="s">
        <v>992</v>
      </c>
      <c r="D18" s="168">
        <v>11833</v>
      </c>
      <c r="E18" s="168">
        <v>28740</v>
      </c>
      <c r="F18" s="168">
        <v>11772</v>
      </c>
      <c r="G18" s="168">
        <v>28244</v>
      </c>
      <c r="H18" s="257">
        <v>11748</v>
      </c>
      <c r="I18" s="255">
        <v>27736</v>
      </c>
      <c r="J18" s="258">
        <v>13193</v>
      </c>
      <c r="K18" s="258">
        <v>14543</v>
      </c>
    </row>
    <row r="19" spans="2:11" ht="16.5" customHeight="1" x14ac:dyDescent="0.2">
      <c r="B19" s="166"/>
      <c r="C19" s="167" t="s">
        <v>993</v>
      </c>
      <c r="D19" s="168">
        <v>10934</v>
      </c>
      <c r="E19" s="168">
        <v>24005</v>
      </c>
      <c r="F19" s="168">
        <v>10872</v>
      </c>
      <c r="G19" s="168">
        <v>23595</v>
      </c>
      <c r="H19" s="257">
        <v>10840</v>
      </c>
      <c r="I19" s="255">
        <v>23117</v>
      </c>
      <c r="J19" s="258">
        <v>11044</v>
      </c>
      <c r="K19" s="258">
        <v>12073</v>
      </c>
    </row>
    <row r="20" spans="2:11" ht="16.5" customHeight="1" x14ac:dyDescent="0.2">
      <c r="B20" s="166"/>
      <c r="C20" s="167" t="s">
        <v>994</v>
      </c>
      <c r="D20" s="168">
        <v>35443</v>
      </c>
      <c r="E20" s="168">
        <v>75414</v>
      </c>
      <c r="F20" s="168">
        <v>35297</v>
      </c>
      <c r="G20" s="168">
        <v>74250</v>
      </c>
      <c r="H20" s="257">
        <v>35192</v>
      </c>
      <c r="I20" s="255">
        <v>73072</v>
      </c>
      <c r="J20" s="258">
        <v>34422</v>
      </c>
      <c r="K20" s="258">
        <v>38650</v>
      </c>
    </row>
    <row r="21" spans="2:11" ht="16.5" customHeight="1" x14ac:dyDescent="0.2">
      <c r="B21" s="166"/>
      <c r="C21" s="167" t="s">
        <v>995</v>
      </c>
      <c r="D21" s="168">
        <v>15146</v>
      </c>
      <c r="E21" s="168">
        <v>29358</v>
      </c>
      <c r="F21" s="168">
        <v>14997</v>
      </c>
      <c r="G21" s="168">
        <v>28876</v>
      </c>
      <c r="H21" s="257">
        <v>14814</v>
      </c>
      <c r="I21" s="255">
        <v>28326</v>
      </c>
      <c r="J21" s="258">
        <v>13142</v>
      </c>
      <c r="K21" s="258">
        <v>15184</v>
      </c>
    </row>
    <row r="22" spans="2:11" ht="16.5" customHeight="1" x14ac:dyDescent="0.15">
      <c r="B22" s="166"/>
      <c r="C22" s="169" t="s">
        <v>460</v>
      </c>
      <c r="D22" s="168">
        <v>26419</v>
      </c>
      <c r="E22" s="168">
        <v>63643</v>
      </c>
      <c r="F22" s="168">
        <v>26423</v>
      </c>
      <c r="G22" s="168">
        <v>62682</v>
      </c>
      <c r="H22" s="257">
        <v>26471</v>
      </c>
      <c r="I22" s="255">
        <v>61813</v>
      </c>
      <c r="J22" s="258">
        <v>29433</v>
      </c>
      <c r="K22" s="258">
        <v>32380</v>
      </c>
    </row>
    <row r="23" spans="2:11" ht="16.5" customHeight="1" x14ac:dyDescent="0.15">
      <c r="B23" s="166"/>
      <c r="C23" s="169" t="s">
        <v>461</v>
      </c>
      <c r="D23" s="168">
        <v>22641</v>
      </c>
      <c r="E23" s="168">
        <v>53955</v>
      </c>
      <c r="F23" s="168">
        <v>22948</v>
      </c>
      <c r="G23" s="168">
        <v>53908</v>
      </c>
      <c r="H23" s="257">
        <v>23278</v>
      </c>
      <c r="I23" s="255">
        <v>53994</v>
      </c>
      <c r="J23" s="258">
        <v>26112</v>
      </c>
      <c r="K23" s="258">
        <v>27882</v>
      </c>
    </row>
    <row r="24" spans="2:11" ht="16.5" customHeight="1" x14ac:dyDescent="0.15">
      <c r="B24" s="166"/>
      <c r="C24" s="169"/>
      <c r="D24" s="168"/>
      <c r="E24" s="168"/>
      <c r="F24" s="168"/>
      <c r="G24" s="168"/>
      <c r="H24" s="257"/>
      <c r="I24" s="255"/>
      <c r="J24" s="258"/>
      <c r="K24" s="258"/>
    </row>
    <row r="25" spans="2:11" ht="16.5" customHeight="1" x14ac:dyDescent="0.15">
      <c r="B25" s="166"/>
      <c r="C25" s="169" t="s">
        <v>462</v>
      </c>
      <c r="D25" s="168">
        <v>4356</v>
      </c>
      <c r="E25" s="168">
        <v>9158</v>
      </c>
      <c r="F25" s="168">
        <v>4273</v>
      </c>
      <c r="G25" s="168">
        <v>8914</v>
      </c>
      <c r="H25" s="257">
        <v>4215</v>
      </c>
      <c r="I25" s="255">
        <v>8702</v>
      </c>
      <c r="J25" s="258">
        <v>4021</v>
      </c>
      <c r="K25" s="258">
        <v>4681</v>
      </c>
    </row>
    <row r="26" spans="2:11" ht="16.5" customHeight="1" x14ac:dyDescent="0.15">
      <c r="B26" s="166"/>
      <c r="C26" s="169" t="s">
        <v>996</v>
      </c>
      <c r="D26" s="168"/>
      <c r="E26" s="168"/>
      <c r="F26" s="168"/>
      <c r="G26" s="168"/>
      <c r="H26" s="257"/>
      <c r="I26" s="255"/>
      <c r="J26" s="258"/>
      <c r="K26" s="258"/>
    </row>
    <row r="27" spans="2:11" ht="16.5" customHeight="1" x14ac:dyDescent="0.15">
      <c r="B27" s="166"/>
      <c r="C27" s="169" t="s">
        <v>450</v>
      </c>
      <c r="D27" s="168">
        <v>7227</v>
      </c>
      <c r="E27" s="168">
        <v>17178</v>
      </c>
      <c r="F27" s="168">
        <v>7207</v>
      </c>
      <c r="G27" s="168">
        <v>16970</v>
      </c>
      <c r="H27" s="257">
        <v>7168</v>
      </c>
      <c r="I27" s="255">
        <v>16650</v>
      </c>
      <c r="J27" s="258">
        <v>7849</v>
      </c>
      <c r="K27" s="258">
        <v>8801</v>
      </c>
    </row>
    <row r="28" spans="2:11" ht="16.5" customHeight="1" x14ac:dyDescent="0.15">
      <c r="B28" s="166"/>
      <c r="C28" s="169" t="s">
        <v>468</v>
      </c>
      <c r="D28" s="168">
        <v>1852</v>
      </c>
      <c r="E28" s="168">
        <v>4431</v>
      </c>
      <c r="F28" s="168">
        <v>1838</v>
      </c>
      <c r="G28" s="168">
        <v>4324</v>
      </c>
      <c r="H28" s="257">
        <v>1817</v>
      </c>
      <c r="I28" s="255">
        <v>4186</v>
      </c>
      <c r="J28" s="258">
        <v>1943</v>
      </c>
      <c r="K28" s="258">
        <v>2243</v>
      </c>
    </row>
    <row r="29" spans="2:11" ht="16.5" customHeight="1" x14ac:dyDescent="0.15">
      <c r="B29" s="166"/>
      <c r="C29" s="169" t="s">
        <v>469</v>
      </c>
      <c r="D29" s="168">
        <v>1691</v>
      </c>
      <c r="E29" s="168">
        <v>3126</v>
      </c>
      <c r="F29" s="168">
        <v>1671</v>
      </c>
      <c r="G29" s="168">
        <v>3073</v>
      </c>
      <c r="H29" s="257">
        <v>1628</v>
      </c>
      <c r="I29" s="255">
        <v>2983</v>
      </c>
      <c r="J29" s="258">
        <v>1450</v>
      </c>
      <c r="K29" s="258">
        <v>1533</v>
      </c>
    </row>
    <row r="30" spans="2:11" ht="16.5" customHeight="1" x14ac:dyDescent="0.15">
      <c r="B30" s="166"/>
      <c r="C30" s="169" t="s">
        <v>996</v>
      </c>
      <c r="D30" s="168"/>
      <c r="E30" s="168"/>
      <c r="F30" s="168"/>
      <c r="G30" s="168"/>
      <c r="H30" s="257"/>
      <c r="I30" s="255"/>
      <c r="J30" s="258"/>
      <c r="K30" s="258"/>
    </row>
    <row r="31" spans="2:11" ht="16.5" customHeight="1" x14ac:dyDescent="0.15">
      <c r="B31" s="166"/>
      <c r="C31" s="169" t="s">
        <v>470</v>
      </c>
      <c r="D31" s="168">
        <v>5462</v>
      </c>
      <c r="E31" s="168">
        <v>12304</v>
      </c>
      <c r="F31" s="168">
        <v>5443</v>
      </c>
      <c r="G31" s="168">
        <v>12078</v>
      </c>
      <c r="H31" s="257">
        <v>5407</v>
      </c>
      <c r="I31" s="255">
        <v>11869</v>
      </c>
      <c r="J31" s="258">
        <v>5575</v>
      </c>
      <c r="K31" s="258">
        <v>6294</v>
      </c>
    </row>
    <row r="32" spans="2:11" ht="16.5" customHeight="1" x14ac:dyDescent="0.15">
      <c r="B32" s="166"/>
      <c r="C32" s="169" t="s">
        <v>463</v>
      </c>
      <c r="D32" s="168">
        <v>2826</v>
      </c>
      <c r="E32" s="168">
        <v>7210</v>
      </c>
      <c r="F32" s="168">
        <v>2809</v>
      </c>
      <c r="G32" s="168">
        <v>7054</v>
      </c>
      <c r="H32" s="257">
        <v>2821</v>
      </c>
      <c r="I32" s="255">
        <v>6943</v>
      </c>
      <c r="J32" s="258">
        <v>3290</v>
      </c>
      <c r="K32" s="258">
        <v>3653</v>
      </c>
    </row>
    <row r="33" spans="2:11" ht="16.5" customHeight="1" x14ac:dyDescent="0.15">
      <c r="B33" s="166"/>
      <c r="C33" s="169" t="s">
        <v>471</v>
      </c>
      <c r="D33" s="168">
        <v>10557</v>
      </c>
      <c r="E33" s="168">
        <v>26919</v>
      </c>
      <c r="F33" s="168">
        <v>10547</v>
      </c>
      <c r="G33" s="168">
        <v>26590</v>
      </c>
      <c r="H33" s="257">
        <v>10593</v>
      </c>
      <c r="I33" s="255">
        <v>26325</v>
      </c>
      <c r="J33" s="258">
        <v>12421</v>
      </c>
      <c r="K33" s="258">
        <v>13904</v>
      </c>
    </row>
    <row r="34" spans="2:11" ht="16.5" customHeight="1" x14ac:dyDescent="0.15">
      <c r="B34" s="168"/>
      <c r="C34" s="169"/>
      <c r="D34" s="168"/>
      <c r="E34" s="168"/>
      <c r="F34" s="168"/>
      <c r="G34" s="168"/>
      <c r="H34" s="257"/>
      <c r="I34" s="255"/>
      <c r="J34" s="258"/>
      <c r="K34" s="258"/>
    </row>
    <row r="35" spans="2:11" ht="16.5" customHeight="1" x14ac:dyDescent="0.2">
      <c r="B35" s="166"/>
      <c r="C35" s="167" t="s">
        <v>997</v>
      </c>
      <c r="D35" s="168">
        <v>3177</v>
      </c>
      <c r="E35" s="168">
        <v>7433</v>
      </c>
      <c r="F35" s="168">
        <v>3155</v>
      </c>
      <c r="G35" s="168">
        <v>7256</v>
      </c>
      <c r="H35" s="257">
        <v>3136</v>
      </c>
      <c r="I35" s="255">
        <v>7113</v>
      </c>
      <c r="J35" s="258">
        <v>3318</v>
      </c>
      <c r="K35" s="258">
        <v>3795</v>
      </c>
    </row>
    <row r="36" spans="2:11" ht="16.5" customHeight="1" x14ac:dyDescent="0.2">
      <c r="B36" s="166"/>
      <c r="C36" s="167" t="s">
        <v>998</v>
      </c>
      <c r="D36" s="168">
        <v>3128</v>
      </c>
      <c r="E36" s="168">
        <v>7952</v>
      </c>
      <c r="F36" s="168">
        <v>3140</v>
      </c>
      <c r="G36" s="168">
        <v>7940</v>
      </c>
      <c r="H36" s="257">
        <v>3172</v>
      </c>
      <c r="I36" s="255">
        <v>7935</v>
      </c>
      <c r="J36" s="258">
        <v>3821</v>
      </c>
      <c r="K36" s="258">
        <v>4114</v>
      </c>
    </row>
    <row r="37" spans="2:11" ht="16.5" customHeight="1" x14ac:dyDescent="0.2">
      <c r="B37" s="166"/>
      <c r="C37" s="167" t="s">
        <v>999</v>
      </c>
      <c r="D37" s="168">
        <v>2735</v>
      </c>
      <c r="E37" s="168">
        <v>5955</v>
      </c>
      <c r="F37" s="168">
        <v>2711</v>
      </c>
      <c r="G37" s="168">
        <v>5788</v>
      </c>
      <c r="H37" s="257">
        <v>2694</v>
      </c>
      <c r="I37" s="255">
        <v>5678</v>
      </c>
      <c r="J37" s="258">
        <v>2794</v>
      </c>
      <c r="K37" s="258">
        <v>2884</v>
      </c>
    </row>
    <row r="38" spans="2:11" ht="16.5" customHeight="1" x14ac:dyDescent="0.15">
      <c r="B38" s="166"/>
      <c r="C38" s="169" t="s">
        <v>472</v>
      </c>
      <c r="D38" s="168">
        <v>3251</v>
      </c>
      <c r="E38" s="168">
        <v>8395</v>
      </c>
      <c r="F38" s="168">
        <v>3276</v>
      </c>
      <c r="G38" s="168">
        <v>8322</v>
      </c>
      <c r="H38" s="257">
        <v>3280</v>
      </c>
      <c r="I38" s="255">
        <v>8212</v>
      </c>
      <c r="J38" s="258">
        <v>3882</v>
      </c>
      <c r="K38" s="258">
        <v>4330</v>
      </c>
    </row>
    <row r="39" spans="2:11" ht="16.5" customHeight="1" x14ac:dyDescent="0.15">
      <c r="B39" s="166"/>
      <c r="C39" s="169" t="s">
        <v>473</v>
      </c>
      <c r="D39" s="168">
        <v>4851</v>
      </c>
      <c r="E39" s="168">
        <v>13035</v>
      </c>
      <c r="F39" s="168">
        <v>4816</v>
      </c>
      <c r="G39" s="168">
        <v>12804</v>
      </c>
      <c r="H39" s="257">
        <v>4816</v>
      </c>
      <c r="I39" s="255">
        <v>12585</v>
      </c>
      <c r="J39" s="258">
        <v>5956</v>
      </c>
      <c r="K39" s="258">
        <v>6629</v>
      </c>
    </row>
    <row r="40" spans="2:11" ht="16.5" customHeight="1" x14ac:dyDescent="0.15">
      <c r="B40" s="168"/>
      <c r="C40" s="169" t="s">
        <v>474</v>
      </c>
      <c r="D40" s="168">
        <v>4190</v>
      </c>
      <c r="E40" s="168">
        <v>10026</v>
      </c>
      <c r="F40" s="168">
        <v>4215</v>
      </c>
      <c r="G40" s="168">
        <v>9944</v>
      </c>
      <c r="H40" s="257">
        <v>4186</v>
      </c>
      <c r="I40" s="255">
        <v>9773</v>
      </c>
      <c r="J40" s="258">
        <v>4668</v>
      </c>
      <c r="K40" s="258">
        <v>5105</v>
      </c>
    </row>
    <row r="41" spans="2:11" ht="16.5" customHeight="1" x14ac:dyDescent="0.15">
      <c r="B41" s="166"/>
      <c r="C41" s="169" t="s">
        <v>996</v>
      </c>
      <c r="D41" s="168"/>
      <c r="E41" s="168"/>
      <c r="F41" s="168"/>
      <c r="G41" s="168"/>
      <c r="H41" s="257"/>
      <c r="I41" s="255"/>
      <c r="J41" s="258"/>
      <c r="K41" s="258"/>
    </row>
    <row r="42" spans="2:11" ht="16.5" customHeight="1" x14ac:dyDescent="0.15">
      <c r="B42" s="166"/>
      <c r="C42" s="169" t="s">
        <v>475</v>
      </c>
      <c r="D42" s="168">
        <v>11089</v>
      </c>
      <c r="E42" s="168">
        <v>21806</v>
      </c>
      <c r="F42" s="168">
        <v>11133</v>
      </c>
      <c r="G42" s="168">
        <v>21624</v>
      </c>
      <c r="H42" s="257">
        <v>11138</v>
      </c>
      <c r="I42" s="255">
        <v>21282</v>
      </c>
      <c r="J42" s="258">
        <v>10044</v>
      </c>
      <c r="K42" s="258">
        <v>11238</v>
      </c>
    </row>
    <row r="43" spans="2:11" ht="16.5" customHeight="1" x14ac:dyDescent="0.15">
      <c r="B43" s="166"/>
      <c r="C43" s="170" t="s">
        <v>476</v>
      </c>
      <c r="D43" s="168">
        <v>7088</v>
      </c>
      <c r="E43" s="168">
        <v>15628</v>
      </c>
      <c r="F43" s="168">
        <v>7134</v>
      </c>
      <c r="G43" s="168">
        <v>15593</v>
      </c>
      <c r="H43" s="257">
        <v>7161</v>
      </c>
      <c r="I43" s="255">
        <v>15569</v>
      </c>
      <c r="J43" s="258">
        <v>7452</v>
      </c>
      <c r="K43" s="258">
        <v>8117</v>
      </c>
    </row>
    <row r="44" spans="2:11" ht="16.5" customHeight="1" x14ac:dyDescent="0.15">
      <c r="B44" s="166"/>
      <c r="C44" s="169" t="s">
        <v>477</v>
      </c>
      <c r="D44" s="168">
        <v>2193</v>
      </c>
      <c r="E44" s="168">
        <v>4140</v>
      </c>
      <c r="F44" s="168">
        <v>2158</v>
      </c>
      <c r="G44" s="168">
        <v>4042</v>
      </c>
      <c r="H44" s="257">
        <v>2104</v>
      </c>
      <c r="I44" s="255">
        <v>3919</v>
      </c>
      <c r="J44" s="258">
        <v>1878</v>
      </c>
      <c r="K44" s="258">
        <v>2041</v>
      </c>
    </row>
    <row r="45" spans="2:11" ht="16.5" customHeight="1" x14ac:dyDescent="0.15">
      <c r="B45" s="166"/>
      <c r="C45" s="169" t="s">
        <v>1000</v>
      </c>
      <c r="D45" s="168"/>
      <c r="E45" s="168"/>
      <c r="F45" s="168"/>
      <c r="G45" s="168"/>
      <c r="H45" s="257"/>
      <c r="I45" s="255"/>
      <c r="J45" s="258"/>
      <c r="K45" s="258"/>
    </row>
    <row r="46" spans="2:11" ht="16.5" customHeight="1" x14ac:dyDescent="0.15">
      <c r="B46" s="168"/>
      <c r="C46" s="169" t="s">
        <v>451</v>
      </c>
      <c r="D46" s="168">
        <v>7931</v>
      </c>
      <c r="E46" s="168">
        <v>15567</v>
      </c>
      <c r="F46" s="168">
        <v>7842</v>
      </c>
      <c r="G46" s="168">
        <v>15237</v>
      </c>
      <c r="H46" s="257">
        <v>7734</v>
      </c>
      <c r="I46" s="255">
        <v>14904</v>
      </c>
      <c r="J46" s="260">
        <v>6935</v>
      </c>
      <c r="K46" s="260">
        <v>7969</v>
      </c>
    </row>
    <row r="47" spans="2:11" ht="16.5" customHeight="1" x14ac:dyDescent="0.15">
      <c r="B47" s="166"/>
      <c r="C47" s="169" t="s">
        <v>452</v>
      </c>
      <c r="D47" s="168">
        <v>1630</v>
      </c>
      <c r="E47" s="168">
        <v>3194</v>
      </c>
      <c r="F47" s="168">
        <v>1609</v>
      </c>
      <c r="G47" s="168">
        <v>3127</v>
      </c>
      <c r="H47" s="257">
        <v>1589</v>
      </c>
      <c r="I47" s="255">
        <v>3066</v>
      </c>
      <c r="J47" s="260">
        <v>1378</v>
      </c>
      <c r="K47" s="260">
        <v>1688</v>
      </c>
    </row>
    <row r="48" spans="2:11" ht="16.5" customHeight="1" x14ac:dyDescent="0.15">
      <c r="B48" s="166"/>
      <c r="C48" s="169" t="s">
        <v>478</v>
      </c>
      <c r="D48" s="168">
        <v>1491</v>
      </c>
      <c r="E48" s="168">
        <v>2802</v>
      </c>
      <c r="F48" s="168">
        <v>1466</v>
      </c>
      <c r="G48" s="168">
        <v>2744</v>
      </c>
      <c r="H48" s="257">
        <v>1429</v>
      </c>
      <c r="I48" s="255">
        <v>2642</v>
      </c>
      <c r="J48" s="260">
        <v>1217</v>
      </c>
      <c r="K48" s="260">
        <v>1425</v>
      </c>
    </row>
    <row r="49" spans="1:11" ht="16.5" customHeight="1" x14ac:dyDescent="0.15">
      <c r="B49" s="166"/>
      <c r="C49" s="170" t="s">
        <v>479</v>
      </c>
      <c r="D49" s="168">
        <v>268</v>
      </c>
      <c r="E49" s="168">
        <v>449</v>
      </c>
      <c r="F49" s="168">
        <v>262</v>
      </c>
      <c r="G49" s="168">
        <v>436</v>
      </c>
      <c r="H49" s="257">
        <v>265</v>
      </c>
      <c r="I49" s="255">
        <v>434</v>
      </c>
      <c r="J49" s="260">
        <v>196</v>
      </c>
      <c r="K49" s="260">
        <v>238</v>
      </c>
    </row>
    <row r="50" spans="1:11" ht="16.5" customHeight="1" x14ac:dyDescent="0.15">
      <c r="B50" s="166"/>
      <c r="C50" s="169" t="s">
        <v>480</v>
      </c>
      <c r="D50" s="168">
        <v>8719</v>
      </c>
      <c r="E50" s="168">
        <v>16618</v>
      </c>
      <c r="F50" s="168">
        <v>8652</v>
      </c>
      <c r="G50" s="168">
        <v>16245</v>
      </c>
      <c r="H50" s="257">
        <v>8547</v>
      </c>
      <c r="I50" s="255">
        <v>15824</v>
      </c>
      <c r="J50" s="260">
        <v>7447</v>
      </c>
      <c r="K50" s="260">
        <v>8377</v>
      </c>
    </row>
    <row r="51" spans="1:11" ht="16.5" customHeight="1" thickBot="1" x14ac:dyDescent="0.25">
      <c r="B51" s="171"/>
      <c r="C51" s="172"/>
      <c r="D51" s="159"/>
      <c r="E51" s="159"/>
      <c r="F51" s="173"/>
      <c r="G51" s="173"/>
      <c r="H51" s="261"/>
      <c r="I51" s="261"/>
      <c r="J51" s="261"/>
      <c r="K51" s="261"/>
    </row>
    <row r="52" spans="1:11" ht="16.5" customHeight="1" x14ac:dyDescent="0.2">
      <c r="B52" s="174"/>
      <c r="C52" s="174"/>
      <c r="D52" s="158" t="s">
        <v>679</v>
      </c>
      <c r="E52" s="160"/>
      <c r="F52" s="160"/>
      <c r="G52" s="160"/>
      <c r="H52" s="262"/>
      <c r="I52" s="262"/>
      <c r="J52" s="262"/>
      <c r="K52" s="262"/>
    </row>
    <row r="53" spans="1:11" ht="16.5" customHeight="1" x14ac:dyDescent="0.2">
      <c r="A53" s="27"/>
      <c r="B53" s="160"/>
      <c r="C53" s="160"/>
      <c r="E53" s="158"/>
      <c r="F53" s="158"/>
      <c r="G53" s="158"/>
      <c r="H53" s="160"/>
      <c r="I53" s="160"/>
      <c r="J53" s="160"/>
      <c r="K53" s="160"/>
    </row>
    <row r="54" spans="1:11" ht="16.5" customHeight="1" x14ac:dyDescent="0.15">
      <c r="C54" s="55" t="s">
        <v>984</v>
      </c>
      <c r="D54" s="175"/>
      <c r="E54" s="175"/>
      <c r="F54" s="175"/>
      <c r="G54" s="175"/>
    </row>
    <row r="55" spans="1:11" ht="16.5" customHeight="1" x14ac:dyDescent="0.15">
      <c r="C55" s="55" t="s">
        <v>984</v>
      </c>
      <c r="D55" s="175"/>
      <c r="E55" s="175"/>
      <c r="F55" s="175"/>
      <c r="G55" s="175"/>
    </row>
    <row r="56" spans="1:11" ht="16.5" customHeight="1" x14ac:dyDescent="0.15">
      <c r="C56" s="66" t="s">
        <v>984</v>
      </c>
      <c r="D56" s="66"/>
      <c r="E56" s="66"/>
      <c r="F56" s="66"/>
      <c r="G56" s="66"/>
    </row>
    <row r="57" spans="1:11" ht="16.5" customHeight="1" x14ac:dyDescent="0.15">
      <c r="D57" s="66"/>
      <c r="E57" s="66"/>
      <c r="F57" s="66"/>
      <c r="G57" s="66"/>
    </row>
    <row r="58" spans="1:11" ht="16.5" customHeight="1" x14ac:dyDescent="0.15">
      <c r="D58" s="66"/>
      <c r="E58" s="66"/>
      <c r="F58" s="66"/>
      <c r="G58" s="66"/>
    </row>
    <row r="59" spans="1:11" ht="16.5" customHeight="1" x14ac:dyDescent="0.15">
      <c r="D59" s="66"/>
      <c r="E59" s="66"/>
      <c r="F59" s="66"/>
      <c r="G59" s="66"/>
    </row>
    <row r="60" spans="1:11" ht="16.5" customHeight="1" x14ac:dyDescent="0.15">
      <c r="D60" s="66"/>
      <c r="E60" s="66"/>
      <c r="F60" s="66"/>
      <c r="G60" s="66"/>
    </row>
    <row r="61" spans="1:11" ht="16.5" customHeight="1" x14ac:dyDescent="0.15">
      <c r="D61" s="66"/>
      <c r="E61" s="66"/>
      <c r="F61" s="66"/>
      <c r="G61" s="66"/>
    </row>
    <row r="62" spans="1:11" ht="16.5" customHeight="1" x14ac:dyDescent="0.15">
      <c r="D62" s="66"/>
      <c r="E62" s="66"/>
      <c r="F62" s="66"/>
      <c r="G62" s="66"/>
    </row>
    <row r="63" spans="1:11" ht="16.5" customHeight="1" x14ac:dyDescent="0.15">
      <c r="D63" s="66"/>
      <c r="E63" s="66"/>
      <c r="F63" s="66"/>
      <c r="G63" s="66"/>
    </row>
    <row r="64" spans="1:11" ht="16.5" customHeight="1" x14ac:dyDescent="0.15">
      <c r="D64" s="66"/>
      <c r="E64" s="66"/>
      <c r="F64" s="66"/>
      <c r="G64" s="66"/>
    </row>
    <row r="65" spans="4:7" ht="16.5" customHeight="1" x14ac:dyDescent="0.15">
      <c r="D65" s="66"/>
      <c r="E65" s="66"/>
      <c r="F65" s="66"/>
      <c r="G65" s="66"/>
    </row>
    <row r="66" spans="4:7" ht="16.5" customHeight="1" x14ac:dyDescent="0.15">
      <c r="D66" s="66"/>
      <c r="E66" s="66"/>
      <c r="F66" s="66"/>
      <c r="G66" s="66"/>
    </row>
    <row r="67" spans="4:7" ht="16.5" customHeight="1" x14ac:dyDescent="0.15">
      <c r="D67" s="66"/>
      <c r="E67" s="66"/>
      <c r="F67" s="66"/>
      <c r="G67" s="66"/>
    </row>
    <row r="68" spans="4:7" ht="16.5" customHeight="1" x14ac:dyDescent="0.15">
      <c r="D68" s="66"/>
      <c r="E68" s="66"/>
      <c r="F68" s="66"/>
      <c r="G68" s="66"/>
    </row>
    <row r="69" spans="4:7" ht="16.5" customHeight="1" x14ac:dyDescent="0.15">
      <c r="D69" s="66"/>
      <c r="E69" s="66"/>
      <c r="F69" s="66"/>
      <c r="G69" s="66"/>
    </row>
    <row r="70" spans="4:7" ht="16.5" customHeight="1" x14ac:dyDescent="0.15">
      <c r="D70" s="66"/>
      <c r="E70" s="66"/>
      <c r="F70" s="66"/>
      <c r="G70" s="66"/>
    </row>
    <row r="71" spans="4:7" ht="16.5" customHeight="1" x14ac:dyDescent="0.15">
      <c r="D71" s="66"/>
      <c r="E71" s="66"/>
      <c r="F71" s="66"/>
      <c r="G71" s="66"/>
    </row>
    <row r="72" spans="4:7" ht="16.5" customHeight="1" x14ac:dyDescent="0.15">
      <c r="D72" s="66"/>
      <c r="E72" s="66"/>
      <c r="F72" s="66"/>
      <c r="G72" s="66"/>
    </row>
    <row r="73" spans="4:7" ht="16.5" customHeight="1" x14ac:dyDescent="0.15">
      <c r="D73" s="66"/>
      <c r="E73" s="66"/>
      <c r="F73" s="66"/>
      <c r="G73" s="66"/>
    </row>
    <row r="74" spans="4:7" ht="16.5" customHeight="1" x14ac:dyDescent="0.15">
      <c r="D74" s="66"/>
      <c r="E74" s="66"/>
      <c r="F74" s="66"/>
      <c r="G74" s="66"/>
    </row>
    <row r="75" spans="4:7" ht="16.5" customHeight="1" x14ac:dyDescent="0.15">
      <c r="D75" s="66"/>
      <c r="E75" s="66"/>
      <c r="F75" s="66"/>
      <c r="G75" s="66"/>
    </row>
    <row r="76" spans="4:7" ht="16.5" customHeight="1" x14ac:dyDescent="0.15">
      <c r="D76" s="66"/>
      <c r="E76" s="66"/>
      <c r="F76" s="66"/>
      <c r="G76" s="66"/>
    </row>
    <row r="77" spans="4:7" ht="16.5" customHeight="1" x14ac:dyDescent="0.15">
      <c r="D77" s="66"/>
      <c r="E77" s="66"/>
      <c r="F77" s="66"/>
      <c r="G77" s="66"/>
    </row>
    <row r="78" spans="4:7" ht="16.5" customHeight="1" x14ac:dyDescent="0.15">
      <c r="D78" s="66"/>
      <c r="E78" s="66"/>
      <c r="F78" s="66"/>
      <c r="G78" s="66"/>
    </row>
    <row r="79" spans="4:7" ht="16.5" customHeight="1" x14ac:dyDescent="0.15">
      <c r="D79" s="66"/>
      <c r="E79" s="66"/>
      <c r="F79" s="66"/>
      <c r="G79" s="66"/>
    </row>
    <row r="80" spans="4:7" ht="16.5" customHeight="1" x14ac:dyDescent="0.15">
      <c r="D80" s="66"/>
      <c r="E80" s="66"/>
      <c r="F80" s="66"/>
      <c r="G80" s="66"/>
    </row>
    <row r="81" spans="4:7" ht="16.5" customHeight="1" x14ac:dyDescent="0.15">
      <c r="D81" s="66"/>
      <c r="E81" s="66"/>
      <c r="F81" s="66"/>
      <c r="G81" s="66"/>
    </row>
    <row r="82" spans="4:7" ht="16.5" customHeight="1" x14ac:dyDescent="0.15">
      <c r="D82" s="66"/>
      <c r="E82" s="66"/>
      <c r="F82" s="66"/>
      <c r="G82" s="66"/>
    </row>
    <row r="83" spans="4:7" ht="16.5" customHeight="1" x14ac:dyDescent="0.15">
      <c r="D83" s="66"/>
      <c r="E83" s="66"/>
      <c r="F83" s="66"/>
      <c r="G83" s="66"/>
    </row>
    <row r="84" spans="4:7" ht="16.5" customHeight="1" x14ac:dyDescent="0.15">
      <c r="D84" s="66"/>
      <c r="E84" s="66"/>
      <c r="F84" s="66"/>
      <c r="G84" s="66"/>
    </row>
    <row r="85" spans="4:7" ht="16.5" customHeight="1" x14ac:dyDescent="0.15">
      <c r="D85" s="66"/>
      <c r="E85" s="66"/>
      <c r="F85" s="66"/>
      <c r="G85" s="66"/>
    </row>
    <row r="86" spans="4:7" ht="16.5" customHeight="1" x14ac:dyDescent="0.15">
      <c r="D86" s="66"/>
      <c r="E86" s="66"/>
      <c r="F86" s="66"/>
      <c r="G86" s="66"/>
    </row>
    <row r="87" spans="4:7" ht="16.5" customHeight="1" x14ac:dyDescent="0.15">
      <c r="D87" s="66"/>
      <c r="E87" s="66"/>
      <c r="F87" s="66"/>
      <c r="G87" s="66"/>
    </row>
    <row r="88" spans="4:7" ht="16.5" customHeight="1" x14ac:dyDescent="0.15">
      <c r="D88" s="66"/>
      <c r="E88" s="66"/>
      <c r="F88" s="66"/>
      <c r="G88" s="66"/>
    </row>
    <row r="89" spans="4:7" ht="16.5" customHeight="1" x14ac:dyDescent="0.15">
      <c r="D89" s="66"/>
      <c r="E89" s="66"/>
      <c r="F89" s="66"/>
      <c r="G89" s="66"/>
    </row>
    <row r="90" spans="4:7" ht="16.5" customHeight="1" x14ac:dyDescent="0.15">
      <c r="D90" s="66"/>
      <c r="E90" s="66"/>
      <c r="F90" s="66"/>
      <c r="G90" s="66"/>
    </row>
    <row r="91" spans="4:7" ht="16.5" customHeight="1" x14ac:dyDescent="0.15">
      <c r="D91" s="66"/>
      <c r="E91" s="66"/>
      <c r="F91" s="66"/>
      <c r="G91" s="66"/>
    </row>
    <row r="92" spans="4:7" ht="16.5" customHeight="1" x14ac:dyDescent="0.15">
      <c r="D92" s="66"/>
      <c r="E92" s="66"/>
      <c r="F92" s="66"/>
      <c r="G92" s="66"/>
    </row>
    <row r="93" spans="4:7" ht="16.5" customHeight="1" x14ac:dyDescent="0.15">
      <c r="D93" s="66"/>
      <c r="E93" s="66"/>
      <c r="F93" s="66"/>
      <c r="G93" s="66"/>
    </row>
    <row r="94" spans="4:7" ht="16.5" customHeight="1" x14ac:dyDescent="0.15">
      <c r="D94" s="66"/>
      <c r="E94" s="66"/>
      <c r="F94" s="66"/>
      <c r="G94" s="66"/>
    </row>
    <row r="95" spans="4:7" ht="16.5" customHeight="1" x14ac:dyDescent="0.15">
      <c r="D95" s="66"/>
      <c r="E95" s="66"/>
      <c r="F95" s="66"/>
      <c r="G95" s="66"/>
    </row>
    <row r="96" spans="4:7" ht="16.5" customHeight="1" x14ac:dyDescent="0.15">
      <c r="D96" s="66"/>
      <c r="E96" s="66"/>
      <c r="F96" s="66"/>
      <c r="G96" s="66"/>
    </row>
    <row r="97" spans="4:7" ht="16.5" customHeight="1" x14ac:dyDescent="0.15">
      <c r="D97" s="66"/>
      <c r="E97" s="66"/>
      <c r="F97" s="66"/>
      <c r="G97" s="66"/>
    </row>
    <row r="98" spans="4:7" ht="16.5" customHeight="1" x14ac:dyDescent="0.15">
      <c r="D98" s="66"/>
      <c r="E98" s="66"/>
      <c r="F98" s="66"/>
      <c r="G98" s="66"/>
    </row>
  </sheetData>
  <mergeCells count="12">
    <mergeCell ref="I10:I11"/>
    <mergeCell ref="B6:K6"/>
    <mergeCell ref="B7:C7"/>
    <mergeCell ref="E7:I7"/>
    <mergeCell ref="D9:E9"/>
    <mergeCell ref="F9:G9"/>
    <mergeCell ref="H9:K9"/>
    <mergeCell ref="D10:D11"/>
    <mergeCell ref="E10:E11"/>
    <mergeCell ref="F10:F11"/>
    <mergeCell ref="G10:G11"/>
    <mergeCell ref="H10:H11"/>
  </mergeCells>
  <phoneticPr fontId="2"/>
  <pageMargins left="0.74" right="0.66" top="0.98425196850393704" bottom="0.59055118110236227" header="0.51181102362204722" footer="0.51181102362204722"/>
  <pageSetup paperSize="9" scale="61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113"/>
  <sheetViews>
    <sheetView view="pageBreakPreview" zoomScale="75" zoomScaleNormal="75" workbookViewId="0">
      <selection activeCell="B7" sqref="B7:L50"/>
    </sheetView>
  </sheetViews>
  <sheetFormatPr defaultColWidth="12.125" defaultRowHeight="17.25" x14ac:dyDescent="0.15"/>
  <cols>
    <col min="1" max="1" width="13.375" style="17" customWidth="1"/>
    <col min="2" max="2" width="15.125" style="87" customWidth="1"/>
    <col min="3" max="10" width="12.125" style="17"/>
    <col min="11" max="12" width="10.875" style="17" customWidth="1"/>
    <col min="13" max="15" width="12.125" style="17"/>
    <col min="16" max="16384" width="12.125" style="1"/>
  </cols>
  <sheetData>
    <row r="1" spans="1:13" x14ac:dyDescent="0.2">
      <c r="A1" s="27"/>
    </row>
    <row r="6" spans="1:13" x14ac:dyDescent="0.2">
      <c r="B6" s="485" t="s">
        <v>694</v>
      </c>
      <c r="C6" s="485"/>
      <c r="D6" s="485"/>
      <c r="E6" s="485"/>
      <c r="F6" s="485"/>
      <c r="G6" s="485"/>
      <c r="H6" s="485"/>
      <c r="I6" s="485"/>
      <c r="J6" s="485"/>
      <c r="K6" s="485"/>
      <c r="L6" s="485"/>
    </row>
    <row r="7" spans="1:13" ht="18" thickBot="1" x14ac:dyDescent="0.25">
      <c r="B7" s="263"/>
      <c r="C7" s="216"/>
      <c r="D7" s="216"/>
      <c r="E7" s="216"/>
      <c r="F7" s="516" t="s">
        <v>1091</v>
      </c>
      <c r="G7" s="516"/>
      <c r="H7" s="516"/>
      <c r="I7" s="216"/>
      <c r="J7" s="216"/>
      <c r="K7" s="264"/>
      <c r="L7" s="242" t="s">
        <v>31</v>
      </c>
    </row>
    <row r="8" spans="1:13" x14ac:dyDescent="0.15">
      <c r="B8" s="265"/>
      <c r="C8" s="266"/>
      <c r="D8" s="220"/>
      <c r="E8" s="220"/>
      <c r="F8" s="220"/>
      <c r="G8" s="220"/>
      <c r="H8" s="220"/>
      <c r="I8" s="220"/>
      <c r="J8" s="220"/>
      <c r="K8" s="220"/>
      <c r="L8" s="220"/>
    </row>
    <row r="9" spans="1:13" x14ac:dyDescent="0.2">
      <c r="B9" s="265"/>
      <c r="C9" s="267" t="s">
        <v>449</v>
      </c>
      <c r="D9" s="517" t="s">
        <v>602</v>
      </c>
      <c r="E9" s="517" t="s">
        <v>603</v>
      </c>
      <c r="F9" s="517" t="s">
        <v>606</v>
      </c>
      <c r="G9" s="517" t="s">
        <v>607</v>
      </c>
      <c r="H9" s="517" t="s">
        <v>608</v>
      </c>
      <c r="I9" s="517" t="s">
        <v>609</v>
      </c>
      <c r="J9" s="517" t="s">
        <v>604</v>
      </c>
      <c r="K9" s="517" t="s">
        <v>605</v>
      </c>
      <c r="L9" s="519" t="s">
        <v>610</v>
      </c>
    </row>
    <row r="10" spans="1:13" x14ac:dyDescent="0.15">
      <c r="B10" s="268"/>
      <c r="C10" s="269"/>
      <c r="D10" s="518"/>
      <c r="E10" s="518"/>
      <c r="F10" s="518"/>
      <c r="G10" s="518"/>
      <c r="H10" s="518"/>
      <c r="I10" s="518"/>
      <c r="J10" s="518"/>
      <c r="K10" s="518"/>
      <c r="L10" s="520"/>
    </row>
    <row r="11" spans="1:13" x14ac:dyDescent="0.15">
      <c r="B11" s="265"/>
      <c r="C11" s="266"/>
      <c r="D11" s="215"/>
      <c r="E11" s="215"/>
      <c r="F11" s="215"/>
      <c r="G11" s="215"/>
      <c r="H11" s="215"/>
      <c r="I11" s="215"/>
      <c r="J11" s="215"/>
      <c r="K11" s="215"/>
      <c r="L11" s="215"/>
    </row>
    <row r="12" spans="1:13" x14ac:dyDescent="0.2">
      <c r="B12" s="270" t="s">
        <v>680</v>
      </c>
      <c r="C12" s="271">
        <v>6029</v>
      </c>
      <c r="D12" s="272">
        <v>1712</v>
      </c>
      <c r="E12" s="272">
        <v>1190</v>
      </c>
      <c r="F12" s="272">
        <v>648</v>
      </c>
      <c r="G12" s="272">
        <v>398</v>
      </c>
      <c r="H12" s="272">
        <v>173</v>
      </c>
      <c r="I12" s="272">
        <v>983</v>
      </c>
      <c r="J12" s="272">
        <v>147</v>
      </c>
      <c r="K12" s="272">
        <v>130</v>
      </c>
      <c r="L12" s="272">
        <v>648</v>
      </c>
      <c r="M12" s="58">
        <f>C12-D12-E12-F12-G12-H12-I12-J12-K12</f>
        <v>648</v>
      </c>
    </row>
    <row r="13" spans="1:13" x14ac:dyDescent="0.15">
      <c r="B13" s="265"/>
      <c r="C13" s="273"/>
      <c r="D13" s="274"/>
      <c r="E13" s="274"/>
      <c r="F13" s="274"/>
      <c r="G13" s="274"/>
      <c r="H13" s="272"/>
      <c r="I13" s="274"/>
      <c r="J13" s="274"/>
      <c r="K13" s="274"/>
      <c r="L13" s="274"/>
      <c r="M13" s="58">
        <f t="shared" ref="M13:M44" si="0">C13-D13-E13-F13-G13-H13-I13-J13-K13</f>
        <v>0</v>
      </c>
    </row>
    <row r="14" spans="1:13" x14ac:dyDescent="0.2">
      <c r="B14" s="270" t="s">
        <v>453</v>
      </c>
      <c r="C14" s="275">
        <v>3045</v>
      </c>
      <c r="D14" s="276">
        <v>1092</v>
      </c>
      <c r="E14" s="276">
        <v>680</v>
      </c>
      <c r="F14" s="276">
        <v>265</v>
      </c>
      <c r="G14" s="276">
        <v>256</v>
      </c>
      <c r="H14" s="272">
        <v>53</v>
      </c>
      <c r="I14" s="276">
        <v>352</v>
      </c>
      <c r="J14" s="276">
        <v>53</v>
      </c>
      <c r="K14" s="276">
        <v>33</v>
      </c>
      <c r="L14" s="272">
        <v>261</v>
      </c>
      <c r="M14" s="58">
        <f t="shared" si="0"/>
        <v>261</v>
      </c>
    </row>
    <row r="15" spans="1:13" x14ac:dyDescent="0.2">
      <c r="B15" s="270" t="s">
        <v>454</v>
      </c>
      <c r="C15" s="275">
        <v>256</v>
      </c>
      <c r="D15" s="276">
        <v>58</v>
      </c>
      <c r="E15" s="276">
        <v>90</v>
      </c>
      <c r="F15" s="276">
        <v>7</v>
      </c>
      <c r="G15" s="276">
        <v>23</v>
      </c>
      <c r="H15" s="272">
        <v>2</v>
      </c>
      <c r="I15" s="276">
        <v>47</v>
      </c>
      <c r="J15" s="276">
        <v>3</v>
      </c>
      <c r="K15" s="276">
        <v>2</v>
      </c>
      <c r="L15" s="272">
        <v>24</v>
      </c>
      <c r="M15" s="58">
        <f t="shared" si="0"/>
        <v>24</v>
      </c>
    </row>
    <row r="16" spans="1:13" x14ac:dyDescent="0.2">
      <c r="B16" s="270" t="s">
        <v>455</v>
      </c>
      <c r="C16" s="275">
        <v>313</v>
      </c>
      <c r="D16" s="276">
        <v>83</v>
      </c>
      <c r="E16" s="276">
        <v>43</v>
      </c>
      <c r="F16" s="276">
        <v>27</v>
      </c>
      <c r="G16" s="276">
        <v>7</v>
      </c>
      <c r="H16" s="272">
        <v>1</v>
      </c>
      <c r="I16" s="276">
        <v>89</v>
      </c>
      <c r="J16" s="276">
        <v>12</v>
      </c>
      <c r="K16" s="276">
        <v>6</v>
      </c>
      <c r="L16" s="272">
        <v>45</v>
      </c>
      <c r="M16" s="58">
        <f t="shared" si="0"/>
        <v>45</v>
      </c>
    </row>
    <row r="17" spans="2:15" x14ac:dyDescent="0.2">
      <c r="B17" s="270" t="s">
        <v>456</v>
      </c>
      <c r="C17" s="275">
        <v>137</v>
      </c>
      <c r="D17" s="276">
        <v>50</v>
      </c>
      <c r="E17" s="276">
        <v>12</v>
      </c>
      <c r="F17" s="276">
        <v>15</v>
      </c>
      <c r="G17" s="276">
        <v>2</v>
      </c>
      <c r="H17" s="272" t="s">
        <v>448</v>
      </c>
      <c r="I17" s="276">
        <v>22</v>
      </c>
      <c r="J17" s="277">
        <v>3</v>
      </c>
      <c r="K17" s="277">
        <v>16</v>
      </c>
      <c r="L17" s="272">
        <v>17</v>
      </c>
      <c r="M17" s="58">
        <f>C17-D17-E17-F17-G17-I17-J17-K17</f>
        <v>17</v>
      </c>
    </row>
    <row r="18" spans="2:15" x14ac:dyDescent="0.2">
      <c r="B18" s="270" t="s">
        <v>457</v>
      </c>
      <c r="C18" s="275">
        <v>163</v>
      </c>
      <c r="D18" s="276">
        <v>23</v>
      </c>
      <c r="E18" s="276">
        <v>42</v>
      </c>
      <c r="F18" s="276">
        <v>6</v>
      </c>
      <c r="G18" s="276">
        <v>1</v>
      </c>
      <c r="H18" s="272">
        <v>9</v>
      </c>
      <c r="I18" s="276">
        <v>38</v>
      </c>
      <c r="J18" s="278">
        <v>7</v>
      </c>
      <c r="K18" s="276">
        <v>7</v>
      </c>
      <c r="L18" s="272">
        <v>30</v>
      </c>
      <c r="M18" s="58">
        <f t="shared" si="0"/>
        <v>30</v>
      </c>
    </row>
    <row r="19" spans="2:15" x14ac:dyDescent="0.2">
      <c r="B19" s="270" t="s">
        <v>458</v>
      </c>
      <c r="C19" s="275">
        <v>252</v>
      </c>
      <c r="D19" s="276">
        <v>48</v>
      </c>
      <c r="E19" s="276">
        <v>42</v>
      </c>
      <c r="F19" s="276">
        <v>81</v>
      </c>
      <c r="G19" s="276">
        <v>4</v>
      </c>
      <c r="H19" s="272">
        <v>10</v>
      </c>
      <c r="I19" s="276">
        <v>20</v>
      </c>
      <c r="J19" s="276">
        <v>13</v>
      </c>
      <c r="K19" s="276">
        <v>2</v>
      </c>
      <c r="L19" s="272">
        <v>32</v>
      </c>
      <c r="M19" s="58">
        <f t="shared" si="0"/>
        <v>32</v>
      </c>
    </row>
    <row r="20" spans="2:15" x14ac:dyDescent="0.2">
      <c r="B20" s="270" t="s">
        <v>459</v>
      </c>
      <c r="C20" s="275">
        <v>163</v>
      </c>
      <c r="D20" s="276">
        <v>40</v>
      </c>
      <c r="E20" s="276">
        <v>6</v>
      </c>
      <c r="F20" s="276">
        <v>61</v>
      </c>
      <c r="G20" s="277">
        <v>16</v>
      </c>
      <c r="H20" s="272">
        <v>1</v>
      </c>
      <c r="I20" s="276">
        <v>13</v>
      </c>
      <c r="J20" s="276">
        <v>8</v>
      </c>
      <c r="K20" s="277">
        <v>3</v>
      </c>
      <c r="L20" s="272">
        <v>15</v>
      </c>
      <c r="M20" s="58">
        <f t="shared" si="0"/>
        <v>15</v>
      </c>
    </row>
    <row r="21" spans="2:15" x14ac:dyDescent="0.2">
      <c r="B21" s="279" t="s">
        <v>460</v>
      </c>
      <c r="C21" s="275">
        <v>397</v>
      </c>
      <c r="D21" s="276">
        <v>49</v>
      </c>
      <c r="E21" s="276">
        <v>54</v>
      </c>
      <c r="F21" s="276">
        <v>27</v>
      </c>
      <c r="G21" s="277">
        <v>36</v>
      </c>
      <c r="H21" s="272">
        <v>21</v>
      </c>
      <c r="I21" s="276">
        <v>134</v>
      </c>
      <c r="J21" s="276">
        <v>6</v>
      </c>
      <c r="K21" s="277">
        <v>39</v>
      </c>
      <c r="L21" s="272">
        <v>31</v>
      </c>
      <c r="M21" s="58">
        <f t="shared" si="0"/>
        <v>31</v>
      </c>
    </row>
    <row r="22" spans="2:15" x14ac:dyDescent="0.15">
      <c r="B22" s="279" t="s">
        <v>461</v>
      </c>
      <c r="C22" s="275">
        <v>383</v>
      </c>
      <c r="D22" s="276">
        <v>97</v>
      </c>
      <c r="E22" s="276">
        <v>50</v>
      </c>
      <c r="F22" s="276">
        <v>36</v>
      </c>
      <c r="G22" s="276">
        <v>19</v>
      </c>
      <c r="H22" s="272">
        <v>40</v>
      </c>
      <c r="I22" s="276">
        <v>69</v>
      </c>
      <c r="J22" s="276">
        <v>7</v>
      </c>
      <c r="K22" s="276">
        <v>1</v>
      </c>
      <c r="L22" s="274">
        <v>64</v>
      </c>
      <c r="M22" s="58">
        <f t="shared" si="0"/>
        <v>64</v>
      </c>
    </row>
    <row r="23" spans="2:15" x14ac:dyDescent="0.2">
      <c r="B23" s="279"/>
      <c r="C23" s="275"/>
      <c r="D23" s="276"/>
      <c r="E23" s="276"/>
      <c r="F23" s="276"/>
      <c r="G23" s="277"/>
      <c r="H23" s="272"/>
      <c r="I23" s="276"/>
      <c r="J23" s="277"/>
      <c r="K23" s="277"/>
      <c r="L23" s="277"/>
      <c r="M23" s="58">
        <f t="shared" si="0"/>
        <v>0</v>
      </c>
    </row>
    <row r="24" spans="2:15" x14ac:dyDescent="0.2">
      <c r="B24" s="279" t="s">
        <v>462</v>
      </c>
      <c r="C24" s="275">
        <v>35</v>
      </c>
      <c r="D24" s="276">
        <v>3</v>
      </c>
      <c r="E24" s="276">
        <v>12</v>
      </c>
      <c r="F24" s="276">
        <v>15</v>
      </c>
      <c r="G24" s="272" t="s">
        <v>448</v>
      </c>
      <c r="H24" s="272" t="s">
        <v>448</v>
      </c>
      <c r="I24" s="272">
        <v>4</v>
      </c>
      <c r="J24" s="272" t="s">
        <v>448</v>
      </c>
      <c r="K24" s="272" t="s">
        <v>448</v>
      </c>
      <c r="L24" s="277">
        <v>1</v>
      </c>
      <c r="M24" s="58">
        <f>C24-D24-E24-F24-I24</f>
        <v>1</v>
      </c>
    </row>
    <row r="25" spans="2:15" x14ac:dyDescent="0.2">
      <c r="B25" s="279" t="s">
        <v>446</v>
      </c>
      <c r="C25" s="275"/>
      <c r="D25" s="276"/>
      <c r="E25" s="278"/>
      <c r="F25" s="277"/>
      <c r="G25" s="278"/>
      <c r="H25" s="272"/>
      <c r="I25" s="276"/>
      <c r="J25" s="278"/>
      <c r="K25" s="277"/>
      <c r="L25" s="272"/>
      <c r="M25" s="58">
        <f t="shared" si="0"/>
        <v>0</v>
      </c>
    </row>
    <row r="26" spans="2:15" x14ac:dyDescent="0.2">
      <c r="B26" s="279" t="s">
        <v>450</v>
      </c>
      <c r="C26" s="275">
        <v>77</v>
      </c>
      <c r="D26" s="278">
        <v>35</v>
      </c>
      <c r="E26" s="277">
        <v>9</v>
      </c>
      <c r="F26" s="277">
        <v>6</v>
      </c>
      <c r="G26" s="278">
        <v>6</v>
      </c>
      <c r="H26" s="272" t="s">
        <v>448</v>
      </c>
      <c r="I26" s="277">
        <v>10</v>
      </c>
      <c r="J26" s="278">
        <v>1</v>
      </c>
      <c r="K26" s="277">
        <v>1</v>
      </c>
      <c r="L26" s="278">
        <v>9</v>
      </c>
      <c r="M26" s="58">
        <f>C26-D26-E26-F26-G26-I26-J26-K26</f>
        <v>9</v>
      </c>
      <c r="O26" s="98"/>
    </row>
    <row r="27" spans="2:15" x14ac:dyDescent="0.2">
      <c r="B27" s="279" t="s">
        <v>468</v>
      </c>
      <c r="C27" s="280">
        <v>4</v>
      </c>
      <c r="D27" s="277">
        <v>1</v>
      </c>
      <c r="E27" s="277">
        <v>2</v>
      </c>
      <c r="F27" s="277" t="s">
        <v>448</v>
      </c>
      <c r="G27" s="272" t="s">
        <v>448</v>
      </c>
      <c r="H27" s="272" t="s">
        <v>448</v>
      </c>
      <c r="I27" s="272" t="s">
        <v>448</v>
      </c>
      <c r="J27" s="277">
        <v>1</v>
      </c>
      <c r="K27" s="272" t="s">
        <v>448</v>
      </c>
      <c r="L27" s="278">
        <v>0</v>
      </c>
      <c r="M27" s="58">
        <f>C27-D27-E27-J27</f>
        <v>0</v>
      </c>
    </row>
    <row r="28" spans="2:15" x14ac:dyDescent="0.2">
      <c r="B28" s="279" t="s">
        <v>469</v>
      </c>
      <c r="C28" s="275">
        <v>29</v>
      </c>
      <c r="D28" s="276">
        <v>2</v>
      </c>
      <c r="E28" s="276">
        <v>10</v>
      </c>
      <c r="F28" s="277" t="s">
        <v>448</v>
      </c>
      <c r="G28" s="272">
        <v>2</v>
      </c>
      <c r="H28" s="272" t="s">
        <v>448</v>
      </c>
      <c r="I28" s="272" t="s">
        <v>448</v>
      </c>
      <c r="J28" s="276">
        <v>5</v>
      </c>
      <c r="K28" s="272" t="s">
        <v>448</v>
      </c>
      <c r="L28" s="272">
        <v>10</v>
      </c>
      <c r="M28" s="58">
        <f>C28-D28-E28-G28-J28</f>
        <v>10</v>
      </c>
    </row>
    <row r="29" spans="2:15" x14ac:dyDescent="0.2">
      <c r="B29" s="279" t="s">
        <v>446</v>
      </c>
      <c r="C29" s="275"/>
      <c r="D29" s="276"/>
      <c r="E29" s="278"/>
      <c r="F29" s="278"/>
      <c r="G29" s="278"/>
      <c r="H29" s="272"/>
      <c r="I29" s="278"/>
      <c r="J29" s="278"/>
      <c r="K29" s="277"/>
      <c r="L29" s="272"/>
      <c r="M29" s="58">
        <f t="shared" si="0"/>
        <v>0</v>
      </c>
    </row>
    <row r="30" spans="2:15" x14ac:dyDescent="0.2">
      <c r="B30" s="279" t="s">
        <v>470</v>
      </c>
      <c r="C30" s="275">
        <v>37</v>
      </c>
      <c r="D30" s="276">
        <v>6</v>
      </c>
      <c r="E30" s="277">
        <v>5</v>
      </c>
      <c r="F30" s="277">
        <v>4</v>
      </c>
      <c r="G30" s="272">
        <v>1</v>
      </c>
      <c r="H30" s="272" t="s">
        <v>448</v>
      </c>
      <c r="I30" s="277">
        <v>12</v>
      </c>
      <c r="J30" s="272">
        <v>1</v>
      </c>
      <c r="K30" s="277">
        <v>3</v>
      </c>
      <c r="L30" s="272">
        <v>5</v>
      </c>
      <c r="M30" s="58">
        <f>C30-D30-E30-F30-G30-I30-J30-K30</f>
        <v>5</v>
      </c>
    </row>
    <row r="31" spans="2:15" x14ac:dyDescent="0.2">
      <c r="B31" s="279" t="s">
        <v>463</v>
      </c>
      <c r="C31" s="275">
        <v>44</v>
      </c>
      <c r="D31" s="276">
        <v>1</v>
      </c>
      <c r="E31" s="277">
        <v>11</v>
      </c>
      <c r="F31" s="277">
        <v>13</v>
      </c>
      <c r="G31" s="272" t="s">
        <v>448</v>
      </c>
      <c r="H31" s="272">
        <v>2</v>
      </c>
      <c r="I31" s="272">
        <v>8</v>
      </c>
      <c r="J31" s="272" t="s">
        <v>448</v>
      </c>
      <c r="K31" s="277">
        <v>1</v>
      </c>
      <c r="L31" s="272">
        <v>8</v>
      </c>
      <c r="M31" s="58">
        <f>C31-D31-E31-F31-H31-I31-K31</f>
        <v>8</v>
      </c>
    </row>
    <row r="32" spans="2:15" x14ac:dyDescent="0.2">
      <c r="B32" s="279" t="s">
        <v>471</v>
      </c>
      <c r="C32" s="275">
        <v>76</v>
      </c>
      <c r="D32" s="276">
        <v>12</v>
      </c>
      <c r="E32" s="277">
        <v>19</v>
      </c>
      <c r="F32" s="277">
        <v>2</v>
      </c>
      <c r="G32" s="272">
        <v>1</v>
      </c>
      <c r="H32" s="272">
        <v>1</v>
      </c>
      <c r="I32" s="276">
        <v>13</v>
      </c>
      <c r="J32" s="276">
        <v>5</v>
      </c>
      <c r="K32" s="272">
        <v>2</v>
      </c>
      <c r="L32" s="272">
        <v>21</v>
      </c>
      <c r="M32" s="58">
        <f t="shared" si="0"/>
        <v>21</v>
      </c>
    </row>
    <row r="33" spans="2:15" x14ac:dyDescent="0.2">
      <c r="B33" s="279"/>
      <c r="C33" s="275"/>
      <c r="D33" s="276"/>
      <c r="E33" s="276"/>
      <c r="F33" s="276"/>
      <c r="G33" s="276"/>
      <c r="H33" s="272"/>
      <c r="I33" s="276"/>
      <c r="J33" s="276"/>
      <c r="K33" s="277"/>
      <c r="L33" s="272"/>
      <c r="M33" s="58">
        <f t="shared" si="0"/>
        <v>0</v>
      </c>
    </row>
    <row r="34" spans="2:15" x14ac:dyDescent="0.2">
      <c r="B34" s="270" t="s">
        <v>464</v>
      </c>
      <c r="C34" s="273">
        <v>29</v>
      </c>
      <c r="D34" s="274">
        <v>10</v>
      </c>
      <c r="E34" s="274">
        <v>6</v>
      </c>
      <c r="F34" s="274">
        <v>1</v>
      </c>
      <c r="G34" s="272" t="s">
        <v>448</v>
      </c>
      <c r="H34" s="272" t="s">
        <v>448</v>
      </c>
      <c r="I34" s="272">
        <v>7</v>
      </c>
      <c r="J34" s="272" t="s">
        <v>448</v>
      </c>
      <c r="K34" s="274">
        <v>1</v>
      </c>
      <c r="L34" s="274">
        <v>4</v>
      </c>
      <c r="M34" s="58">
        <f>C34-D34-E34-F34-I34-K34</f>
        <v>4</v>
      </c>
      <c r="O34" s="99"/>
    </row>
    <row r="35" spans="2:15" x14ac:dyDescent="0.2">
      <c r="B35" s="270" t="s">
        <v>466</v>
      </c>
      <c r="C35" s="275">
        <v>17</v>
      </c>
      <c r="D35" s="276">
        <v>4</v>
      </c>
      <c r="E35" s="278">
        <v>9</v>
      </c>
      <c r="F35" s="276">
        <v>1</v>
      </c>
      <c r="G35" s="272" t="s">
        <v>448</v>
      </c>
      <c r="H35" s="272">
        <v>1</v>
      </c>
      <c r="I35" s="272" t="s">
        <v>448</v>
      </c>
      <c r="J35" s="276" t="s">
        <v>448</v>
      </c>
      <c r="K35" s="277">
        <v>1</v>
      </c>
      <c r="L35" s="272">
        <v>1</v>
      </c>
      <c r="M35" s="58">
        <f>C35-D35-E35-F35-H35-K35</f>
        <v>1</v>
      </c>
    </row>
    <row r="36" spans="2:15" x14ac:dyDescent="0.2">
      <c r="B36" s="270" t="s">
        <v>465</v>
      </c>
      <c r="C36" s="275">
        <v>37</v>
      </c>
      <c r="D36" s="276">
        <v>5</v>
      </c>
      <c r="E36" s="278">
        <v>1</v>
      </c>
      <c r="F36" s="272" t="s">
        <v>448</v>
      </c>
      <c r="G36" s="272">
        <v>1</v>
      </c>
      <c r="H36" s="272">
        <v>1</v>
      </c>
      <c r="I36" s="272">
        <v>19</v>
      </c>
      <c r="J36" s="272" t="s">
        <v>448</v>
      </c>
      <c r="K36" s="277">
        <v>5</v>
      </c>
      <c r="L36" s="272">
        <v>5</v>
      </c>
      <c r="M36" s="58">
        <f>C36-D36-E36-G36-H36-I36-K36</f>
        <v>5</v>
      </c>
    </row>
    <row r="37" spans="2:15" x14ac:dyDescent="0.2">
      <c r="B37" s="279" t="s">
        <v>472</v>
      </c>
      <c r="C37" s="273">
        <v>32</v>
      </c>
      <c r="D37" s="274">
        <v>2</v>
      </c>
      <c r="E37" s="274">
        <v>11</v>
      </c>
      <c r="F37" s="274">
        <v>4</v>
      </c>
      <c r="G37" s="272" t="s">
        <v>448</v>
      </c>
      <c r="H37" s="272" t="s">
        <v>448</v>
      </c>
      <c r="I37" s="272">
        <v>5</v>
      </c>
      <c r="J37" s="272" t="s">
        <v>448</v>
      </c>
      <c r="K37" s="278" t="s">
        <v>448</v>
      </c>
      <c r="L37" s="278">
        <v>10</v>
      </c>
      <c r="M37" s="58">
        <f>C37-D37-E37-F37-I37</f>
        <v>10</v>
      </c>
    </row>
    <row r="38" spans="2:15" x14ac:dyDescent="0.2">
      <c r="B38" s="279" t="s">
        <v>473</v>
      </c>
      <c r="C38" s="275">
        <v>77</v>
      </c>
      <c r="D38" s="278">
        <v>8</v>
      </c>
      <c r="E38" s="277">
        <v>17</v>
      </c>
      <c r="F38" s="277">
        <v>9</v>
      </c>
      <c r="G38" s="272">
        <v>1</v>
      </c>
      <c r="H38" s="272" t="s">
        <v>448</v>
      </c>
      <c r="I38" s="276">
        <v>33</v>
      </c>
      <c r="J38" s="277">
        <v>4</v>
      </c>
      <c r="K38" s="272" t="s">
        <v>448</v>
      </c>
      <c r="L38" s="278">
        <v>5</v>
      </c>
      <c r="M38" s="58">
        <f>C38-D38-E38-F38-G38-I38-J38</f>
        <v>5</v>
      </c>
    </row>
    <row r="39" spans="2:15" x14ac:dyDescent="0.2">
      <c r="B39" s="279" t="s">
        <v>474</v>
      </c>
      <c r="C39" s="275">
        <v>33</v>
      </c>
      <c r="D39" s="276">
        <v>3</v>
      </c>
      <c r="E39" s="278">
        <v>8</v>
      </c>
      <c r="F39" s="276">
        <v>2</v>
      </c>
      <c r="G39" s="272" t="s">
        <v>448</v>
      </c>
      <c r="H39" s="272">
        <v>15</v>
      </c>
      <c r="I39" s="278">
        <v>2</v>
      </c>
      <c r="J39" s="278">
        <v>2</v>
      </c>
      <c r="K39" s="272" t="s">
        <v>448</v>
      </c>
      <c r="L39" s="272">
        <v>1</v>
      </c>
      <c r="M39" s="58">
        <f>C39-D39-E39-F39-H39-I39-J39</f>
        <v>1</v>
      </c>
    </row>
    <row r="40" spans="2:15" x14ac:dyDescent="0.2">
      <c r="B40" s="279" t="s">
        <v>446</v>
      </c>
      <c r="C40" s="275"/>
      <c r="D40" s="277"/>
      <c r="E40" s="278"/>
      <c r="F40" s="278"/>
      <c r="G40" s="277"/>
      <c r="H40" s="272"/>
      <c r="I40" s="277"/>
      <c r="J40" s="277"/>
      <c r="K40" s="278"/>
      <c r="L40" s="278"/>
      <c r="M40" s="58">
        <f t="shared" si="0"/>
        <v>0</v>
      </c>
    </row>
    <row r="41" spans="2:15" x14ac:dyDescent="0.15">
      <c r="B41" s="279" t="s">
        <v>475</v>
      </c>
      <c r="C41" s="273">
        <v>145</v>
      </c>
      <c r="D41" s="274">
        <v>20</v>
      </c>
      <c r="E41" s="274">
        <v>32</v>
      </c>
      <c r="F41" s="274">
        <v>26</v>
      </c>
      <c r="G41" s="274">
        <v>4</v>
      </c>
      <c r="H41" s="272">
        <v>11</v>
      </c>
      <c r="I41" s="272">
        <v>30</v>
      </c>
      <c r="J41" s="274">
        <v>2</v>
      </c>
      <c r="K41" s="274">
        <v>2</v>
      </c>
      <c r="L41" s="274">
        <v>18</v>
      </c>
      <c r="M41" s="58">
        <f t="shared" si="0"/>
        <v>18</v>
      </c>
    </row>
    <row r="42" spans="2:15" x14ac:dyDescent="0.15">
      <c r="B42" s="281" t="s">
        <v>476</v>
      </c>
      <c r="C42" s="273">
        <v>38</v>
      </c>
      <c r="D42" s="274">
        <v>12</v>
      </c>
      <c r="E42" s="274">
        <v>4</v>
      </c>
      <c r="F42" s="274">
        <v>9</v>
      </c>
      <c r="G42" s="272">
        <v>1</v>
      </c>
      <c r="H42" s="272" t="s">
        <v>448</v>
      </c>
      <c r="I42" s="272">
        <v>3</v>
      </c>
      <c r="J42" s="274">
        <v>4</v>
      </c>
      <c r="K42" s="272" t="s">
        <v>448</v>
      </c>
      <c r="L42" s="274">
        <v>5</v>
      </c>
      <c r="M42" s="58">
        <f>C42-D42-E42-F42-G42-I42-J42</f>
        <v>5</v>
      </c>
    </row>
    <row r="43" spans="2:15" x14ac:dyDescent="0.2">
      <c r="B43" s="279" t="s">
        <v>477</v>
      </c>
      <c r="C43" s="275">
        <v>22</v>
      </c>
      <c r="D43" s="276" t="s">
        <v>448</v>
      </c>
      <c r="E43" s="276" t="s">
        <v>448</v>
      </c>
      <c r="F43" s="276">
        <v>4</v>
      </c>
      <c r="G43" s="272" t="s">
        <v>448</v>
      </c>
      <c r="H43" s="272" t="s">
        <v>448</v>
      </c>
      <c r="I43" s="272">
        <v>5</v>
      </c>
      <c r="J43" s="277">
        <v>1</v>
      </c>
      <c r="K43" s="272">
        <v>5</v>
      </c>
      <c r="L43" s="272">
        <v>7</v>
      </c>
      <c r="M43" s="58">
        <f>C43-F43-I43-J43-K43</f>
        <v>7</v>
      </c>
    </row>
    <row r="44" spans="2:15" x14ac:dyDescent="0.2">
      <c r="B44" s="279" t="s">
        <v>446</v>
      </c>
      <c r="C44" s="275"/>
      <c r="D44" s="276"/>
      <c r="E44" s="277"/>
      <c r="F44" s="278"/>
      <c r="G44" s="277"/>
      <c r="H44" s="272"/>
      <c r="I44" s="278"/>
      <c r="J44" s="277"/>
      <c r="K44" s="277"/>
      <c r="L44" s="277"/>
      <c r="M44" s="58">
        <f t="shared" si="0"/>
        <v>0</v>
      </c>
    </row>
    <row r="45" spans="2:15" x14ac:dyDescent="0.15">
      <c r="B45" s="279" t="s">
        <v>451</v>
      </c>
      <c r="C45" s="273">
        <v>107</v>
      </c>
      <c r="D45" s="274">
        <v>34</v>
      </c>
      <c r="E45" s="274">
        <v>4</v>
      </c>
      <c r="F45" s="274">
        <v>20</v>
      </c>
      <c r="G45" s="274">
        <v>13</v>
      </c>
      <c r="H45" s="272">
        <v>1</v>
      </c>
      <c r="I45" s="272">
        <v>20</v>
      </c>
      <c r="J45" s="274">
        <v>3</v>
      </c>
      <c r="K45" s="272" t="s">
        <v>448</v>
      </c>
      <c r="L45" s="272">
        <v>12</v>
      </c>
      <c r="M45" s="58">
        <f>C45-D45-E45-F45-G45-H45-I45-J45</f>
        <v>12</v>
      </c>
    </row>
    <row r="46" spans="2:15" x14ac:dyDescent="0.2">
      <c r="B46" s="279" t="s">
        <v>452</v>
      </c>
      <c r="C46" s="275">
        <v>10</v>
      </c>
      <c r="D46" s="272">
        <v>1</v>
      </c>
      <c r="E46" s="276">
        <v>3</v>
      </c>
      <c r="F46" s="276">
        <v>2</v>
      </c>
      <c r="G46" s="277">
        <v>2</v>
      </c>
      <c r="H46" s="272" t="s">
        <v>448</v>
      </c>
      <c r="I46" s="272" t="s">
        <v>448</v>
      </c>
      <c r="J46" s="277">
        <v>2</v>
      </c>
      <c r="K46" s="272" t="s">
        <v>448</v>
      </c>
      <c r="L46" s="272">
        <v>0</v>
      </c>
      <c r="M46" s="58">
        <f>C46-D46-E46-F46-G46-J46</f>
        <v>0</v>
      </c>
    </row>
    <row r="47" spans="2:15" x14ac:dyDescent="0.2">
      <c r="B47" s="279" t="s">
        <v>478</v>
      </c>
      <c r="C47" s="275">
        <v>12</v>
      </c>
      <c r="D47" s="276">
        <v>2</v>
      </c>
      <c r="E47" s="276" t="s">
        <v>448</v>
      </c>
      <c r="F47" s="272" t="s">
        <v>448</v>
      </c>
      <c r="G47" s="277">
        <v>2</v>
      </c>
      <c r="H47" s="272" t="s">
        <v>448</v>
      </c>
      <c r="I47" s="272">
        <v>6</v>
      </c>
      <c r="J47" s="277">
        <v>1</v>
      </c>
      <c r="K47" s="272" t="s">
        <v>448</v>
      </c>
      <c r="L47" s="272">
        <v>1</v>
      </c>
      <c r="M47" s="58">
        <f>C47-D47-G47-I47-J47</f>
        <v>1</v>
      </c>
    </row>
    <row r="48" spans="2:15" x14ac:dyDescent="0.15">
      <c r="B48" s="281" t="s">
        <v>479</v>
      </c>
      <c r="C48" s="273" t="s">
        <v>448</v>
      </c>
      <c r="D48" s="272" t="s">
        <v>448</v>
      </c>
      <c r="E48" s="272" t="s">
        <v>448</v>
      </c>
      <c r="F48" s="272" t="s">
        <v>448</v>
      </c>
      <c r="G48" s="272" t="s">
        <v>448</v>
      </c>
      <c r="H48" s="272" t="s">
        <v>448</v>
      </c>
      <c r="I48" s="272" t="s">
        <v>448</v>
      </c>
      <c r="J48" s="272" t="s">
        <v>448</v>
      </c>
      <c r="K48" s="272" t="s">
        <v>448</v>
      </c>
      <c r="L48" s="274" t="s">
        <v>448</v>
      </c>
      <c r="M48" s="56" t="s">
        <v>1072</v>
      </c>
    </row>
    <row r="49" spans="1:13" x14ac:dyDescent="0.15">
      <c r="B49" s="279" t="s">
        <v>480</v>
      </c>
      <c r="C49" s="273">
        <v>59</v>
      </c>
      <c r="D49" s="274">
        <v>11</v>
      </c>
      <c r="E49" s="274">
        <v>8</v>
      </c>
      <c r="F49" s="272">
        <v>5</v>
      </c>
      <c r="G49" s="272" t="s">
        <v>448</v>
      </c>
      <c r="H49" s="272">
        <v>4</v>
      </c>
      <c r="I49" s="274">
        <v>22</v>
      </c>
      <c r="J49" s="274">
        <v>3</v>
      </c>
      <c r="K49" s="274" t="s">
        <v>448</v>
      </c>
      <c r="L49" s="274">
        <v>6</v>
      </c>
      <c r="M49" s="58">
        <f>C49-D49-E49-F49-H49-I49-J49</f>
        <v>6</v>
      </c>
    </row>
    <row r="50" spans="1:13" ht="18" thickBot="1" x14ac:dyDescent="0.2">
      <c r="B50" s="263"/>
      <c r="C50" s="282"/>
      <c r="D50" s="283"/>
      <c r="E50" s="283"/>
      <c r="F50" s="283"/>
      <c r="G50" s="283"/>
      <c r="H50" s="283"/>
      <c r="I50" s="283"/>
      <c r="J50" s="283"/>
      <c r="K50" s="283"/>
      <c r="L50" s="283"/>
    </row>
    <row r="51" spans="1:13" x14ac:dyDescent="0.2">
      <c r="C51" s="27" t="s">
        <v>798</v>
      </c>
    </row>
    <row r="52" spans="1:13" x14ac:dyDescent="0.2">
      <c r="A52" s="27"/>
    </row>
    <row r="54" spans="1:13" x14ac:dyDescent="0.2">
      <c r="F54" s="67"/>
      <c r="G54" s="67"/>
    </row>
    <row r="56" spans="1:13" x14ac:dyDescent="0.15">
      <c r="F56" s="110"/>
      <c r="G56" s="110"/>
    </row>
    <row r="58" spans="1:13" x14ac:dyDescent="0.15">
      <c r="F58" s="113"/>
      <c r="G58" s="113"/>
    </row>
    <row r="59" spans="1:13" x14ac:dyDescent="0.15">
      <c r="F59" s="113"/>
      <c r="G59" s="113"/>
    </row>
    <row r="60" spans="1:13" x14ac:dyDescent="0.15">
      <c r="F60" s="113"/>
      <c r="G60" s="113"/>
    </row>
    <row r="61" spans="1:13" x14ac:dyDescent="0.15">
      <c r="F61" s="113"/>
      <c r="G61" s="113"/>
    </row>
    <row r="62" spans="1:13" x14ac:dyDescent="0.15">
      <c r="F62" s="113"/>
      <c r="G62" s="113"/>
    </row>
    <row r="63" spans="1:13" x14ac:dyDescent="0.15">
      <c r="F63" s="113"/>
      <c r="G63" s="113"/>
    </row>
    <row r="64" spans="1:13" x14ac:dyDescent="0.2">
      <c r="F64" s="156"/>
      <c r="G64" s="113"/>
    </row>
    <row r="65" spans="6:7" x14ac:dyDescent="0.15">
      <c r="F65" s="113"/>
      <c r="G65" s="113"/>
    </row>
    <row r="66" spans="6:7" x14ac:dyDescent="0.2">
      <c r="F66" s="156"/>
      <c r="G66" s="113"/>
    </row>
    <row r="67" spans="6:7" x14ac:dyDescent="0.2">
      <c r="F67" s="156"/>
      <c r="G67" s="156"/>
    </row>
    <row r="68" spans="6:7" x14ac:dyDescent="0.2">
      <c r="F68" s="156"/>
      <c r="G68" s="156"/>
    </row>
    <row r="69" spans="6:7" x14ac:dyDescent="0.2">
      <c r="F69" s="156"/>
      <c r="G69" s="156"/>
    </row>
    <row r="70" spans="6:7" x14ac:dyDescent="0.2">
      <c r="F70" s="156"/>
      <c r="G70" s="156"/>
    </row>
    <row r="71" spans="6:7" x14ac:dyDescent="0.2">
      <c r="F71" s="156"/>
      <c r="G71" s="156"/>
    </row>
    <row r="72" spans="6:7" x14ac:dyDescent="0.2">
      <c r="F72" s="156"/>
      <c r="G72" s="156"/>
    </row>
    <row r="73" spans="6:7" x14ac:dyDescent="0.2">
      <c r="F73" s="156"/>
      <c r="G73" s="156"/>
    </row>
    <row r="74" spans="6:7" x14ac:dyDescent="0.15">
      <c r="F74" s="113"/>
      <c r="G74" s="113"/>
    </row>
    <row r="76" spans="6:7" x14ac:dyDescent="0.15">
      <c r="F76" s="113"/>
      <c r="G76" s="113"/>
    </row>
    <row r="78" spans="6:7" x14ac:dyDescent="0.2">
      <c r="F78" s="156"/>
      <c r="G78" s="156"/>
    </row>
    <row r="79" spans="6:7" x14ac:dyDescent="0.2">
      <c r="F79" s="156"/>
      <c r="G79" s="113"/>
    </row>
    <row r="80" spans="6:7" x14ac:dyDescent="0.2">
      <c r="F80" s="156"/>
      <c r="G80" s="156"/>
    </row>
    <row r="82" spans="6:7" x14ac:dyDescent="0.2">
      <c r="F82" s="156"/>
      <c r="G82" s="113"/>
    </row>
    <row r="83" spans="6:7" x14ac:dyDescent="0.2">
      <c r="F83" s="156"/>
      <c r="G83" s="156"/>
    </row>
    <row r="85" spans="6:7" x14ac:dyDescent="0.2">
      <c r="F85" s="156"/>
      <c r="G85" s="113"/>
    </row>
    <row r="86" spans="6:7" x14ac:dyDescent="0.2">
      <c r="F86" s="156"/>
      <c r="G86" s="156"/>
    </row>
    <row r="88" spans="6:7" x14ac:dyDescent="0.2">
      <c r="F88" s="156"/>
      <c r="G88" s="113"/>
    </row>
    <row r="89" spans="6:7" x14ac:dyDescent="0.2">
      <c r="F89" s="156"/>
      <c r="G89" s="156"/>
    </row>
    <row r="90" spans="6:7" x14ac:dyDescent="0.2">
      <c r="F90" s="156"/>
      <c r="G90" s="156"/>
    </row>
    <row r="91" spans="6:7" x14ac:dyDescent="0.2">
      <c r="F91" s="157"/>
      <c r="G91" s="157"/>
    </row>
    <row r="92" spans="6:7" x14ac:dyDescent="0.2">
      <c r="F92" s="156"/>
      <c r="G92" s="113"/>
    </row>
    <row r="93" spans="6:7" x14ac:dyDescent="0.2">
      <c r="F93" s="156"/>
      <c r="G93" s="113"/>
    </row>
    <row r="94" spans="6:7" x14ac:dyDescent="0.2">
      <c r="F94" s="156"/>
      <c r="G94" s="113"/>
    </row>
    <row r="95" spans="6:7" x14ac:dyDescent="0.2">
      <c r="F95" s="156"/>
      <c r="G95" s="156"/>
    </row>
    <row r="96" spans="6:7" x14ac:dyDescent="0.2">
      <c r="F96" s="156"/>
      <c r="G96" s="156"/>
    </row>
    <row r="97" spans="6:7" x14ac:dyDescent="0.2">
      <c r="F97" s="156"/>
      <c r="G97" s="156"/>
    </row>
    <row r="99" spans="6:7" x14ac:dyDescent="0.2">
      <c r="F99" s="156"/>
      <c r="G99" s="113"/>
    </row>
    <row r="100" spans="6:7" x14ac:dyDescent="0.2">
      <c r="F100" s="156"/>
      <c r="G100" s="156"/>
    </row>
    <row r="101" spans="6:7" x14ac:dyDescent="0.2">
      <c r="F101" s="156"/>
      <c r="G101" s="156"/>
    </row>
    <row r="102" spans="6:7" x14ac:dyDescent="0.15">
      <c r="F102" s="113"/>
      <c r="G102" s="113"/>
    </row>
    <row r="103" spans="6:7" x14ac:dyDescent="0.2">
      <c r="F103" s="157"/>
      <c r="G103" s="157"/>
    </row>
    <row r="104" spans="6:7" x14ac:dyDescent="0.2">
      <c r="F104" s="156"/>
      <c r="G104" s="156"/>
    </row>
    <row r="105" spans="6:7" x14ac:dyDescent="0.2">
      <c r="F105" s="156"/>
      <c r="G105" s="113"/>
    </row>
    <row r="107" spans="6:7" x14ac:dyDescent="0.2">
      <c r="F107" s="156"/>
      <c r="G107" s="156"/>
    </row>
    <row r="108" spans="6:7" x14ac:dyDescent="0.2">
      <c r="F108" s="156"/>
      <c r="G108" s="113"/>
    </row>
    <row r="109" spans="6:7" x14ac:dyDescent="0.2">
      <c r="F109" s="156"/>
      <c r="G109" s="156"/>
    </row>
    <row r="110" spans="6:7" x14ac:dyDescent="0.2">
      <c r="F110" s="156"/>
      <c r="G110" s="156"/>
    </row>
    <row r="111" spans="6:7" x14ac:dyDescent="0.2">
      <c r="F111" s="156"/>
      <c r="G111" s="156"/>
    </row>
    <row r="112" spans="6:7" x14ac:dyDescent="0.2">
      <c r="F112" s="157"/>
      <c r="G112" s="157"/>
    </row>
    <row r="113" spans="6:7" x14ac:dyDescent="0.2">
      <c r="F113" s="156"/>
      <c r="G113" s="156"/>
    </row>
  </sheetData>
  <mergeCells count="11">
    <mergeCell ref="B6:L6"/>
    <mergeCell ref="F7:H7"/>
    <mergeCell ref="D9:D10"/>
    <mergeCell ref="E9:E10"/>
    <mergeCell ref="F9:F10"/>
    <mergeCell ref="G9:G10"/>
    <mergeCell ref="H9:H10"/>
    <mergeCell ref="I9:I10"/>
    <mergeCell ref="J9:J10"/>
    <mergeCell ref="K9:K10"/>
    <mergeCell ref="L9:L10"/>
  </mergeCells>
  <phoneticPr fontId="2"/>
  <pageMargins left="0.78740157480314965" right="0.78740157480314965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73"/>
  <sheetViews>
    <sheetView view="pageBreakPreview" zoomScale="75" zoomScaleNormal="75" workbookViewId="0">
      <selection activeCell="J7" sqref="J7:K71"/>
    </sheetView>
  </sheetViews>
  <sheetFormatPr defaultColWidth="13.375" defaultRowHeight="17.25" x14ac:dyDescent="0.15"/>
  <cols>
    <col min="1" max="1" width="13.375" style="17" customWidth="1"/>
    <col min="2" max="2" width="1.25" style="17" customWidth="1"/>
    <col min="3" max="4" width="14.625" style="17" customWidth="1"/>
    <col min="5" max="10" width="15.5" style="17" bestFit="1" customWidth="1"/>
    <col min="11" max="11" width="14.5" style="17" customWidth="1"/>
    <col min="12" max="15" width="13.375" style="17"/>
    <col min="16" max="16384" width="13.375" style="1"/>
  </cols>
  <sheetData>
    <row r="1" spans="1:11" x14ac:dyDescent="0.2">
      <c r="A1" s="27"/>
    </row>
    <row r="6" spans="1:11" x14ac:dyDescent="0.15">
      <c r="B6" s="521" t="s">
        <v>35</v>
      </c>
      <c r="C6" s="521"/>
      <c r="D6" s="521"/>
      <c r="E6" s="521"/>
      <c r="F6" s="521"/>
      <c r="G6" s="521"/>
      <c r="H6" s="521"/>
      <c r="I6" s="521"/>
      <c r="J6" s="521"/>
      <c r="K6" s="521"/>
    </row>
    <row r="7" spans="1:11" ht="18" thickBot="1" x14ac:dyDescent="0.25">
      <c r="B7" s="23"/>
      <c r="C7" s="23"/>
      <c r="D7" s="93" t="s">
        <v>705</v>
      </c>
      <c r="E7" s="23"/>
      <c r="F7" s="23"/>
      <c r="G7" s="23"/>
      <c r="H7" s="23"/>
      <c r="I7" s="23"/>
      <c r="J7" s="216"/>
      <c r="K7" s="264" t="s">
        <v>31</v>
      </c>
    </row>
    <row r="8" spans="1:11" x14ac:dyDescent="0.2">
      <c r="D8" s="59" t="s">
        <v>36</v>
      </c>
      <c r="E8" s="59" t="s">
        <v>1078</v>
      </c>
      <c r="F8" s="59" t="s">
        <v>1077</v>
      </c>
      <c r="G8" s="59" t="s">
        <v>555</v>
      </c>
      <c r="H8" s="59" t="s">
        <v>612</v>
      </c>
      <c r="I8" s="59" t="s">
        <v>723</v>
      </c>
      <c r="J8" s="284" t="s">
        <v>1073</v>
      </c>
      <c r="K8" s="284" t="s">
        <v>1075</v>
      </c>
    </row>
    <row r="9" spans="1:11" x14ac:dyDescent="0.2">
      <c r="B9" s="24"/>
      <c r="C9" s="24"/>
      <c r="D9" s="20" t="s">
        <v>24</v>
      </c>
      <c r="E9" s="20" t="s">
        <v>25</v>
      </c>
      <c r="F9" s="20" t="s">
        <v>26</v>
      </c>
      <c r="G9" s="20">
        <v>2000</v>
      </c>
      <c r="H9" s="20" t="s">
        <v>611</v>
      </c>
      <c r="I9" s="20" t="s">
        <v>719</v>
      </c>
      <c r="J9" s="285" t="s">
        <v>1074</v>
      </c>
      <c r="K9" s="285" t="s">
        <v>1076</v>
      </c>
    </row>
    <row r="10" spans="1:11" x14ac:dyDescent="0.15">
      <c r="D10" s="25"/>
      <c r="E10" s="66"/>
      <c r="F10" s="66"/>
      <c r="G10" s="66"/>
      <c r="H10" s="66"/>
      <c r="I10" s="66"/>
      <c r="J10" s="231"/>
      <c r="K10" s="215"/>
    </row>
    <row r="11" spans="1:11" x14ac:dyDescent="0.2">
      <c r="C11" s="91" t="s">
        <v>34</v>
      </c>
      <c r="D11" s="22">
        <v>1087206</v>
      </c>
      <c r="E11" s="6">
        <v>1074325</v>
      </c>
      <c r="F11" s="6">
        <v>1080435</v>
      </c>
      <c r="G11" s="6">
        <v>1069912</v>
      </c>
      <c r="H11" s="6">
        <v>1035969</v>
      </c>
      <c r="I11" s="6">
        <v>1002198</v>
      </c>
      <c r="J11" s="233">
        <v>963579</v>
      </c>
      <c r="K11" s="233">
        <v>922584</v>
      </c>
    </row>
    <row r="12" spans="1:11" x14ac:dyDescent="0.2">
      <c r="C12" s="91"/>
      <c r="D12" s="22"/>
      <c r="E12" s="6"/>
      <c r="F12" s="6"/>
      <c r="G12" s="6"/>
      <c r="H12" s="6"/>
      <c r="I12" s="6"/>
      <c r="J12" s="233"/>
      <c r="K12" s="233"/>
    </row>
    <row r="13" spans="1:11" x14ac:dyDescent="0.2">
      <c r="C13" s="91" t="s">
        <v>3</v>
      </c>
      <c r="D13" s="22">
        <v>520172</v>
      </c>
      <c r="E13" s="6">
        <v>510777</v>
      </c>
      <c r="F13" s="6">
        <v>513450</v>
      </c>
      <c r="G13" s="6">
        <v>506882</v>
      </c>
      <c r="H13" s="6">
        <v>488022</v>
      </c>
      <c r="I13" s="6">
        <v>471397</v>
      </c>
      <c r="J13" s="233">
        <v>453216</v>
      </c>
      <c r="K13" s="233">
        <v>435051</v>
      </c>
    </row>
    <row r="14" spans="1:11" x14ac:dyDescent="0.2">
      <c r="C14" s="91"/>
      <c r="D14" s="22"/>
      <c r="E14" s="6"/>
      <c r="F14" s="6"/>
      <c r="G14" s="6"/>
      <c r="H14" s="6"/>
      <c r="I14" s="6"/>
      <c r="J14" s="233"/>
      <c r="K14" s="233"/>
    </row>
    <row r="15" spans="1:11" x14ac:dyDescent="0.2">
      <c r="C15" s="27" t="s">
        <v>37</v>
      </c>
      <c r="D15" s="74">
        <v>32519</v>
      </c>
      <c r="E15" s="3">
        <v>28532</v>
      </c>
      <c r="F15" s="3">
        <v>26165</v>
      </c>
      <c r="G15" s="3">
        <v>24754</v>
      </c>
      <c r="H15" s="3">
        <v>21741</v>
      </c>
      <c r="I15" s="3">
        <v>19135</v>
      </c>
      <c r="J15" s="286">
        <v>17748</v>
      </c>
      <c r="K15" s="286">
        <v>15646</v>
      </c>
    </row>
    <row r="16" spans="1:11" x14ac:dyDescent="0.2">
      <c r="C16" s="27" t="s">
        <v>38</v>
      </c>
      <c r="D16" s="74">
        <v>37450</v>
      </c>
      <c r="E16" s="3">
        <v>32977</v>
      </c>
      <c r="F16" s="3">
        <v>30216</v>
      </c>
      <c r="G16" s="3">
        <v>26778</v>
      </c>
      <c r="H16" s="3">
        <v>24889</v>
      </c>
      <c r="I16" s="3">
        <v>21755</v>
      </c>
      <c r="J16" s="286">
        <v>19705</v>
      </c>
      <c r="K16" s="286">
        <v>18341</v>
      </c>
    </row>
    <row r="17" spans="3:11" x14ac:dyDescent="0.2">
      <c r="C17" s="27" t="s">
        <v>39</v>
      </c>
      <c r="D17" s="74">
        <v>45855</v>
      </c>
      <c r="E17" s="3">
        <v>37414</v>
      </c>
      <c r="F17" s="3">
        <v>33839</v>
      </c>
      <c r="G17" s="3">
        <v>30280</v>
      </c>
      <c r="H17" s="3">
        <v>26488</v>
      </c>
      <c r="I17" s="3">
        <v>24531</v>
      </c>
      <c r="J17" s="286">
        <v>21997</v>
      </c>
      <c r="K17" s="286">
        <v>19897</v>
      </c>
    </row>
    <row r="18" spans="3:11" x14ac:dyDescent="0.2">
      <c r="C18" s="27" t="s">
        <v>40</v>
      </c>
      <c r="D18" s="74">
        <v>38284</v>
      </c>
      <c r="E18" s="3">
        <v>40817</v>
      </c>
      <c r="F18" s="3">
        <v>34628</v>
      </c>
      <c r="G18" s="3">
        <v>31223</v>
      </c>
      <c r="H18" s="3">
        <v>27498</v>
      </c>
      <c r="I18" s="3">
        <v>24343</v>
      </c>
      <c r="J18" s="286">
        <v>23044</v>
      </c>
      <c r="K18" s="286">
        <v>20719</v>
      </c>
    </row>
    <row r="19" spans="3:11" x14ac:dyDescent="0.2">
      <c r="C19" s="27" t="s">
        <v>41</v>
      </c>
      <c r="D19" s="74">
        <v>27289</v>
      </c>
      <c r="E19" s="3">
        <v>26892</v>
      </c>
      <c r="F19" s="3">
        <v>32771</v>
      </c>
      <c r="G19" s="3">
        <v>27276</v>
      </c>
      <c r="H19" s="3">
        <v>22983</v>
      </c>
      <c r="I19" s="3">
        <v>20321</v>
      </c>
      <c r="J19" s="286">
        <v>19009</v>
      </c>
      <c r="K19" s="286">
        <v>17680</v>
      </c>
    </row>
    <row r="20" spans="3:11" x14ac:dyDescent="0.2">
      <c r="C20" s="27"/>
      <c r="D20" s="74"/>
      <c r="E20" s="3"/>
      <c r="F20" s="3"/>
      <c r="G20" s="3"/>
      <c r="H20" s="3"/>
      <c r="I20" s="3"/>
      <c r="J20" s="286"/>
      <c r="K20" s="286"/>
    </row>
    <row r="21" spans="3:11" x14ac:dyDescent="0.2">
      <c r="C21" s="27" t="s">
        <v>42</v>
      </c>
      <c r="D21" s="74">
        <v>29899</v>
      </c>
      <c r="E21" s="3">
        <v>28492</v>
      </c>
      <c r="F21" s="3">
        <v>29806</v>
      </c>
      <c r="G21" s="3">
        <v>33825</v>
      </c>
      <c r="H21" s="3">
        <v>26524</v>
      </c>
      <c r="I21" s="3">
        <v>22539</v>
      </c>
      <c r="J21" s="286">
        <v>21022</v>
      </c>
      <c r="K21" s="286">
        <v>18640</v>
      </c>
    </row>
    <row r="22" spans="3:11" x14ac:dyDescent="0.2">
      <c r="C22" s="27" t="s">
        <v>43</v>
      </c>
      <c r="D22" s="74">
        <v>35379</v>
      </c>
      <c r="E22" s="3">
        <v>30131</v>
      </c>
      <c r="F22" s="3">
        <v>30351</v>
      </c>
      <c r="G22" s="3">
        <v>30237</v>
      </c>
      <c r="H22" s="3">
        <v>33071</v>
      </c>
      <c r="I22" s="3">
        <v>26471</v>
      </c>
      <c r="J22" s="286">
        <v>22949</v>
      </c>
      <c r="K22" s="286">
        <v>20918</v>
      </c>
    </row>
    <row r="23" spans="3:11" x14ac:dyDescent="0.2">
      <c r="C23" s="27" t="s">
        <v>44</v>
      </c>
      <c r="D23" s="74">
        <v>44194</v>
      </c>
      <c r="E23" s="3">
        <v>35463</v>
      </c>
      <c r="F23" s="3">
        <v>31645</v>
      </c>
      <c r="G23" s="3">
        <v>30645</v>
      </c>
      <c r="H23" s="3">
        <v>29546</v>
      </c>
      <c r="I23" s="3">
        <v>33002</v>
      </c>
      <c r="J23" s="286">
        <v>26760</v>
      </c>
      <c r="K23" s="286">
        <v>23169</v>
      </c>
    </row>
    <row r="24" spans="3:11" x14ac:dyDescent="0.2">
      <c r="C24" s="27" t="s">
        <v>45</v>
      </c>
      <c r="D24" s="74">
        <v>38614</v>
      </c>
      <c r="E24" s="3">
        <v>43840</v>
      </c>
      <c r="F24" s="3">
        <v>36426</v>
      </c>
      <c r="G24" s="3">
        <v>31550</v>
      </c>
      <c r="H24" s="3">
        <v>29724</v>
      </c>
      <c r="I24" s="3">
        <v>29309</v>
      </c>
      <c r="J24" s="286">
        <v>33245</v>
      </c>
      <c r="K24" s="286">
        <v>26952</v>
      </c>
    </row>
    <row r="25" spans="3:11" x14ac:dyDescent="0.2">
      <c r="C25" s="27" t="s">
        <v>46</v>
      </c>
      <c r="D25" s="74">
        <v>35691</v>
      </c>
      <c r="E25" s="3">
        <v>37674</v>
      </c>
      <c r="F25" s="3">
        <v>43977</v>
      </c>
      <c r="G25" s="3">
        <v>35763</v>
      </c>
      <c r="H25" s="3">
        <v>30672</v>
      </c>
      <c r="I25" s="3">
        <v>29160</v>
      </c>
      <c r="J25" s="286">
        <v>29207</v>
      </c>
      <c r="K25" s="286">
        <v>33157</v>
      </c>
    </row>
    <row r="26" spans="3:11" x14ac:dyDescent="0.2">
      <c r="C26" s="27"/>
      <c r="D26" s="74"/>
      <c r="E26" s="3"/>
      <c r="F26" s="3"/>
      <c r="G26" s="3"/>
      <c r="H26" s="3"/>
      <c r="I26" s="3"/>
      <c r="J26" s="286"/>
      <c r="K26" s="286"/>
    </row>
    <row r="27" spans="3:11" x14ac:dyDescent="0.2">
      <c r="C27" s="27" t="s">
        <v>47</v>
      </c>
      <c r="D27" s="74">
        <v>37511</v>
      </c>
      <c r="E27" s="3">
        <v>34526</v>
      </c>
      <c r="F27" s="3">
        <v>37206</v>
      </c>
      <c r="G27" s="3">
        <v>42988</v>
      </c>
      <c r="H27" s="3">
        <v>34811</v>
      </c>
      <c r="I27" s="3">
        <v>29917</v>
      </c>
      <c r="J27" s="286">
        <v>28898</v>
      </c>
      <c r="K27" s="286">
        <v>28972</v>
      </c>
    </row>
    <row r="28" spans="3:11" x14ac:dyDescent="0.2">
      <c r="C28" s="27" t="s">
        <v>48</v>
      </c>
      <c r="D28" s="74">
        <v>35377</v>
      </c>
      <c r="E28" s="3">
        <v>35796</v>
      </c>
      <c r="F28" s="3">
        <v>33644</v>
      </c>
      <c r="G28" s="3">
        <v>36296</v>
      </c>
      <c r="H28" s="3">
        <v>41353</v>
      </c>
      <c r="I28" s="3">
        <v>33871</v>
      </c>
      <c r="J28" s="286">
        <v>29402</v>
      </c>
      <c r="K28" s="286">
        <v>28509</v>
      </c>
    </row>
    <row r="29" spans="3:11" x14ac:dyDescent="0.2">
      <c r="C29" s="27" t="s">
        <v>49</v>
      </c>
      <c r="D29" s="74">
        <v>24825</v>
      </c>
      <c r="E29" s="3">
        <v>33438</v>
      </c>
      <c r="F29" s="3">
        <v>34025</v>
      </c>
      <c r="G29" s="3">
        <v>32582</v>
      </c>
      <c r="H29" s="3">
        <v>35048</v>
      </c>
      <c r="I29" s="3">
        <v>40178</v>
      </c>
      <c r="J29" s="286">
        <v>33098</v>
      </c>
      <c r="K29" s="286">
        <v>28799</v>
      </c>
    </row>
    <row r="30" spans="3:11" x14ac:dyDescent="0.2">
      <c r="C30" s="27" t="s">
        <v>50</v>
      </c>
      <c r="D30" s="74">
        <v>19228</v>
      </c>
      <c r="E30" s="3">
        <v>22837</v>
      </c>
      <c r="F30" s="3">
        <v>30992</v>
      </c>
      <c r="G30" s="3">
        <v>31676</v>
      </c>
      <c r="H30" s="3">
        <v>30706</v>
      </c>
      <c r="I30" s="3">
        <v>33101</v>
      </c>
      <c r="J30" s="286">
        <v>38219</v>
      </c>
      <c r="K30" s="286">
        <v>31671</v>
      </c>
    </row>
    <row r="31" spans="3:11" x14ac:dyDescent="0.2">
      <c r="C31" s="27" t="s">
        <v>51</v>
      </c>
      <c r="D31" s="74">
        <v>16338</v>
      </c>
      <c r="E31" s="3">
        <v>16820</v>
      </c>
      <c r="F31" s="3">
        <v>20304</v>
      </c>
      <c r="G31" s="3">
        <v>27658</v>
      </c>
      <c r="H31" s="3">
        <v>28392</v>
      </c>
      <c r="I31" s="3">
        <v>27692</v>
      </c>
      <c r="J31" s="286">
        <v>30215</v>
      </c>
      <c r="K31" s="286">
        <v>35324</v>
      </c>
    </row>
    <row r="32" spans="3:11" x14ac:dyDescent="0.2">
      <c r="C32" s="27"/>
      <c r="D32" s="74"/>
      <c r="E32" s="3"/>
      <c r="F32" s="3"/>
      <c r="G32" s="3"/>
      <c r="H32" s="3"/>
      <c r="I32" s="3"/>
      <c r="J32" s="286"/>
      <c r="K32" s="286"/>
    </row>
    <row r="33" spans="2:11" x14ac:dyDescent="0.2">
      <c r="C33" s="27" t="s">
        <v>52</v>
      </c>
      <c r="D33" s="74">
        <v>11870</v>
      </c>
      <c r="E33" s="3">
        <v>12857</v>
      </c>
      <c r="F33" s="3">
        <v>13551</v>
      </c>
      <c r="G33" s="3">
        <v>16823</v>
      </c>
      <c r="H33" s="3">
        <v>23085</v>
      </c>
      <c r="I33" s="3">
        <v>23812</v>
      </c>
      <c r="J33" s="286">
        <v>23834</v>
      </c>
      <c r="K33" s="286">
        <v>26159</v>
      </c>
    </row>
    <row r="34" spans="2:11" x14ac:dyDescent="0.2">
      <c r="C34" s="27" t="s">
        <v>53</v>
      </c>
      <c r="D34" s="74">
        <v>6581</v>
      </c>
      <c r="E34" s="3">
        <v>7752</v>
      </c>
      <c r="F34" s="3">
        <v>8632</v>
      </c>
      <c r="G34" s="3">
        <v>9713</v>
      </c>
      <c r="H34" s="3">
        <v>12510</v>
      </c>
      <c r="I34" s="3">
        <v>16964</v>
      </c>
      <c r="J34" s="286">
        <v>18032</v>
      </c>
      <c r="K34" s="286">
        <v>18561</v>
      </c>
    </row>
    <row r="35" spans="2:11" x14ac:dyDescent="0.2">
      <c r="C35" s="27" t="s">
        <v>54</v>
      </c>
      <c r="D35" s="74">
        <v>2579</v>
      </c>
      <c r="E35" s="3">
        <v>3127</v>
      </c>
      <c r="F35" s="3">
        <v>3964</v>
      </c>
      <c r="G35" s="3">
        <v>4809</v>
      </c>
      <c r="H35" s="3">
        <v>5689</v>
      </c>
      <c r="I35" s="3">
        <v>7367</v>
      </c>
      <c r="J35" s="286">
        <v>10358</v>
      </c>
      <c r="K35" s="286">
        <v>11494</v>
      </c>
    </row>
    <row r="36" spans="2:11" x14ac:dyDescent="0.2">
      <c r="C36" s="27" t="s">
        <v>55</v>
      </c>
      <c r="D36" s="74">
        <v>574</v>
      </c>
      <c r="E36" s="3">
        <v>815</v>
      </c>
      <c r="F36" s="3">
        <v>1042</v>
      </c>
      <c r="G36" s="3">
        <v>1556</v>
      </c>
      <c r="H36" s="3">
        <v>2052</v>
      </c>
      <c r="I36" s="3">
        <v>2393</v>
      </c>
      <c r="J36" s="286">
        <v>3171</v>
      </c>
      <c r="K36" s="286">
        <v>4793</v>
      </c>
    </row>
    <row r="37" spans="2:11" x14ac:dyDescent="0.2">
      <c r="C37" s="27" t="s">
        <v>56</v>
      </c>
      <c r="D37" s="74">
        <v>61</v>
      </c>
      <c r="E37" s="3">
        <v>108</v>
      </c>
      <c r="F37" s="3">
        <v>180</v>
      </c>
      <c r="G37" s="3">
        <v>237</v>
      </c>
      <c r="H37" s="3">
        <v>388</v>
      </c>
      <c r="I37" s="3">
        <v>529</v>
      </c>
      <c r="J37" s="286">
        <v>568</v>
      </c>
      <c r="K37" s="286">
        <v>872</v>
      </c>
    </row>
    <row r="38" spans="2:11" x14ac:dyDescent="0.2">
      <c r="C38" s="27" t="s">
        <v>57</v>
      </c>
      <c r="D38" s="54">
        <v>9</v>
      </c>
      <c r="E38" s="3">
        <v>8</v>
      </c>
      <c r="F38" s="3">
        <v>18</v>
      </c>
      <c r="G38" s="3">
        <v>21</v>
      </c>
      <c r="H38" s="3">
        <v>32</v>
      </c>
      <c r="I38" s="3">
        <v>46</v>
      </c>
      <c r="J38" s="286">
        <v>66</v>
      </c>
      <c r="K38" s="286">
        <v>80</v>
      </c>
    </row>
    <row r="39" spans="2:11" x14ac:dyDescent="0.2">
      <c r="C39" s="27"/>
      <c r="D39" s="54"/>
      <c r="E39" s="3"/>
      <c r="F39" s="3"/>
      <c r="G39" s="3"/>
      <c r="H39" s="3"/>
      <c r="I39" s="3"/>
      <c r="J39" s="286"/>
      <c r="K39" s="286"/>
    </row>
    <row r="40" spans="2:11" x14ac:dyDescent="0.2">
      <c r="C40" s="27" t="s">
        <v>58</v>
      </c>
      <c r="D40" s="54">
        <v>45</v>
      </c>
      <c r="E40" s="3">
        <v>461</v>
      </c>
      <c r="F40" s="3">
        <v>68</v>
      </c>
      <c r="G40" s="3">
        <v>192</v>
      </c>
      <c r="H40" s="3">
        <v>820</v>
      </c>
      <c r="I40" s="3">
        <v>4961</v>
      </c>
      <c r="J40" s="286">
        <v>2669</v>
      </c>
      <c r="K40" s="286">
        <v>4698</v>
      </c>
    </row>
    <row r="41" spans="2:11" x14ac:dyDescent="0.15">
      <c r="B41" s="24"/>
      <c r="C41" s="24"/>
      <c r="D41" s="144"/>
      <c r="E41" s="139"/>
      <c r="F41" s="139"/>
      <c r="G41" s="139"/>
      <c r="H41" s="139"/>
      <c r="I41" s="139"/>
      <c r="J41" s="287"/>
      <c r="K41" s="287"/>
    </row>
    <row r="42" spans="2:11" x14ac:dyDescent="0.15">
      <c r="D42" s="128"/>
      <c r="E42" s="53"/>
      <c r="F42" s="53"/>
      <c r="G42" s="53"/>
      <c r="H42" s="53"/>
      <c r="I42" s="53"/>
      <c r="J42" s="286"/>
      <c r="K42" s="288"/>
    </row>
    <row r="43" spans="2:11" x14ac:dyDescent="0.2">
      <c r="C43" s="91" t="s">
        <v>4</v>
      </c>
      <c r="D43" s="22">
        <v>567034</v>
      </c>
      <c r="E43" s="6">
        <v>563548</v>
      </c>
      <c r="F43" s="6">
        <v>566985</v>
      </c>
      <c r="G43" s="6">
        <v>563030</v>
      </c>
      <c r="H43" s="6">
        <v>547947</v>
      </c>
      <c r="I43" s="6">
        <v>530801</v>
      </c>
      <c r="J43" s="233">
        <v>510363</v>
      </c>
      <c r="K43" s="233">
        <v>487533</v>
      </c>
    </row>
    <row r="44" spans="2:11" x14ac:dyDescent="0.2">
      <c r="C44" s="91"/>
      <c r="D44" s="22"/>
      <c r="E44" s="6"/>
      <c r="F44" s="6"/>
      <c r="G44" s="6"/>
      <c r="H44" s="6"/>
      <c r="I44" s="6"/>
      <c r="J44" s="233"/>
      <c r="K44" s="227"/>
    </row>
    <row r="45" spans="2:11" x14ac:dyDescent="0.2">
      <c r="C45" s="27" t="s">
        <v>37</v>
      </c>
      <c r="D45" s="74">
        <v>30925</v>
      </c>
      <c r="E45" s="3">
        <v>27042</v>
      </c>
      <c r="F45" s="3">
        <v>24650</v>
      </c>
      <c r="G45" s="3">
        <v>23861</v>
      </c>
      <c r="H45" s="3">
        <v>20617</v>
      </c>
      <c r="I45" s="3">
        <v>18219</v>
      </c>
      <c r="J45" s="286">
        <v>17270</v>
      </c>
      <c r="K45" s="286">
        <v>14826</v>
      </c>
    </row>
    <row r="46" spans="2:11" x14ac:dyDescent="0.2">
      <c r="C46" s="27" t="s">
        <v>38</v>
      </c>
      <c r="D46" s="74">
        <v>35520</v>
      </c>
      <c r="E46" s="3">
        <v>31488</v>
      </c>
      <c r="F46" s="3">
        <v>28545</v>
      </c>
      <c r="G46" s="3">
        <v>25158</v>
      </c>
      <c r="H46" s="3">
        <v>24042</v>
      </c>
      <c r="I46" s="3">
        <v>20586</v>
      </c>
      <c r="J46" s="286">
        <v>18801</v>
      </c>
      <c r="K46" s="286">
        <v>17715</v>
      </c>
    </row>
    <row r="47" spans="2:11" x14ac:dyDescent="0.2">
      <c r="C47" s="27" t="s">
        <v>39</v>
      </c>
      <c r="D47" s="74">
        <v>42939</v>
      </c>
      <c r="E47" s="3">
        <v>35386</v>
      </c>
      <c r="F47" s="3">
        <v>32245</v>
      </c>
      <c r="G47" s="3">
        <v>28665</v>
      </c>
      <c r="H47" s="3">
        <v>24893</v>
      </c>
      <c r="I47" s="3">
        <v>23779</v>
      </c>
      <c r="J47" s="286">
        <v>20891</v>
      </c>
      <c r="K47" s="286">
        <v>18935</v>
      </c>
    </row>
    <row r="48" spans="2:11" x14ac:dyDescent="0.2">
      <c r="C48" s="27" t="s">
        <v>40</v>
      </c>
      <c r="D48" s="74">
        <v>36836</v>
      </c>
      <c r="E48" s="3">
        <v>39093</v>
      </c>
      <c r="F48" s="3">
        <v>32697</v>
      </c>
      <c r="G48" s="3">
        <v>29492</v>
      </c>
      <c r="H48" s="3">
        <v>25899</v>
      </c>
      <c r="I48" s="3">
        <v>22653</v>
      </c>
      <c r="J48" s="286">
        <v>22251</v>
      </c>
      <c r="K48" s="286">
        <v>19231</v>
      </c>
    </row>
    <row r="49" spans="3:11" x14ac:dyDescent="0.2">
      <c r="C49" s="27" t="s">
        <v>41</v>
      </c>
      <c r="D49" s="74">
        <v>32427</v>
      </c>
      <c r="E49" s="3">
        <v>31811</v>
      </c>
      <c r="F49" s="3">
        <v>34755</v>
      </c>
      <c r="G49" s="3">
        <v>28212</v>
      </c>
      <c r="H49" s="3">
        <v>24159</v>
      </c>
      <c r="I49" s="3">
        <v>20693</v>
      </c>
      <c r="J49" s="286">
        <v>18807</v>
      </c>
      <c r="K49" s="286">
        <v>17414</v>
      </c>
    </row>
    <row r="50" spans="3:11" x14ac:dyDescent="0.2">
      <c r="C50" s="27"/>
      <c r="D50" s="74"/>
      <c r="E50" s="3"/>
      <c r="F50" s="3"/>
      <c r="G50" s="3"/>
      <c r="H50" s="3"/>
      <c r="I50" s="3"/>
      <c r="J50" s="286"/>
      <c r="K50" s="286"/>
    </row>
    <row r="51" spans="3:11" x14ac:dyDescent="0.2">
      <c r="C51" s="27" t="s">
        <v>42</v>
      </c>
      <c r="D51" s="74">
        <v>32267</v>
      </c>
      <c r="E51" s="3">
        <v>32737</v>
      </c>
      <c r="F51" s="3">
        <v>33361</v>
      </c>
      <c r="G51" s="3">
        <v>35710</v>
      </c>
      <c r="H51" s="3">
        <v>27921</v>
      </c>
      <c r="I51" s="3">
        <v>23859</v>
      </c>
      <c r="J51" s="286">
        <v>21073</v>
      </c>
      <c r="K51" s="286">
        <v>17979</v>
      </c>
    </row>
    <row r="52" spans="3:11" x14ac:dyDescent="0.2">
      <c r="C52" s="27" t="s">
        <v>43</v>
      </c>
      <c r="D52" s="74">
        <v>37223</v>
      </c>
      <c r="E52" s="3">
        <v>32117</v>
      </c>
      <c r="F52" s="3">
        <v>33880</v>
      </c>
      <c r="G52" s="3">
        <v>33468</v>
      </c>
      <c r="H52" s="3">
        <v>34740</v>
      </c>
      <c r="I52" s="3">
        <v>27122</v>
      </c>
      <c r="J52" s="286">
        <v>23907</v>
      </c>
      <c r="K52" s="286">
        <v>20778</v>
      </c>
    </row>
    <row r="53" spans="3:11" x14ac:dyDescent="0.2">
      <c r="C53" s="27" t="s">
        <v>44</v>
      </c>
      <c r="D53" s="74">
        <v>45812</v>
      </c>
      <c r="E53" s="3">
        <v>37100</v>
      </c>
      <c r="F53" s="3">
        <v>33136</v>
      </c>
      <c r="G53" s="3">
        <v>34126</v>
      </c>
      <c r="H53" s="3">
        <v>32759</v>
      </c>
      <c r="I53" s="3">
        <v>34298</v>
      </c>
      <c r="J53" s="286">
        <v>27418</v>
      </c>
      <c r="K53" s="286">
        <v>23883</v>
      </c>
    </row>
    <row r="54" spans="3:11" x14ac:dyDescent="0.2">
      <c r="C54" s="27" t="s">
        <v>45</v>
      </c>
      <c r="D54" s="74">
        <v>40652</v>
      </c>
      <c r="E54" s="3">
        <v>45240</v>
      </c>
      <c r="F54" s="3">
        <v>37618</v>
      </c>
      <c r="G54" s="3">
        <v>32985</v>
      </c>
      <c r="H54" s="3">
        <v>33537</v>
      </c>
      <c r="I54" s="3">
        <v>32328</v>
      </c>
      <c r="J54" s="286">
        <v>34355</v>
      </c>
      <c r="K54" s="286">
        <v>27387</v>
      </c>
    </row>
    <row r="55" spans="3:11" x14ac:dyDescent="0.2">
      <c r="C55" s="27" t="s">
        <v>46</v>
      </c>
      <c r="D55" s="74">
        <v>36943</v>
      </c>
      <c r="E55" s="3">
        <v>39884</v>
      </c>
      <c r="F55" s="3">
        <v>45337</v>
      </c>
      <c r="G55" s="3">
        <v>37230</v>
      </c>
      <c r="H55" s="3">
        <v>32460</v>
      </c>
      <c r="I55" s="3">
        <v>32834</v>
      </c>
      <c r="J55" s="286">
        <v>32087</v>
      </c>
      <c r="K55" s="286">
        <v>34149</v>
      </c>
    </row>
    <row r="56" spans="3:11" x14ac:dyDescent="0.2">
      <c r="C56" s="27"/>
      <c r="D56" s="74"/>
      <c r="E56" s="3"/>
      <c r="F56" s="3"/>
      <c r="G56" s="3"/>
      <c r="H56" s="3"/>
      <c r="I56" s="3"/>
      <c r="J56" s="286"/>
      <c r="K56" s="286"/>
    </row>
    <row r="57" spans="3:11" x14ac:dyDescent="0.2">
      <c r="C57" s="27" t="s">
        <v>47</v>
      </c>
      <c r="D57" s="74">
        <v>39097</v>
      </c>
      <c r="E57" s="3">
        <v>36281</v>
      </c>
      <c r="F57" s="3">
        <v>39695</v>
      </c>
      <c r="G57" s="3">
        <v>44841</v>
      </c>
      <c r="H57" s="3">
        <v>36530</v>
      </c>
      <c r="I57" s="3">
        <v>31938</v>
      </c>
      <c r="J57" s="286">
        <v>32389</v>
      </c>
      <c r="K57" s="286">
        <v>31825</v>
      </c>
    </row>
    <row r="58" spans="3:11" x14ac:dyDescent="0.2">
      <c r="C58" s="27" t="s">
        <v>48</v>
      </c>
      <c r="D58" s="74">
        <v>37296</v>
      </c>
      <c r="E58" s="3">
        <v>38426</v>
      </c>
      <c r="F58" s="3">
        <v>36194</v>
      </c>
      <c r="G58" s="3">
        <v>39441</v>
      </c>
      <c r="H58" s="3">
        <v>44249</v>
      </c>
      <c r="I58" s="3">
        <v>36094</v>
      </c>
      <c r="J58" s="286">
        <v>31624</v>
      </c>
      <c r="K58" s="286">
        <v>32304</v>
      </c>
    </row>
    <row r="59" spans="3:11" x14ac:dyDescent="0.2">
      <c r="C59" s="27" t="s">
        <v>49</v>
      </c>
      <c r="D59" s="74">
        <v>32764</v>
      </c>
      <c r="E59" s="3">
        <v>36403</v>
      </c>
      <c r="F59" s="3">
        <v>37940</v>
      </c>
      <c r="G59" s="3">
        <v>35915</v>
      </c>
      <c r="H59" s="3">
        <v>38944</v>
      </c>
      <c r="I59" s="3">
        <v>43643</v>
      </c>
      <c r="J59" s="286">
        <v>35734</v>
      </c>
      <c r="K59" s="286">
        <v>31239</v>
      </c>
    </row>
    <row r="60" spans="3:11" x14ac:dyDescent="0.2">
      <c r="C60" s="27" t="s">
        <v>50</v>
      </c>
      <c r="D60" s="74">
        <v>26774</v>
      </c>
      <c r="E60" s="3">
        <v>31514</v>
      </c>
      <c r="F60" s="3">
        <v>35424</v>
      </c>
      <c r="G60" s="3">
        <v>36882</v>
      </c>
      <c r="H60" s="3">
        <v>34863</v>
      </c>
      <c r="I60" s="3">
        <v>37724</v>
      </c>
      <c r="J60" s="286">
        <v>42565</v>
      </c>
      <c r="K60" s="286">
        <v>34862</v>
      </c>
    </row>
    <row r="61" spans="3:11" x14ac:dyDescent="0.2">
      <c r="C61" s="27" t="s">
        <v>51</v>
      </c>
      <c r="D61" s="74">
        <v>24028</v>
      </c>
      <c r="E61" s="3">
        <v>24874</v>
      </c>
      <c r="F61" s="3">
        <v>29719</v>
      </c>
      <c r="G61" s="3">
        <v>33635</v>
      </c>
      <c r="H61" s="3">
        <v>35184</v>
      </c>
      <c r="I61" s="3">
        <v>33405</v>
      </c>
      <c r="J61" s="286">
        <v>36147</v>
      </c>
      <c r="K61" s="286">
        <v>40967</v>
      </c>
    </row>
    <row r="62" spans="3:11" x14ac:dyDescent="0.2">
      <c r="C62" s="27"/>
      <c r="D62" s="74"/>
      <c r="E62" s="3"/>
      <c r="F62" s="3"/>
      <c r="G62" s="3"/>
      <c r="H62" s="3"/>
      <c r="I62" s="3"/>
      <c r="J62" s="286"/>
      <c r="K62" s="286"/>
    </row>
    <row r="63" spans="3:11" x14ac:dyDescent="0.2">
      <c r="C63" s="27" t="s">
        <v>52</v>
      </c>
      <c r="D63" s="74">
        <v>18262</v>
      </c>
      <c r="E63" s="3">
        <v>20997</v>
      </c>
      <c r="F63" s="3">
        <v>22168</v>
      </c>
      <c r="G63" s="3">
        <v>27158</v>
      </c>
      <c r="H63" s="3">
        <v>30947</v>
      </c>
      <c r="I63" s="3">
        <v>32512</v>
      </c>
      <c r="J63" s="286">
        <v>30887</v>
      </c>
      <c r="K63" s="286">
        <v>33865</v>
      </c>
    </row>
    <row r="64" spans="3:11" x14ac:dyDescent="0.2">
      <c r="C64" s="27" t="s">
        <v>53</v>
      </c>
      <c r="D64" s="74">
        <v>10821</v>
      </c>
      <c r="E64" s="3">
        <v>13885</v>
      </c>
      <c r="F64" s="3">
        <v>16880</v>
      </c>
      <c r="G64" s="3">
        <v>18515</v>
      </c>
      <c r="H64" s="3">
        <v>23096</v>
      </c>
      <c r="I64" s="3">
        <v>26693</v>
      </c>
      <c r="J64" s="286">
        <v>28182</v>
      </c>
      <c r="K64" s="286">
        <v>27459</v>
      </c>
    </row>
    <row r="65" spans="1:11" x14ac:dyDescent="0.2">
      <c r="C65" s="27" t="s">
        <v>54</v>
      </c>
      <c r="D65" s="74">
        <v>4888</v>
      </c>
      <c r="E65" s="3">
        <v>6541</v>
      </c>
      <c r="F65" s="3">
        <v>9079</v>
      </c>
      <c r="G65" s="3">
        <v>11742</v>
      </c>
      <c r="H65" s="3">
        <v>13673</v>
      </c>
      <c r="I65" s="3">
        <v>17617</v>
      </c>
      <c r="J65" s="286">
        <v>20298</v>
      </c>
      <c r="K65" s="286">
        <v>22382</v>
      </c>
    </row>
    <row r="66" spans="1:11" x14ac:dyDescent="0.2">
      <c r="C66" s="27" t="s">
        <v>55</v>
      </c>
      <c r="D66" s="74">
        <v>1324</v>
      </c>
      <c r="E66" s="3">
        <v>2062</v>
      </c>
      <c r="F66" s="3">
        <v>3006</v>
      </c>
      <c r="G66" s="3">
        <v>4831</v>
      </c>
      <c r="H66" s="3">
        <v>6737</v>
      </c>
      <c r="I66" s="3">
        <v>8144</v>
      </c>
      <c r="J66" s="286">
        <v>10198</v>
      </c>
      <c r="K66" s="286">
        <v>12438</v>
      </c>
    </row>
    <row r="67" spans="1:11" x14ac:dyDescent="0.2">
      <c r="C67" s="27" t="s">
        <v>56</v>
      </c>
      <c r="D67" s="74">
        <v>182</v>
      </c>
      <c r="E67" s="3">
        <v>327</v>
      </c>
      <c r="F67" s="3">
        <v>564</v>
      </c>
      <c r="G67" s="3">
        <v>957</v>
      </c>
      <c r="H67" s="3">
        <v>1906</v>
      </c>
      <c r="I67" s="3">
        <v>2460</v>
      </c>
      <c r="J67" s="286">
        <v>2985</v>
      </c>
      <c r="K67" s="286">
        <v>3926</v>
      </c>
    </row>
    <row r="68" spans="1:11" x14ac:dyDescent="0.2">
      <c r="C68" s="27" t="s">
        <v>57</v>
      </c>
      <c r="D68" s="74">
        <v>14</v>
      </c>
      <c r="E68" s="3">
        <v>28</v>
      </c>
      <c r="F68" s="3">
        <v>52</v>
      </c>
      <c r="G68" s="3">
        <v>110</v>
      </c>
      <c r="H68" s="3">
        <v>213</v>
      </c>
      <c r="I68" s="3">
        <v>387</v>
      </c>
      <c r="J68" s="286">
        <v>514</v>
      </c>
      <c r="K68" s="286">
        <v>647</v>
      </c>
    </row>
    <row r="69" spans="1:11" x14ac:dyDescent="0.2">
      <c r="C69" s="27"/>
      <c r="D69" s="74"/>
      <c r="E69" s="3"/>
      <c r="F69" s="3"/>
      <c r="G69" s="3"/>
      <c r="H69" s="3"/>
      <c r="I69" s="3"/>
      <c r="J69" s="286"/>
      <c r="K69" s="286"/>
    </row>
    <row r="70" spans="1:11" x14ac:dyDescent="0.2">
      <c r="C70" s="27" t="s">
        <v>58</v>
      </c>
      <c r="D70" s="54">
        <v>40</v>
      </c>
      <c r="E70" s="3">
        <v>312</v>
      </c>
      <c r="F70" s="3">
        <v>40</v>
      </c>
      <c r="G70" s="3">
        <v>96</v>
      </c>
      <c r="H70" s="3">
        <v>578</v>
      </c>
      <c r="I70" s="3">
        <v>3813</v>
      </c>
      <c r="J70" s="286">
        <v>1980</v>
      </c>
      <c r="K70" s="233">
        <v>3322</v>
      </c>
    </row>
    <row r="71" spans="1:11" ht="18" thickBot="1" x14ac:dyDescent="0.2">
      <c r="B71" s="23"/>
      <c r="C71" s="23"/>
      <c r="D71" s="116"/>
      <c r="E71" s="117"/>
      <c r="F71" s="117"/>
      <c r="G71" s="117"/>
      <c r="H71" s="117"/>
      <c r="I71" s="117"/>
      <c r="J71" s="283"/>
      <c r="K71" s="283"/>
    </row>
    <row r="72" spans="1:11" x14ac:dyDescent="0.2">
      <c r="D72" s="27" t="s">
        <v>798</v>
      </c>
    </row>
    <row r="73" spans="1:11" x14ac:dyDescent="0.2">
      <c r="A73" s="27"/>
    </row>
  </sheetData>
  <mergeCells count="1">
    <mergeCell ref="B6:K6"/>
  </mergeCells>
  <phoneticPr fontId="2"/>
  <pageMargins left="0.78740157480314965" right="0.39370078740157483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71"/>
  <sheetViews>
    <sheetView view="pageBreakPreview" zoomScale="75" zoomScaleNormal="75" zoomScaleSheetLayoutView="75" workbookViewId="0">
      <selection activeCell="B7" sqref="B7:K70"/>
    </sheetView>
  </sheetViews>
  <sheetFormatPr defaultColWidth="14.625" defaultRowHeight="17.25" x14ac:dyDescent="0.15"/>
  <cols>
    <col min="1" max="1" width="13.375" style="17" customWidth="1"/>
    <col min="2" max="2" width="14" style="17" customWidth="1"/>
    <col min="3" max="3" width="5.75" style="17" customWidth="1"/>
    <col min="4" max="6" width="14.875" style="17" customWidth="1"/>
    <col min="7" max="7" width="14" style="17" customWidth="1"/>
    <col min="8" max="8" width="5.75" style="17" customWidth="1"/>
    <col min="9" max="11" width="14.875" style="17" customWidth="1"/>
    <col min="12" max="15" width="14.625" style="17"/>
    <col min="16" max="16384" width="14.625" style="1"/>
  </cols>
  <sheetData>
    <row r="1" spans="1:11" x14ac:dyDescent="0.2">
      <c r="A1" s="27"/>
    </row>
    <row r="5" spans="1:11" x14ac:dyDescent="0.15">
      <c r="F5" s="110"/>
    </row>
    <row r="6" spans="1:11" x14ac:dyDescent="0.2">
      <c r="B6" s="485" t="s">
        <v>35</v>
      </c>
      <c r="C6" s="485"/>
      <c r="D6" s="485"/>
      <c r="E6" s="485"/>
      <c r="F6" s="485"/>
      <c r="G6" s="485"/>
      <c r="H6" s="485"/>
      <c r="I6" s="485"/>
      <c r="J6" s="485"/>
      <c r="K6" s="485"/>
    </row>
    <row r="7" spans="1:11" ht="18" thickBot="1" x14ac:dyDescent="0.25">
      <c r="B7" s="216"/>
      <c r="C7" s="216"/>
      <c r="D7" s="289" t="s">
        <v>1092</v>
      </c>
      <c r="E7" s="216"/>
      <c r="F7" s="216"/>
      <c r="G7" s="216"/>
      <c r="H7" s="216"/>
      <c r="I7" s="216"/>
      <c r="J7" s="216"/>
      <c r="K7" s="264" t="s">
        <v>31</v>
      </c>
    </row>
    <row r="8" spans="1:11" x14ac:dyDescent="0.15">
      <c r="B8" s="523" t="s">
        <v>59</v>
      </c>
      <c r="C8" s="524"/>
      <c r="D8" s="522" t="s">
        <v>34</v>
      </c>
      <c r="E8" s="290"/>
      <c r="F8" s="290"/>
      <c r="G8" s="522" t="s">
        <v>59</v>
      </c>
      <c r="H8" s="524"/>
      <c r="I8" s="522" t="s">
        <v>34</v>
      </c>
      <c r="J8" s="290"/>
      <c r="K8" s="220"/>
    </row>
    <row r="9" spans="1:11" x14ac:dyDescent="0.2">
      <c r="B9" s="525"/>
      <c r="C9" s="526"/>
      <c r="D9" s="496"/>
      <c r="E9" s="222" t="s">
        <v>3</v>
      </c>
      <c r="F9" s="222" t="s">
        <v>4</v>
      </c>
      <c r="G9" s="496"/>
      <c r="H9" s="526"/>
      <c r="I9" s="496"/>
      <c r="J9" s="222" t="s">
        <v>3</v>
      </c>
      <c r="K9" s="222" t="s">
        <v>4</v>
      </c>
    </row>
    <row r="10" spans="1:11" x14ac:dyDescent="0.15">
      <c r="B10" s="215"/>
      <c r="C10" s="291"/>
      <c r="D10" s="231"/>
      <c r="E10" s="215"/>
      <c r="F10" s="215"/>
      <c r="G10" s="266"/>
      <c r="H10" s="291"/>
      <c r="I10" s="231"/>
      <c r="J10" s="215"/>
      <c r="K10" s="215"/>
    </row>
    <row r="11" spans="1:11" x14ac:dyDescent="0.2">
      <c r="B11" s="292" t="s">
        <v>34</v>
      </c>
      <c r="C11" s="293"/>
      <c r="D11" s="233">
        <v>922584</v>
      </c>
      <c r="E11" s="233">
        <v>435051</v>
      </c>
      <c r="F11" s="233">
        <v>487533</v>
      </c>
      <c r="G11" s="294"/>
      <c r="H11" s="295"/>
      <c r="I11" s="286"/>
      <c r="J11" s="288"/>
      <c r="K11" s="288"/>
    </row>
    <row r="12" spans="1:11" x14ac:dyDescent="0.15">
      <c r="B12" s="288"/>
      <c r="C12" s="296"/>
      <c r="D12" s="286"/>
      <c r="E12" s="288"/>
      <c r="F12" s="288"/>
      <c r="G12" s="294"/>
      <c r="H12" s="296"/>
      <c r="I12" s="286"/>
      <c r="J12" s="288"/>
      <c r="K12" s="288"/>
    </row>
    <row r="13" spans="1:11" x14ac:dyDescent="0.2">
      <c r="B13" s="227">
        <v>0.01</v>
      </c>
      <c r="C13" s="297" t="s">
        <v>60</v>
      </c>
      <c r="D13" s="233">
        <v>5630</v>
      </c>
      <c r="E13" s="233">
        <v>2886</v>
      </c>
      <c r="F13" s="233">
        <v>2744</v>
      </c>
      <c r="G13" s="225">
        <v>51</v>
      </c>
      <c r="H13" s="297" t="s">
        <v>60</v>
      </c>
      <c r="I13" s="233">
        <v>12759</v>
      </c>
      <c r="J13" s="233">
        <v>6068</v>
      </c>
      <c r="K13" s="233">
        <v>6691</v>
      </c>
    </row>
    <row r="14" spans="1:11" x14ac:dyDescent="0.15">
      <c r="B14" s="227">
        <v>1</v>
      </c>
      <c r="C14" s="298"/>
      <c r="D14" s="233">
        <v>5703</v>
      </c>
      <c r="E14" s="233">
        <v>2906</v>
      </c>
      <c r="F14" s="233">
        <v>2797</v>
      </c>
      <c r="G14" s="225">
        <v>52</v>
      </c>
      <c r="H14" s="299"/>
      <c r="I14" s="286">
        <v>12612</v>
      </c>
      <c r="J14" s="233">
        <v>6017</v>
      </c>
      <c r="K14" s="233">
        <v>6595</v>
      </c>
    </row>
    <row r="15" spans="1:11" x14ac:dyDescent="0.15">
      <c r="B15" s="227">
        <v>2</v>
      </c>
      <c r="C15" s="298"/>
      <c r="D15" s="233">
        <v>6100</v>
      </c>
      <c r="E15" s="233">
        <v>3132</v>
      </c>
      <c r="F15" s="233">
        <v>2968</v>
      </c>
      <c r="G15" s="225">
        <v>53</v>
      </c>
      <c r="H15" s="299"/>
      <c r="I15" s="233">
        <v>12616</v>
      </c>
      <c r="J15" s="233">
        <v>5953</v>
      </c>
      <c r="K15" s="233">
        <v>6663</v>
      </c>
    </row>
    <row r="16" spans="1:11" x14ac:dyDescent="0.15">
      <c r="B16" s="227">
        <v>3</v>
      </c>
      <c r="C16" s="298"/>
      <c r="D16" s="233">
        <v>6394</v>
      </c>
      <c r="E16" s="233">
        <v>3336</v>
      </c>
      <c r="F16" s="233">
        <v>3058</v>
      </c>
      <c r="G16" s="225">
        <v>54</v>
      </c>
      <c r="H16" s="299"/>
      <c r="I16" s="233">
        <v>9721</v>
      </c>
      <c r="J16" s="233">
        <v>4541</v>
      </c>
      <c r="K16" s="233">
        <v>5180</v>
      </c>
    </row>
    <row r="17" spans="2:11" x14ac:dyDescent="0.15">
      <c r="B17" s="227">
        <v>4</v>
      </c>
      <c r="C17" s="298"/>
      <c r="D17" s="233">
        <v>6645</v>
      </c>
      <c r="E17" s="233">
        <v>3386</v>
      </c>
      <c r="F17" s="233">
        <v>3259</v>
      </c>
      <c r="G17" s="225">
        <v>55</v>
      </c>
      <c r="H17" s="299"/>
      <c r="I17" s="233">
        <v>13107</v>
      </c>
      <c r="J17" s="233">
        <v>6091</v>
      </c>
      <c r="K17" s="233">
        <v>7016</v>
      </c>
    </row>
    <row r="18" spans="2:11" x14ac:dyDescent="0.15">
      <c r="B18" s="227">
        <v>5</v>
      </c>
      <c r="C18" s="298"/>
      <c r="D18" s="233">
        <v>7109</v>
      </c>
      <c r="E18" s="233">
        <v>3629</v>
      </c>
      <c r="F18" s="233">
        <v>3480</v>
      </c>
      <c r="G18" s="225">
        <v>56</v>
      </c>
      <c r="H18" s="299"/>
      <c r="I18" s="233">
        <v>12191</v>
      </c>
      <c r="J18" s="233">
        <v>5653</v>
      </c>
      <c r="K18" s="233">
        <v>6538</v>
      </c>
    </row>
    <row r="19" spans="2:11" x14ac:dyDescent="0.15">
      <c r="B19" s="227">
        <v>6</v>
      </c>
      <c r="C19" s="298"/>
      <c r="D19" s="233">
        <v>6933</v>
      </c>
      <c r="E19" s="233">
        <v>3529</v>
      </c>
      <c r="F19" s="233">
        <v>3404</v>
      </c>
      <c r="G19" s="225">
        <v>57</v>
      </c>
      <c r="H19" s="299"/>
      <c r="I19" s="233">
        <v>12054</v>
      </c>
      <c r="J19" s="233">
        <v>5690</v>
      </c>
      <c r="K19" s="233">
        <v>6364</v>
      </c>
    </row>
    <row r="20" spans="2:11" x14ac:dyDescent="0.15">
      <c r="B20" s="227">
        <v>7</v>
      </c>
      <c r="C20" s="298"/>
      <c r="D20" s="233">
        <v>7176</v>
      </c>
      <c r="E20" s="233">
        <v>3648</v>
      </c>
      <c r="F20" s="233">
        <v>3528</v>
      </c>
      <c r="G20" s="225">
        <v>58</v>
      </c>
      <c r="H20" s="299"/>
      <c r="I20" s="233">
        <v>11992</v>
      </c>
      <c r="J20" s="233">
        <v>5725</v>
      </c>
      <c r="K20" s="233">
        <v>6267</v>
      </c>
    </row>
    <row r="21" spans="2:11" x14ac:dyDescent="0.15">
      <c r="B21" s="227">
        <v>8</v>
      </c>
      <c r="C21" s="298"/>
      <c r="D21" s="233">
        <v>7399</v>
      </c>
      <c r="E21" s="233">
        <v>3750</v>
      </c>
      <c r="F21" s="233">
        <v>3649</v>
      </c>
      <c r="G21" s="225">
        <v>59</v>
      </c>
      <c r="H21" s="299"/>
      <c r="I21" s="233">
        <v>11469</v>
      </c>
      <c r="J21" s="233">
        <v>5350</v>
      </c>
      <c r="K21" s="233">
        <v>6119</v>
      </c>
    </row>
    <row r="22" spans="2:11" x14ac:dyDescent="0.15">
      <c r="B22" s="227">
        <v>9</v>
      </c>
      <c r="C22" s="298"/>
      <c r="D22" s="233">
        <v>7439</v>
      </c>
      <c r="E22" s="233">
        <v>3785</v>
      </c>
      <c r="F22" s="233">
        <v>3654</v>
      </c>
      <c r="G22" s="225">
        <v>60</v>
      </c>
      <c r="H22" s="299"/>
      <c r="I22" s="233">
        <v>11897</v>
      </c>
      <c r="J22" s="233">
        <v>5666</v>
      </c>
      <c r="K22" s="233">
        <v>6231</v>
      </c>
    </row>
    <row r="23" spans="2:11" x14ac:dyDescent="0.15">
      <c r="B23" s="227">
        <v>10</v>
      </c>
      <c r="C23" s="298"/>
      <c r="D23" s="233">
        <v>7554</v>
      </c>
      <c r="E23" s="233">
        <v>3897</v>
      </c>
      <c r="F23" s="233">
        <v>3657</v>
      </c>
      <c r="G23" s="225" t="s">
        <v>836</v>
      </c>
      <c r="H23" s="296"/>
      <c r="I23" s="233"/>
      <c r="J23" s="233"/>
      <c r="K23" s="233"/>
    </row>
    <row r="24" spans="2:11" x14ac:dyDescent="0.15">
      <c r="B24" s="227"/>
      <c r="C24" s="298"/>
      <c r="D24" s="233"/>
      <c r="E24" s="233"/>
      <c r="F24" s="233"/>
      <c r="G24" s="225">
        <v>61</v>
      </c>
      <c r="H24" s="296"/>
      <c r="I24" s="233">
        <v>12352</v>
      </c>
      <c r="J24" s="233">
        <v>5912</v>
      </c>
      <c r="K24" s="233">
        <v>6440</v>
      </c>
    </row>
    <row r="25" spans="2:11" x14ac:dyDescent="0.15">
      <c r="B25" s="227">
        <v>11</v>
      </c>
      <c r="C25" s="298"/>
      <c r="D25" s="233">
        <v>7764</v>
      </c>
      <c r="E25" s="233">
        <v>3939</v>
      </c>
      <c r="F25" s="233">
        <v>3825</v>
      </c>
      <c r="G25" s="225">
        <v>62</v>
      </c>
      <c r="H25" s="299"/>
      <c r="I25" s="233">
        <v>11919</v>
      </c>
      <c r="J25" s="233">
        <v>5706</v>
      </c>
      <c r="K25" s="233">
        <v>6213</v>
      </c>
    </row>
    <row r="26" spans="2:11" x14ac:dyDescent="0.15">
      <c r="B26" s="227">
        <v>12</v>
      </c>
      <c r="C26" s="298"/>
      <c r="D26" s="233">
        <v>7981</v>
      </c>
      <c r="E26" s="233">
        <v>4106</v>
      </c>
      <c r="F26" s="233">
        <v>3875</v>
      </c>
      <c r="G26" s="225">
        <v>63</v>
      </c>
      <c r="H26" s="299"/>
      <c r="I26" s="233">
        <v>11483</v>
      </c>
      <c r="J26" s="233">
        <v>5562</v>
      </c>
      <c r="K26" s="233">
        <v>5921</v>
      </c>
    </row>
    <row r="27" spans="2:11" x14ac:dyDescent="0.15">
      <c r="B27" s="227">
        <v>13</v>
      </c>
      <c r="C27" s="298"/>
      <c r="D27" s="233">
        <v>7637</v>
      </c>
      <c r="E27" s="233">
        <v>3952</v>
      </c>
      <c r="F27" s="233">
        <v>3685</v>
      </c>
      <c r="G27" s="225">
        <v>64</v>
      </c>
      <c r="H27" s="299"/>
      <c r="I27" s="233">
        <v>12387</v>
      </c>
      <c r="J27" s="233">
        <v>5953</v>
      </c>
      <c r="K27" s="233">
        <v>6434</v>
      </c>
    </row>
    <row r="28" spans="2:11" x14ac:dyDescent="0.15">
      <c r="B28" s="227">
        <v>14</v>
      </c>
      <c r="C28" s="298"/>
      <c r="D28" s="233">
        <v>7896</v>
      </c>
      <c r="E28" s="233">
        <v>4003</v>
      </c>
      <c r="F28" s="233">
        <v>3893</v>
      </c>
      <c r="G28" s="225">
        <v>65</v>
      </c>
      <c r="H28" s="299"/>
      <c r="I28" s="233">
        <v>12475</v>
      </c>
      <c r="J28" s="233">
        <v>6043</v>
      </c>
      <c r="K28" s="233">
        <v>6432</v>
      </c>
    </row>
    <row r="29" spans="2:11" x14ac:dyDescent="0.15">
      <c r="B29" s="227">
        <v>15</v>
      </c>
      <c r="C29" s="298"/>
      <c r="D29" s="233">
        <v>8017</v>
      </c>
      <c r="E29" s="233">
        <v>4152</v>
      </c>
      <c r="F29" s="233">
        <v>3865</v>
      </c>
      <c r="G29" s="225">
        <v>66</v>
      </c>
      <c r="H29" s="299"/>
      <c r="I29" s="233">
        <v>12406</v>
      </c>
      <c r="J29" s="233">
        <v>5888</v>
      </c>
      <c r="K29" s="233">
        <v>6518</v>
      </c>
    </row>
    <row r="30" spans="2:11" x14ac:dyDescent="0.15">
      <c r="B30" s="227">
        <v>16</v>
      </c>
      <c r="C30" s="298"/>
      <c r="D30" s="233">
        <v>8255</v>
      </c>
      <c r="E30" s="233">
        <v>4303</v>
      </c>
      <c r="F30" s="233">
        <v>3952</v>
      </c>
      <c r="G30" s="225">
        <v>67</v>
      </c>
      <c r="H30" s="299"/>
      <c r="I30" s="233">
        <v>13193</v>
      </c>
      <c r="J30" s="233">
        <v>6220</v>
      </c>
      <c r="K30" s="233">
        <v>6973</v>
      </c>
    </row>
    <row r="31" spans="2:11" x14ac:dyDescent="0.15">
      <c r="B31" s="227">
        <v>17</v>
      </c>
      <c r="C31" s="298"/>
      <c r="D31" s="233">
        <v>8706</v>
      </c>
      <c r="E31" s="233">
        <v>4508</v>
      </c>
      <c r="F31" s="233">
        <v>4198</v>
      </c>
      <c r="G31" s="225">
        <v>68</v>
      </c>
      <c r="H31" s="299"/>
      <c r="I31" s="233">
        <v>13665</v>
      </c>
      <c r="J31" s="233">
        <v>6532</v>
      </c>
      <c r="K31" s="233">
        <v>7133</v>
      </c>
    </row>
    <row r="32" spans="2:11" x14ac:dyDescent="0.15">
      <c r="B32" s="227">
        <v>18</v>
      </c>
      <c r="C32" s="298"/>
      <c r="D32" s="233">
        <v>7907</v>
      </c>
      <c r="E32" s="233">
        <v>4083</v>
      </c>
      <c r="F32" s="233">
        <v>3824</v>
      </c>
      <c r="G32" s="225">
        <v>69</v>
      </c>
      <c r="H32" s="299"/>
      <c r="I32" s="233">
        <v>14794</v>
      </c>
      <c r="J32" s="233">
        <v>6988</v>
      </c>
      <c r="K32" s="233">
        <v>7806</v>
      </c>
    </row>
    <row r="33" spans="2:11" x14ac:dyDescent="0.15">
      <c r="B33" s="227">
        <v>19</v>
      </c>
      <c r="C33" s="298"/>
      <c r="D33" s="233">
        <v>7065</v>
      </c>
      <c r="E33" s="233">
        <v>3673</v>
      </c>
      <c r="F33" s="233">
        <v>3392</v>
      </c>
      <c r="G33" s="225">
        <v>70</v>
      </c>
      <c r="H33" s="299"/>
      <c r="I33" s="233">
        <v>15635</v>
      </c>
      <c r="J33" s="233">
        <v>7279</v>
      </c>
      <c r="K33" s="233">
        <v>8356</v>
      </c>
    </row>
    <row r="34" spans="2:11" x14ac:dyDescent="0.15">
      <c r="B34" s="227">
        <v>20</v>
      </c>
      <c r="C34" s="298"/>
      <c r="D34" s="233">
        <v>7067</v>
      </c>
      <c r="E34" s="233">
        <v>3550</v>
      </c>
      <c r="F34" s="233">
        <v>3517</v>
      </c>
      <c r="G34" s="225" t="s">
        <v>836</v>
      </c>
      <c r="H34" s="299"/>
      <c r="I34" s="233"/>
      <c r="J34" s="233"/>
      <c r="K34" s="233"/>
    </row>
    <row r="35" spans="2:11" x14ac:dyDescent="0.15">
      <c r="B35" s="227"/>
      <c r="C35" s="298"/>
      <c r="D35" s="233"/>
      <c r="E35" s="233"/>
      <c r="F35" s="233"/>
      <c r="G35" s="225">
        <v>71</v>
      </c>
      <c r="H35" s="299"/>
      <c r="I35" s="233">
        <v>17790</v>
      </c>
      <c r="J35" s="233">
        <v>8267</v>
      </c>
      <c r="K35" s="233">
        <v>9523</v>
      </c>
    </row>
    <row r="36" spans="2:11" x14ac:dyDescent="0.15">
      <c r="B36" s="227">
        <v>21</v>
      </c>
      <c r="C36" s="298"/>
      <c r="D36" s="233">
        <v>6887</v>
      </c>
      <c r="E36" s="233">
        <v>3465</v>
      </c>
      <c r="F36" s="233">
        <v>3422</v>
      </c>
      <c r="G36" s="225">
        <v>72</v>
      </c>
      <c r="H36" s="296"/>
      <c r="I36" s="233">
        <v>17450</v>
      </c>
      <c r="J36" s="233">
        <v>8163</v>
      </c>
      <c r="K36" s="233">
        <v>9287</v>
      </c>
    </row>
    <row r="37" spans="2:11" x14ac:dyDescent="0.15">
      <c r="B37" s="227">
        <v>22</v>
      </c>
      <c r="C37" s="298"/>
      <c r="D37" s="233">
        <v>7107</v>
      </c>
      <c r="E37" s="233">
        <v>3594</v>
      </c>
      <c r="F37" s="233">
        <v>3513</v>
      </c>
      <c r="G37" s="225">
        <v>73</v>
      </c>
      <c r="H37" s="299"/>
      <c r="I37" s="233">
        <v>16243</v>
      </c>
      <c r="J37" s="233">
        <v>7478</v>
      </c>
      <c r="K37" s="233">
        <v>8765</v>
      </c>
    </row>
    <row r="38" spans="2:11" x14ac:dyDescent="0.15">
      <c r="B38" s="227">
        <v>23</v>
      </c>
      <c r="C38" s="298"/>
      <c r="D38" s="233">
        <v>6957</v>
      </c>
      <c r="E38" s="233">
        <v>3516</v>
      </c>
      <c r="F38" s="233">
        <v>3441</v>
      </c>
      <c r="G38" s="225">
        <v>74</v>
      </c>
      <c r="H38" s="299"/>
      <c r="I38" s="233">
        <v>9173</v>
      </c>
      <c r="J38" s="233">
        <v>4137</v>
      </c>
      <c r="K38" s="233">
        <v>5036</v>
      </c>
    </row>
    <row r="39" spans="2:11" x14ac:dyDescent="0.15">
      <c r="B39" s="227">
        <v>24</v>
      </c>
      <c r="C39" s="298"/>
      <c r="D39" s="233">
        <v>7076</v>
      </c>
      <c r="E39" s="233">
        <v>3555</v>
      </c>
      <c r="F39" s="233">
        <v>3521</v>
      </c>
      <c r="G39" s="225">
        <v>75</v>
      </c>
      <c r="H39" s="299"/>
      <c r="I39" s="233">
        <v>10202</v>
      </c>
      <c r="J39" s="233">
        <v>4479</v>
      </c>
      <c r="K39" s="233">
        <v>5723</v>
      </c>
    </row>
    <row r="40" spans="2:11" x14ac:dyDescent="0.15">
      <c r="B40" s="227">
        <v>25</v>
      </c>
      <c r="C40" s="298"/>
      <c r="D40" s="233">
        <v>7251</v>
      </c>
      <c r="E40" s="233">
        <v>3689</v>
      </c>
      <c r="F40" s="233">
        <v>3562</v>
      </c>
      <c r="G40" s="225">
        <v>76</v>
      </c>
      <c r="H40" s="296"/>
      <c r="I40" s="233">
        <v>13007</v>
      </c>
      <c r="J40" s="233">
        <v>5725</v>
      </c>
      <c r="K40" s="233">
        <v>7282</v>
      </c>
    </row>
    <row r="41" spans="2:11" x14ac:dyDescent="0.15">
      <c r="B41" s="227">
        <v>26</v>
      </c>
      <c r="C41" s="298"/>
      <c r="D41" s="233">
        <v>7222</v>
      </c>
      <c r="E41" s="233">
        <v>3633</v>
      </c>
      <c r="F41" s="233">
        <v>3589</v>
      </c>
      <c r="G41" s="225">
        <v>77</v>
      </c>
      <c r="H41" s="296"/>
      <c r="I41" s="233">
        <v>12143</v>
      </c>
      <c r="J41" s="233">
        <v>5294</v>
      </c>
      <c r="K41" s="233">
        <v>6849</v>
      </c>
    </row>
    <row r="42" spans="2:11" x14ac:dyDescent="0.15">
      <c r="B42" s="227">
        <v>27</v>
      </c>
      <c r="C42" s="298"/>
      <c r="D42" s="233">
        <v>7174</v>
      </c>
      <c r="E42" s="233">
        <v>3661</v>
      </c>
      <c r="F42" s="233">
        <v>3513</v>
      </c>
      <c r="G42" s="225">
        <v>78</v>
      </c>
      <c r="H42" s="296"/>
      <c r="I42" s="233">
        <v>12686</v>
      </c>
      <c r="J42" s="233">
        <v>5513</v>
      </c>
      <c r="K42" s="233">
        <v>7173</v>
      </c>
    </row>
    <row r="43" spans="2:11" x14ac:dyDescent="0.15">
      <c r="B43" s="227">
        <v>28</v>
      </c>
      <c r="C43" s="298"/>
      <c r="D43" s="233">
        <v>7465</v>
      </c>
      <c r="E43" s="233">
        <v>3884</v>
      </c>
      <c r="F43" s="233">
        <v>3581</v>
      </c>
      <c r="G43" s="225">
        <v>79</v>
      </c>
      <c r="H43" s="299"/>
      <c r="I43" s="233">
        <v>11986</v>
      </c>
      <c r="J43" s="233">
        <v>5148</v>
      </c>
      <c r="K43" s="233">
        <v>6838</v>
      </c>
    </row>
    <row r="44" spans="2:11" x14ac:dyDescent="0.15">
      <c r="B44" s="227">
        <v>29</v>
      </c>
      <c r="C44" s="298"/>
      <c r="D44" s="233">
        <v>7507</v>
      </c>
      <c r="E44" s="233">
        <v>3773</v>
      </c>
      <c r="F44" s="233">
        <v>3734</v>
      </c>
      <c r="G44" s="225">
        <v>80</v>
      </c>
      <c r="H44" s="299"/>
      <c r="I44" s="233">
        <v>10107</v>
      </c>
      <c r="J44" s="233">
        <v>4312</v>
      </c>
      <c r="K44" s="233">
        <v>5795</v>
      </c>
    </row>
    <row r="45" spans="2:11" x14ac:dyDescent="0.15">
      <c r="B45" s="227">
        <v>30</v>
      </c>
      <c r="C45" s="298"/>
      <c r="D45" s="233">
        <v>7615</v>
      </c>
      <c r="E45" s="233">
        <v>3831</v>
      </c>
      <c r="F45" s="233">
        <v>3784</v>
      </c>
      <c r="G45" s="225" t="s">
        <v>836</v>
      </c>
      <c r="H45" s="299"/>
      <c r="I45" s="233"/>
      <c r="J45" s="233"/>
      <c r="K45" s="233"/>
    </row>
    <row r="46" spans="2:11" x14ac:dyDescent="0.15">
      <c r="B46" s="227"/>
      <c r="C46" s="298"/>
      <c r="D46" s="233"/>
      <c r="E46" s="233"/>
      <c r="F46" s="233"/>
      <c r="G46" s="225">
        <v>81</v>
      </c>
      <c r="H46" s="299"/>
      <c r="I46" s="233">
        <v>8717</v>
      </c>
      <c r="J46" s="233">
        <v>3610</v>
      </c>
      <c r="K46" s="233">
        <v>5107</v>
      </c>
    </row>
    <row r="47" spans="2:11" x14ac:dyDescent="0.15">
      <c r="B47" s="227">
        <v>31</v>
      </c>
      <c r="C47" s="298"/>
      <c r="D47" s="233">
        <v>7968</v>
      </c>
      <c r="E47" s="233">
        <v>3965</v>
      </c>
      <c r="F47" s="233">
        <v>4003</v>
      </c>
      <c r="G47" s="225">
        <v>82</v>
      </c>
      <c r="H47" s="299"/>
      <c r="I47" s="233">
        <v>9065</v>
      </c>
      <c r="J47" s="233">
        <v>3627</v>
      </c>
      <c r="K47" s="233">
        <v>5438</v>
      </c>
    </row>
    <row r="48" spans="2:11" x14ac:dyDescent="0.15">
      <c r="B48" s="227">
        <v>32</v>
      </c>
      <c r="C48" s="298"/>
      <c r="D48" s="233">
        <v>8468</v>
      </c>
      <c r="E48" s="233">
        <v>4209</v>
      </c>
      <c r="F48" s="233">
        <v>4259</v>
      </c>
      <c r="G48" s="225">
        <v>83</v>
      </c>
      <c r="H48" s="296"/>
      <c r="I48" s="233">
        <v>9344</v>
      </c>
      <c r="J48" s="233">
        <v>3660</v>
      </c>
      <c r="K48" s="233">
        <v>5684</v>
      </c>
    </row>
    <row r="49" spans="2:11" x14ac:dyDescent="0.15">
      <c r="B49" s="227">
        <v>33</v>
      </c>
      <c r="C49" s="298"/>
      <c r="D49" s="233">
        <v>8760</v>
      </c>
      <c r="E49" s="233">
        <v>4409</v>
      </c>
      <c r="F49" s="233">
        <v>4351</v>
      </c>
      <c r="G49" s="225">
        <v>84</v>
      </c>
      <c r="H49" s="299"/>
      <c r="I49" s="233">
        <v>8787</v>
      </c>
      <c r="J49" s="233">
        <v>3352</v>
      </c>
      <c r="K49" s="233">
        <v>5435</v>
      </c>
    </row>
    <row r="50" spans="2:11" x14ac:dyDescent="0.15">
      <c r="B50" s="227">
        <v>34</v>
      </c>
      <c r="C50" s="298"/>
      <c r="D50" s="233">
        <v>8885</v>
      </c>
      <c r="E50" s="233">
        <v>4504</v>
      </c>
      <c r="F50" s="233">
        <v>4381</v>
      </c>
      <c r="G50" s="225">
        <v>85</v>
      </c>
      <c r="H50" s="299"/>
      <c r="I50" s="233">
        <v>7922</v>
      </c>
      <c r="J50" s="233">
        <v>2871</v>
      </c>
      <c r="K50" s="233">
        <v>5051</v>
      </c>
    </row>
    <row r="51" spans="2:11" x14ac:dyDescent="0.15">
      <c r="B51" s="227">
        <v>35</v>
      </c>
      <c r="C51" s="298"/>
      <c r="D51" s="233">
        <v>8934</v>
      </c>
      <c r="E51" s="233">
        <v>4411</v>
      </c>
      <c r="F51" s="233">
        <v>4523</v>
      </c>
      <c r="G51" s="225">
        <v>86</v>
      </c>
      <c r="H51" s="299"/>
      <c r="I51" s="233">
        <v>7269</v>
      </c>
      <c r="J51" s="233">
        <v>2545</v>
      </c>
      <c r="K51" s="233">
        <v>4724</v>
      </c>
    </row>
    <row r="52" spans="2:11" x14ac:dyDescent="0.15">
      <c r="B52" s="227">
        <v>36</v>
      </c>
      <c r="C52" s="298"/>
      <c r="D52" s="233">
        <v>9448</v>
      </c>
      <c r="E52" s="233">
        <v>4669</v>
      </c>
      <c r="F52" s="233">
        <v>4779</v>
      </c>
      <c r="G52" s="225">
        <v>87</v>
      </c>
      <c r="H52" s="299"/>
      <c r="I52" s="233">
        <v>7148</v>
      </c>
      <c r="J52" s="233">
        <v>2392</v>
      </c>
      <c r="K52" s="233">
        <v>4756</v>
      </c>
    </row>
    <row r="53" spans="2:11" x14ac:dyDescent="0.15">
      <c r="B53" s="227">
        <v>37</v>
      </c>
      <c r="C53" s="298"/>
      <c r="D53" s="233">
        <v>9570</v>
      </c>
      <c r="E53" s="233">
        <v>4718</v>
      </c>
      <c r="F53" s="233">
        <v>4852</v>
      </c>
      <c r="G53" s="225">
        <v>88</v>
      </c>
      <c r="H53" s="299"/>
      <c r="I53" s="233">
        <v>6204</v>
      </c>
      <c r="J53" s="233">
        <v>2032</v>
      </c>
      <c r="K53" s="233">
        <v>4172</v>
      </c>
    </row>
    <row r="54" spans="2:11" x14ac:dyDescent="0.15">
      <c r="B54" s="227">
        <v>38</v>
      </c>
      <c r="C54" s="298"/>
      <c r="D54" s="233">
        <v>9508</v>
      </c>
      <c r="E54" s="233">
        <v>4762</v>
      </c>
      <c r="F54" s="233">
        <v>4746</v>
      </c>
      <c r="G54" s="225">
        <v>89</v>
      </c>
      <c r="H54" s="299"/>
      <c r="I54" s="233">
        <v>5333</v>
      </c>
      <c r="J54" s="233">
        <v>1654</v>
      </c>
      <c r="K54" s="233">
        <v>3679</v>
      </c>
    </row>
    <row r="55" spans="2:11" x14ac:dyDescent="0.15">
      <c r="B55" s="227">
        <v>39</v>
      </c>
      <c r="C55" s="298"/>
      <c r="D55" s="233">
        <v>9592</v>
      </c>
      <c r="E55" s="233">
        <v>4609</v>
      </c>
      <c r="F55" s="233">
        <v>4983</v>
      </c>
      <c r="G55" s="225">
        <v>90</v>
      </c>
      <c r="H55" s="299"/>
      <c r="I55" s="233">
        <v>4644</v>
      </c>
      <c r="J55" s="233">
        <v>1414</v>
      </c>
      <c r="K55" s="233">
        <v>3230</v>
      </c>
    </row>
    <row r="56" spans="2:11" x14ac:dyDescent="0.15">
      <c r="B56" s="227">
        <v>40</v>
      </c>
      <c r="C56" s="298"/>
      <c r="D56" s="233">
        <v>9983</v>
      </c>
      <c r="E56" s="233">
        <v>4870</v>
      </c>
      <c r="F56" s="233">
        <v>5113</v>
      </c>
      <c r="G56" s="225" t="s">
        <v>836</v>
      </c>
      <c r="H56" s="299"/>
      <c r="I56" s="233"/>
      <c r="J56" s="233"/>
      <c r="K56" s="233"/>
    </row>
    <row r="57" spans="2:11" x14ac:dyDescent="0.15">
      <c r="B57" s="227"/>
      <c r="C57" s="298"/>
      <c r="D57" s="233"/>
      <c r="E57" s="233"/>
      <c r="F57" s="233"/>
      <c r="G57" s="225">
        <v>91</v>
      </c>
      <c r="H57" s="299"/>
      <c r="I57" s="233">
        <v>4076</v>
      </c>
      <c r="J57" s="233">
        <v>1225</v>
      </c>
      <c r="K57" s="233">
        <v>2851</v>
      </c>
    </row>
    <row r="58" spans="2:11" x14ac:dyDescent="0.15">
      <c r="B58" s="227">
        <v>41</v>
      </c>
      <c r="C58" s="298"/>
      <c r="D58" s="233">
        <v>10138</v>
      </c>
      <c r="E58" s="233">
        <v>4976</v>
      </c>
      <c r="F58" s="233">
        <v>5162</v>
      </c>
      <c r="G58" s="225">
        <v>92</v>
      </c>
      <c r="H58" s="299"/>
      <c r="I58" s="233">
        <v>3508</v>
      </c>
      <c r="J58" s="233">
        <v>963</v>
      </c>
      <c r="K58" s="233">
        <v>2545</v>
      </c>
    </row>
    <row r="59" spans="2:11" x14ac:dyDescent="0.15">
      <c r="B59" s="227">
        <v>42</v>
      </c>
      <c r="C59" s="298"/>
      <c r="D59" s="233">
        <v>11006</v>
      </c>
      <c r="E59" s="233">
        <v>5504</v>
      </c>
      <c r="F59" s="233">
        <v>5502</v>
      </c>
      <c r="G59" s="225">
        <v>93</v>
      </c>
      <c r="H59" s="299"/>
      <c r="I59" s="233">
        <v>2759</v>
      </c>
      <c r="J59" s="233">
        <v>688</v>
      </c>
      <c r="K59" s="233">
        <v>2071</v>
      </c>
    </row>
    <row r="60" spans="2:11" x14ac:dyDescent="0.15">
      <c r="B60" s="227">
        <v>43</v>
      </c>
      <c r="C60" s="298"/>
      <c r="D60" s="233">
        <v>11116</v>
      </c>
      <c r="E60" s="233">
        <v>5564</v>
      </c>
      <c r="F60" s="233">
        <v>5552</v>
      </c>
      <c r="G60" s="225">
        <v>94</v>
      </c>
      <c r="H60" s="296"/>
      <c r="I60" s="233">
        <v>2244</v>
      </c>
      <c r="J60" s="233">
        <v>503</v>
      </c>
      <c r="K60" s="233">
        <v>1741</v>
      </c>
    </row>
    <row r="61" spans="2:11" x14ac:dyDescent="0.15">
      <c r="B61" s="227">
        <v>44</v>
      </c>
      <c r="C61" s="298"/>
      <c r="D61" s="233">
        <v>12096</v>
      </c>
      <c r="E61" s="233">
        <v>6038</v>
      </c>
      <c r="F61" s="233">
        <v>6058</v>
      </c>
      <c r="G61" s="225">
        <v>95</v>
      </c>
      <c r="H61" s="299"/>
      <c r="I61" s="233">
        <v>1610</v>
      </c>
      <c r="J61" s="233">
        <v>337</v>
      </c>
      <c r="K61" s="233">
        <v>1273</v>
      </c>
    </row>
    <row r="62" spans="2:11" x14ac:dyDescent="0.15">
      <c r="B62" s="227">
        <v>45</v>
      </c>
      <c r="C62" s="298"/>
      <c r="D62" s="233">
        <v>12746</v>
      </c>
      <c r="E62" s="233">
        <v>6260</v>
      </c>
      <c r="F62" s="233">
        <v>6486</v>
      </c>
      <c r="G62" s="225">
        <v>96</v>
      </c>
      <c r="H62" s="299"/>
      <c r="I62" s="233">
        <v>1217</v>
      </c>
      <c r="J62" s="233">
        <v>227</v>
      </c>
      <c r="K62" s="233">
        <v>990</v>
      </c>
    </row>
    <row r="63" spans="2:11" x14ac:dyDescent="0.15">
      <c r="B63" s="227">
        <v>46</v>
      </c>
      <c r="C63" s="298"/>
      <c r="D63" s="233">
        <v>13606</v>
      </c>
      <c r="E63" s="233">
        <v>6751</v>
      </c>
      <c r="F63" s="233">
        <v>6855</v>
      </c>
      <c r="G63" s="225">
        <v>97</v>
      </c>
      <c r="H63" s="299"/>
      <c r="I63" s="233">
        <v>937</v>
      </c>
      <c r="J63" s="233">
        <v>160</v>
      </c>
      <c r="K63" s="233">
        <v>777</v>
      </c>
    </row>
    <row r="64" spans="2:11" x14ac:dyDescent="0.15">
      <c r="B64" s="227">
        <v>47</v>
      </c>
      <c r="C64" s="298"/>
      <c r="D64" s="233">
        <v>13941</v>
      </c>
      <c r="E64" s="233">
        <v>6817</v>
      </c>
      <c r="F64" s="233">
        <v>7124</v>
      </c>
      <c r="G64" s="225">
        <v>98</v>
      </c>
      <c r="H64" s="299"/>
      <c r="I64" s="233">
        <v>622</v>
      </c>
      <c r="J64" s="233">
        <v>97</v>
      </c>
      <c r="K64" s="233">
        <v>525</v>
      </c>
    </row>
    <row r="65" spans="1:11" x14ac:dyDescent="0.15">
      <c r="B65" s="227">
        <v>48</v>
      </c>
      <c r="C65" s="298"/>
      <c r="D65" s="233">
        <v>13636</v>
      </c>
      <c r="E65" s="233">
        <v>6726</v>
      </c>
      <c r="F65" s="233">
        <v>6910</v>
      </c>
      <c r="G65" s="225">
        <v>99</v>
      </c>
      <c r="H65" s="299"/>
      <c r="I65" s="233">
        <v>412</v>
      </c>
      <c r="J65" s="233">
        <v>51</v>
      </c>
      <c r="K65" s="233">
        <v>361</v>
      </c>
    </row>
    <row r="66" spans="1:11" x14ac:dyDescent="0.2">
      <c r="B66" s="227">
        <v>49</v>
      </c>
      <c r="C66" s="298"/>
      <c r="D66" s="233">
        <v>13377</v>
      </c>
      <c r="E66" s="233">
        <v>6603</v>
      </c>
      <c r="F66" s="233">
        <v>6774</v>
      </c>
      <c r="G66" s="300" t="s">
        <v>61</v>
      </c>
      <c r="H66" s="299"/>
      <c r="I66" s="233">
        <v>727</v>
      </c>
      <c r="J66" s="233">
        <v>80</v>
      </c>
      <c r="K66" s="233">
        <v>647</v>
      </c>
    </row>
    <row r="67" spans="1:11" x14ac:dyDescent="0.2">
      <c r="B67" s="227">
        <v>50</v>
      </c>
      <c r="C67" s="298"/>
      <c r="D67" s="233">
        <v>13089</v>
      </c>
      <c r="E67" s="233">
        <v>6393</v>
      </c>
      <c r="F67" s="233">
        <v>6696</v>
      </c>
      <c r="G67" s="300" t="s">
        <v>836</v>
      </c>
      <c r="H67" s="299"/>
      <c r="I67" s="233"/>
      <c r="J67" s="226"/>
      <c r="K67" s="226"/>
    </row>
    <row r="68" spans="1:11" x14ac:dyDescent="0.2">
      <c r="B68" s="227"/>
      <c r="C68" s="298"/>
      <c r="D68" s="233"/>
      <c r="E68" s="226"/>
      <c r="F68" s="226"/>
      <c r="G68" s="300" t="s">
        <v>62</v>
      </c>
      <c r="H68" s="299"/>
      <c r="I68" s="233">
        <v>8020</v>
      </c>
      <c r="J68" s="301">
        <v>4698</v>
      </c>
      <c r="K68" s="301">
        <v>3322</v>
      </c>
    </row>
    <row r="69" spans="1:11" ht="18" thickBot="1" x14ac:dyDescent="0.2">
      <c r="B69" s="216"/>
      <c r="C69" s="302"/>
      <c r="D69" s="216"/>
      <c r="E69" s="303"/>
      <c r="F69" s="303"/>
      <c r="G69" s="304"/>
      <c r="H69" s="302"/>
      <c r="I69" s="303"/>
      <c r="J69" s="303"/>
      <c r="K69" s="303"/>
    </row>
    <row r="70" spans="1:11" x14ac:dyDescent="0.2">
      <c r="B70" s="215"/>
      <c r="C70" s="305"/>
      <c r="D70" s="228" t="s">
        <v>798</v>
      </c>
      <c r="E70" s="305"/>
      <c r="F70" s="305"/>
      <c r="G70" s="305"/>
      <c r="H70" s="305"/>
      <c r="I70" s="305"/>
      <c r="J70" s="305"/>
      <c r="K70" s="305"/>
    </row>
    <row r="71" spans="1:11" x14ac:dyDescent="0.2">
      <c r="A71" s="27"/>
      <c r="D71" s="110"/>
      <c r="E71" s="110"/>
    </row>
  </sheetData>
  <mergeCells count="5">
    <mergeCell ref="B6:K6"/>
    <mergeCell ref="D8:D9"/>
    <mergeCell ref="I8:I9"/>
    <mergeCell ref="B8:C9"/>
    <mergeCell ref="G8:H9"/>
  </mergeCells>
  <phoneticPr fontId="2"/>
  <pageMargins left="0.59055118110236227" right="0.78740157480314965" top="0.98425196850393704" bottom="0.98425196850393704" header="0.51181102362204722" footer="0.51181102362204722"/>
  <pageSetup paperSize="9" scale="6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29</vt:i4>
      </vt:variant>
    </vt:vector>
  </HeadingPairs>
  <TitlesOfParts>
    <vt:vector size="58" baseType="lpstr">
      <vt:lpstr>B01</vt:lpstr>
      <vt:lpstr>B01続き</vt:lpstr>
      <vt:lpstr>B02</vt:lpstr>
      <vt:lpstr>B02続き </vt:lpstr>
      <vt:lpstr>B02続き（2）</vt:lpstr>
      <vt:lpstr>B03</vt:lpstr>
      <vt:lpstr>B04</vt:lpstr>
      <vt:lpstr>B05A</vt:lpstr>
      <vt:lpstr>B05B</vt:lpstr>
      <vt:lpstr>B05C</vt:lpstr>
      <vt:lpstr>B05C続き</vt:lpstr>
      <vt:lpstr>B05C続き(2)</vt:lpstr>
      <vt:lpstr>B05C続き(3)</vt:lpstr>
      <vt:lpstr>B06-B07</vt:lpstr>
      <vt:lpstr>B08A</vt:lpstr>
      <vt:lpstr>B08A続き</vt:lpstr>
      <vt:lpstr>B08B</vt:lpstr>
      <vt:lpstr>B08B続き</vt:lpstr>
      <vt:lpstr>B08C-B08D</vt:lpstr>
      <vt:lpstr>B09A</vt:lpstr>
      <vt:lpstr>B09B</vt:lpstr>
      <vt:lpstr>B09C</vt:lpstr>
      <vt:lpstr>B10A-B10B</vt:lpstr>
      <vt:lpstr>B10C</vt:lpstr>
      <vt:lpstr>B10D</vt:lpstr>
      <vt:lpstr>B11A</vt:lpstr>
      <vt:lpstr>B11B</vt:lpstr>
      <vt:lpstr>B11C</vt:lpstr>
      <vt:lpstr>B11D</vt:lpstr>
      <vt:lpstr>'B01'!Print_Area</vt:lpstr>
      <vt:lpstr>B01続き!Print_Area</vt:lpstr>
      <vt:lpstr>'B02'!Print_Area</vt:lpstr>
      <vt:lpstr>'B02続き '!Print_Area</vt:lpstr>
      <vt:lpstr>'B02続き（2）'!Print_Area</vt:lpstr>
      <vt:lpstr>'B03'!Print_Area</vt:lpstr>
      <vt:lpstr>'B04'!Print_Area</vt:lpstr>
      <vt:lpstr>B05A!Print_Area</vt:lpstr>
      <vt:lpstr>B05B!Print_Area</vt:lpstr>
      <vt:lpstr>B05C!Print_Area</vt:lpstr>
      <vt:lpstr>B05C続き!Print_Area</vt:lpstr>
      <vt:lpstr>'B05C続き(2)'!Print_Area</vt:lpstr>
      <vt:lpstr>'B05C続き(3)'!Print_Area</vt:lpstr>
      <vt:lpstr>'B06-B07'!Print_Area</vt:lpstr>
      <vt:lpstr>B08A!Print_Area</vt:lpstr>
      <vt:lpstr>B08A続き!Print_Area</vt:lpstr>
      <vt:lpstr>B08B!Print_Area</vt:lpstr>
      <vt:lpstr>B08B続き!Print_Area</vt:lpstr>
      <vt:lpstr>'B08C-B08D'!Print_Area</vt:lpstr>
      <vt:lpstr>B09A!Print_Area</vt:lpstr>
      <vt:lpstr>B09B!Print_Area</vt:lpstr>
      <vt:lpstr>B09C!Print_Area</vt:lpstr>
      <vt:lpstr>'B10A-B10B'!Print_Area</vt:lpstr>
      <vt:lpstr>B10C!Print_Area</vt:lpstr>
      <vt:lpstr>B10D!Print_Area</vt:lpstr>
      <vt:lpstr>B11A!Print_Area</vt:lpstr>
      <vt:lpstr>B11B!Print_Area</vt:lpstr>
      <vt:lpstr>B11C!Print_Area</vt:lpstr>
      <vt:lpstr>B11D!Print_Area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034215</dc:creator>
  <cp:lastModifiedBy>132993</cp:lastModifiedBy>
  <cp:lastPrinted>2022-01-26T04:38:39Z</cp:lastPrinted>
  <dcterms:created xsi:type="dcterms:W3CDTF">2006-04-24T05:17:06Z</dcterms:created>
  <dcterms:modified xsi:type="dcterms:W3CDTF">2022-03-24T05:09:27Z</dcterms:modified>
</cp:coreProperties>
</file>