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210" yWindow="675" windowWidth="10125" windowHeight="8715" tabRatio="812"/>
  </bookViews>
  <sheets>
    <sheet name="011ＡＢ" sheetId="56" r:id="rId1"/>
  </sheets>
  <definedNames>
    <definedName name="_Key1" hidden="1">#REF!</definedName>
    <definedName name="_Order1" hidden="1">0</definedName>
    <definedName name="_Sort" hidden="1">#REF!</definedName>
    <definedName name="o" hidden="1">#REF!</definedName>
    <definedName name="_xlnm.Print_Area" localSheetId="0">'011ＡＢ'!$B$6:$L$81</definedName>
  </definedNames>
  <calcPr calcId="145621"/>
</workbook>
</file>

<file path=xl/calcChain.xml><?xml version="1.0" encoding="utf-8"?>
<calcChain xmlns="http://schemas.openxmlformats.org/spreadsheetml/2006/main">
  <c r="E56" i="56" l="1"/>
  <c r="E71" i="56" l="1"/>
  <c r="E69" i="56"/>
  <c r="E68" i="56"/>
  <c r="E66" i="56"/>
  <c r="E65" i="56"/>
  <c r="E64" i="56"/>
  <c r="E62" i="56"/>
  <c r="E61" i="56"/>
  <c r="E60" i="56"/>
  <c r="E59" i="56"/>
  <c r="L63" i="56" l="1"/>
  <c r="K63" i="56"/>
  <c r="J63" i="56"/>
  <c r="I63" i="56"/>
  <c r="H63" i="56"/>
  <c r="G63" i="56"/>
  <c r="F63" i="56"/>
  <c r="L58" i="56"/>
  <c r="K58" i="56"/>
  <c r="J58" i="56"/>
  <c r="I58" i="56"/>
  <c r="H58" i="56"/>
  <c r="G58" i="56"/>
  <c r="F58" i="56"/>
  <c r="E63" i="56"/>
  <c r="E58" i="56"/>
  <c r="E54" i="56" l="1"/>
</calcChain>
</file>

<file path=xl/sharedStrings.xml><?xml version="1.0" encoding="utf-8"?>
<sst xmlns="http://schemas.openxmlformats.org/spreadsheetml/2006/main" count="95" uniqueCount="77">
  <si>
    <t>Ａ．税目別国税収納済額</t>
  </si>
  <si>
    <t>単位:百万円</t>
  </si>
  <si>
    <t xml:space="preserve">  総  数</t>
  </si>
  <si>
    <t>直接国税</t>
  </si>
  <si>
    <t>所得税計</t>
  </si>
  <si>
    <t>間接国税</t>
  </si>
  <si>
    <t>消費税</t>
  </si>
  <si>
    <t>消費税及び地方消費税</t>
  </si>
  <si>
    <t>酒税</t>
  </si>
  <si>
    <t>Ｂ．税務署別国税収納済額</t>
  </si>
  <si>
    <t>（税務署別）</t>
  </si>
  <si>
    <t>和歌山税務署：和歌山市</t>
  </si>
  <si>
    <t>海南    〃  ：海南市，海草郡</t>
  </si>
  <si>
    <t>湯浅    〃  ：有田市，有田郡</t>
  </si>
  <si>
    <t>御坊    〃  ：御坊市，日高郡</t>
  </si>
  <si>
    <t>田辺    〃  ：田辺市，西牟婁郡</t>
  </si>
  <si>
    <t>新宮    〃  ：新宮市，東牟婁郡</t>
  </si>
  <si>
    <t>平成 7年度(1995年度)</t>
    <rPh sb="4" eb="6">
      <t>ネンド</t>
    </rPh>
    <rPh sb="11" eb="13">
      <t>ネンド</t>
    </rPh>
    <phoneticPr fontId="2"/>
  </si>
  <si>
    <t>平成12年度(2000年度)</t>
    <rPh sb="4" eb="6">
      <t>ネンド</t>
    </rPh>
    <rPh sb="11" eb="13">
      <t>ネンド</t>
    </rPh>
    <phoneticPr fontId="2"/>
  </si>
  <si>
    <t>平成17年度(2005年度)</t>
    <rPh sb="4" eb="6">
      <t>ネンド</t>
    </rPh>
    <rPh sb="11" eb="13">
      <t>ネンド</t>
    </rPh>
    <phoneticPr fontId="2"/>
  </si>
  <si>
    <t>粉河    〃  ：紀の川市，橋本市，岩出市，伊都郡</t>
    <rPh sb="10" eb="11">
      <t>キ</t>
    </rPh>
    <rPh sb="12" eb="14">
      <t>カワシ</t>
    </rPh>
    <rPh sb="15" eb="18">
      <t>ハシモトシ</t>
    </rPh>
    <rPh sb="19" eb="21">
      <t>イワデ</t>
    </rPh>
    <rPh sb="21" eb="22">
      <t>シ</t>
    </rPh>
    <rPh sb="23" eb="26">
      <t>イトグン</t>
    </rPh>
    <phoneticPr fontId="2"/>
  </si>
  <si>
    <t>相続・贈与税</t>
    <rPh sb="3" eb="6">
      <t>ゾウヨゼイ</t>
    </rPh>
    <phoneticPr fontId="3"/>
  </si>
  <si>
    <t>たばこ税及びたばこ特別税</t>
    <rPh sb="3" eb="4">
      <t>ゼイ</t>
    </rPh>
    <rPh sb="4" eb="5">
      <t>オヨ</t>
    </rPh>
    <rPh sb="9" eb="12">
      <t>トクベツゼイ</t>
    </rPh>
    <phoneticPr fontId="3"/>
  </si>
  <si>
    <t>その他の間接税</t>
    <rPh sb="2" eb="3">
      <t>タ</t>
    </rPh>
    <rPh sb="4" eb="7">
      <t>カンセツゼイ</t>
    </rPh>
    <phoneticPr fontId="2"/>
  </si>
  <si>
    <t xml:space="preserve"> </t>
    <phoneticPr fontId="2"/>
  </si>
  <si>
    <t xml:space="preserve">      単位：百万円</t>
    <phoneticPr fontId="2"/>
  </si>
  <si>
    <t>総 数</t>
    <phoneticPr fontId="2"/>
  </si>
  <si>
    <t>和歌山</t>
    <phoneticPr fontId="2"/>
  </si>
  <si>
    <t>粉河</t>
  </si>
  <si>
    <t>湯浅</t>
  </si>
  <si>
    <t>海南</t>
  </si>
  <si>
    <t xml:space="preserve"> 御坊</t>
  </si>
  <si>
    <t>田辺</t>
  </si>
  <si>
    <t>新宮</t>
  </si>
  <si>
    <t>平成21年度(2009年度)</t>
    <rPh sb="4" eb="6">
      <t>ネンド</t>
    </rPh>
    <rPh sb="11" eb="13">
      <t>ネンド</t>
    </rPh>
    <phoneticPr fontId="2"/>
  </si>
  <si>
    <t>平成22年度(2010年度)</t>
    <rPh sb="4" eb="6">
      <t>ネンド</t>
    </rPh>
    <rPh sb="11" eb="13">
      <t>ネンド</t>
    </rPh>
    <phoneticPr fontId="2"/>
  </si>
  <si>
    <t>平成23年度</t>
  </si>
  <si>
    <t>資料：大阪国税局「大阪国税局統計情報」</t>
    <rPh sb="16" eb="18">
      <t>ジョウホウ</t>
    </rPh>
    <phoneticPr fontId="2"/>
  </si>
  <si>
    <t>平成23年度(2011年度)</t>
    <rPh sb="4" eb="6">
      <t>ネンド</t>
    </rPh>
    <rPh sb="11" eb="13">
      <t>ネンド</t>
    </rPh>
    <phoneticPr fontId="2"/>
  </si>
  <si>
    <t>注）税務署の管轄区域</t>
    <rPh sb="0" eb="1">
      <t>チュウ</t>
    </rPh>
    <rPh sb="2" eb="5">
      <t>ゼイムショ</t>
    </rPh>
    <rPh sb="6" eb="8">
      <t>カンカツ</t>
    </rPh>
    <rPh sb="8" eb="10">
      <t>クイキ</t>
    </rPh>
    <phoneticPr fontId="2"/>
  </si>
  <si>
    <t>　法人税</t>
    <phoneticPr fontId="2"/>
  </si>
  <si>
    <t xml:space="preserve">　相続・贈与税  </t>
    <rPh sb="4" eb="7">
      <t>ゾウヨゼイ</t>
    </rPh>
    <phoneticPr fontId="3"/>
  </si>
  <si>
    <t>　消費税</t>
    <phoneticPr fontId="2"/>
  </si>
  <si>
    <t>　消費税及び地方消費税</t>
    <rPh sb="6" eb="8">
      <t>チホウ</t>
    </rPh>
    <rPh sb="8" eb="11">
      <t>ショウヒゼイ</t>
    </rPh>
    <phoneticPr fontId="2"/>
  </si>
  <si>
    <t>　酒税</t>
    <phoneticPr fontId="2"/>
  </si>
  <si>
    <t>　たばこ税及びたばこ特別税</t>
    <rPh sb="4" eb="5">
      <t>ゼイ</t>
    </rPh>
    <rPh sb="10" eb="12">
      <t>トクベツ</t>
    </rPh>
    <rPh sb="12" eb="13">
      <t>ゼイ</t>
    </rPh>
    <phoneticPr fontId="3"/>
  </si>
  <si>
    <t>　その他の間接税</t>
    <phoneticPr fontId="2"/>
  </si>
  <si>
    <t>　</t>
    <phoneticPr fontId="2"/>
  </si>
  <si>
    <t>Ｏ-11 国税収納済額</t>
    <phoneticPr fontId="2"/>
  </si>
  <si>
    <t>平成22年度</t>
  </si>
  <si>
    <t>平成24年度(2012年度)</t>
    <rPh sb="4" eb="6">
      <t>ネンド</t>
    </rPh>
    <rPh sb="11" eb="13">
      <t>ネンド</t>
    </rPh>
    <phoneticPr fontId="2"/>
  </si>
  <si>
    <t>法人税計</t>
    <rPh sb="0" eb="2">
      <t>ホウジン</t>
    </rPh>
    <rPh sb="2" eb="3">
      <t>ゼイ</t>
    </rPh>
    <rPh sb="3" eb="4">
      <t>ケイ</t>
    </rPh>
    <phoneticPr fontId="2"/>
  </si>
  <si>
    <t>…</t>
  </si>
  <si>
    <t>所得税計</t>
    <rPh sb="0" eb="3">
      <t>ショトクゼイ</t>
    </rPh>
    <rPh sb="3" eb="4">
      <t>ケイ</t>
    </rPh>
    <phoneticPr fontId="2"/>
  </si>
  <si>
    <t>　源泉所得税</t>
    <phoneticPr fontId="2"/>
  </si>
  <si>
    <r>
      <rPr>
        <sz val="14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源泉所得税及び復興特別所得税</t>
    </r>
    <phoneticPr fontId="2"/>
  </si>
  <si>
    <t>　申告所得税</t>
    <phoneticPr fontId="2"/>
  </si>
  <si>
    <r>
      <rPr>
        <sz val="14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申告所得税及び復興特別所得税</t>
    </r>
    <rPh sb="1" eb="3">
      <t>シンコク</t>
    </rPh>
    <phoneticPr fontId="2"/>
  </si>
  <si>
    <t>　源泉所得税</t>
    <phoneticPr fontId="2"/>
  </si>
  <si>
    <t>　申告所得税</t>
    <phoneticPr fontId="2"/>
  </si>
  <si>
    <t>　源泉所得税及び復興特別所得税</t>
    <phoneticPr fontId="2"/>
  </si>
  <si>
    <t>　申告所得税及び復興特別所得税</t>
    <rPh sb="1" eb="3">
      <t>シンコク</t>
    </rPh>
    <phoneticPr fontId="2"/>
  </si>
  <si>
    <t>　法人税</t>
    <phoneticPr fontId="2"/>
  </si>
  <si>
    <t>　復興特別法人税</t>
    <rPh sb="5" eb="7">
      <t>ホウジン</t>
    </rPh>
    <rPh sb="7" eb="8">
      <t>ゼイ</t>
    </rPh>
    <phoneticPr fontId="2"/>
  </si>
  <si>
    <t>　法人税</t>
    <phoneticPr fontId="2"/>
  </si>
  <si>
    <t>-</t>
  </si>
  <si>
    <t>平成24年度</t>
  </si>
  <si>
    <t>　　　　　　　　　ここでの国税収納済額は、県内税務署において徴収された国税であり、税関の収納済額及</t>
    <rPh sb="48" eb="49">
      <t>オヨ</t>
    </rPh>
    <phoneticPr fontId="2"/>
  </si>
  <si>
    <t>　　　　　　　　び総務省の印紙収入分納税額は含まれない。</t>
    <phoneticPr fontId="2"/>
  </si>
  <si>
    <t>　　　　　　　　　また、消費税のように納税地が本店又は主たる事業所の所在地の国税も、課税対象事業所</t>
    <phoneticPr fontId="2"/>
  </si>
  <si>
    <t>　　　　　　　　が県内にあっても含まれない場合がある(逆の場合もある)。</t>
    <phoneticPr fontId="2"/>
  </si>
  <si>
    <t>平成25年度(2013年度)</t>
    <rPh sb="4" eb="6">
      <t>ネンド</t>
    </rPh>
    <rPh sb="11" eb="13">
      <t>ネンド</t>
    </rPh>
    <phoneticPr fontId="2"/>
  </si>
  <si>
    <t>x</t>
    <phoneticPr fontId="2"/>
  </si>
  <si>
    <t>平成25年度</t>
  </si>
  <si>
    <t>平成26年度</t>
    <phoneticPr fontId="2"/>
  </si>
  <si>
    <t>ｘ</t>
  </si>
  <si>
    <t>平成26年度(2014年度)</t>
    <rPh sb="4" eb="6">
      <t>ネンド</t>
    </rPh>
    <rPh sb="11" eb="1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</si>
</sst>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_);[Red]\(#,##0\)"/>
    <numFmt numFmtId="178" formatCode="0_);[Red]\(0\)"/>
    <numFmt numFmtId="180" formatCode="#,##0;[Red]#,##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21" fillId="4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177" fontId="3" fillId="0" borderId="0" xfId="0" applyNumberFormat="1" applyFont="1">
      <alignment vertical="center"/>
    </xf>
    <xf numFmtId="177" fontId="4" fillId="0" borderId="0" xfId="0" applyNumberFormat="1" applyFont="1" applyProtection="1">
      <alignment vertical="center"/>
    </xf>
    <xf numFmtId="177" fontId="4" fillId="0" borderId="0" xfId="0" applyNumberFormat="1" applyFont="1" applyAlignment="1" applyProtection="1">
      <alignment horizontal="left"/>
    </xf>
    <xf numFmtId="177" fontId="3" fillId="0" borderId="10" xfId="0" applyNumberFormat="1" applyFont="1" applyBorder="1">
      <alignment vertical="center"/>
    </xf>
    <xf numFmtId="177" fontId="3" fillId="0" borderId="11" xfId="0" applyNumberFormat="1" applyFont="1" applyBorder="1">
      <alignment vertical="center"/>
    </xf>
    <xf numFmtId="177" fontId="3" fillId="0" borderId="0" xfId="0" applyNumberFormat="1" applyFont="1" applyAlignment="1" applyProtection="1">
      <alignment horizontal="left"/>
    </xf>
    <xf numFmtId="177" fontId="3" fillId="0" borderId="12" xfId="0" applyNumberFormat="1" applyFont="1" applyBorder="1" applyProtection="1">
      <alignment vertical="center"/>
    </xf>
    <xf numFmtId="177" fontId="3" fillId="0" borderId="0" xfId="0" applyNumberFormat="1" applyFont="1" applyProtection="1">
      <alignment vertical="center"/>
    </xf>
    <xf numFmtId="177" fontId="3" fillId="0" borderId="0" xfId="0" applyNumberFormat="1" applyFont="1" applyProtection="1">
      <alignment vertical="center"/>
      <protection locked="0"/>
    </xf>
    <xf numFmtId="177" fontId="3" fillId="0" borderId="12" xfId="0" applyNumberFormat="1" applyFont="1" applyBorder="1">
      <alignment vertical="center"/>
    </xf>
    <xf numFmtId="177" fontId="4" fillId="0" borderId="10" xfId="0" applyNumberFormat="1" applyFont="1" applyBorder="1" applyProtection="1">
      <alignment vertical="center"/>
    </xf>
    <xf numFmtId="177" fontId="3" fillId="0" borderId="0" xfId="0" applyNumberFormat="1" applyFont="1" applyBorder="1">
      <alignment vertical="center"/>
    </xf>
    <xf numFmtId="177" fontId="4" fillId="0" borderId="0" xfId="0" applyNumberFormat="1" applyFont="1" applyBorder="1" applyProtection="1">
      <alignment vertical="center"/>
    </xf>
    <xf numFmtId="177" fontId="3" fillId="0" borderId="0" xfId="0" applyNumberFormat="1" applyFont="1" applyBorder="1" applyAlignment="1" applyProtection="1">
      <alignment horizontal="left"/>
    </xf>
    <xf numFmtId="177" fontId="3" fillId="0" borderId="0" xfId="0" applyNumberFormat="1" applyFont="1" applyBorder="1" applyProtection="1">
      <alignment vertical="center"/>
    </xf>
    <xf numFmtId="177" fontId="3" fillId="0" borderId="0" xfId="0" applyNumberFormat="1" applyFont="1" applyBorder="1" applyProtection="1">
      <alignment vertical="center"/>
      <protection locked="0"/>
    </xf>
    <xf numFmtId="177" fontId="3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>
      <alignment vertical="center"/>
    </xf>
    <xf numFmtId="177" fontId="3" fillId="0" borderId="14" xfId="0" applyNumberFormat="1" applyFont="1" applyBorder="1" applyAlignment="1" applyProtection="1">
      <alignment horizontal="center"/>
    </xf>
    <xf numFmtId="177" fontId="3" fillId="0" borderId="15" xfId="0" applyNumberFormat="1" applyFont="1" applyBorder="1" applyProtection="1">
      <alignment vertical="center"/>
      <protection locked="0"/>
    </xf>
    <xf numFmtId="177" fontId="3" fillId="0" borderId="10" xfId="0" applyNumberFormat="1" applyFont="1" applyBorder="1" applyProtection="1">
      <alignment vertical="center"/>
      <protection locked="0"/>
    </xf>
    <xf numFmtId="177" fontId="3" fillId="0" borderId="0" xfId="0" quotePrefix="1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177" fontId="3" fillId="0" borderId="0" xfId="0" quotePrefix="1" applyNumberFormat="1" applyFont="1">
      <alignment vertical="center"/>
    </xf>
    <xf numFmtId="178" fontId="3" fillId="0" borderId="13" xfId="0" applyNumberFormat="1" applyFont="1" applyBorder="1" applyAlignment="1" applyProtection="1">
      <alignment horizontal="center"/>
    </xf>
    <xf numFmtId="177" fontId="3" fillId="0" borderId="0" xfId="0" applyNumberFormat="1" applyFont="1" applyFill="1" applyBorder="1" applyProtection="1">
      <alignment vertical="center"/>
    </xf>
    <xf numFmtId="177" fontId="3" fillId="0" borderId="0" xfId="0" applyNumberFormat="1" applyFont="1" applyFill="1">
      <alignment vertical="center"/>
    </xf>
    <xf numFmtId="177" fontId="3" fillId="0" borderId="10" xfId="0" applyNumberFormat="1" applyFont="1" applyFill="1" applyBorder="1">
      <alignment vertical="center"/>
    </xf>
    <xf numFmtId="177" fontId="3" fillId="0" borderId="11" xfId="0" applyNumberFormat="1" applyFont="1" applyFill="1" applyBorder="1">
      <alignment vertical="center"/>
    </xf>
    <xf numFmtId="177" fontId="3" fillId="0" borderId="14" xfId="0" applyNumberFormat="1" applyFont="1" applyFill="1" applyBorder="1" applyAlignment="1" applyProtection="1">
      <alignment horizontal="center"/>
    </xf>
    <xf numFmtId="177" fontId="3" fillId="0" borderId="0" xfId="0" applyNumberFormat="1" applyFont="1" applyFill="1" applyAlignment="1" applyProtection="1">
      <alignment horizontal="left"/>
    </xf>
    <xf numFmtId="177" fontId="3" fillId="0" borderId="0" xfId="0" applyNumberFormat="1" applyFont="1" applyFill="1" applyProtection="1">
      <alignment vertical="center"/>
    </xf>
    <xf numFmtId="177" fontId="3" fillId="0" borderId="0" xfId="0" applyNumberFormat="1" applyFont="1" applyFill="1" applyProtection="1">
      <alignment vertical="center"/>
      <protection locked="0"/>
    </xf>
    <xf numFmtId="177" fontId="3" fillId="0" borderId="11" xfId="0" applyNumberFormat="1" applyFont="1" applyFill="1" applyBorder="1" applyAlignment="1" applyProtection="1">
      <alignment horizontal="left"/>
    </xf>
    <xf numFmtId="177" fontId="3" fillId="0" borderId="10" xfId="0" applyNumberFormat="1" applyFont="1" applyFill="1" applyBorder="1" applyProtection="1">
      <alignment vertical="center"/>
      <protection locked="0"/>
    </xf>
    <xf numFmtId="177" fontId="4" fillId="0" borderId="0" xfId="0" applyNumberFormat="1" applyFont="1" applyBorder="1" applyProtection="1">
      <alignment vertical="center"/>
      <protection locked="0"/>
    </xf>
    <xf numFmtId="41" fontId="3" fillId="0" borderId="0" xfId="41" applyNumberFormat="1" applyFont="1" applyFill="1" applyBorder="1" applyAlignment="1" applyProtection="1">
      <alignment horizontal="right"/>
      <protection locked="0"/>
    </xf>
    <xf numFmtId="177" fontId="4" fillId="0" borderId="16" xfId="0" applyNumberFormat="1" applyFont="1" applyBorder="1" applyProtection="1">
      <alignment vertical="center"/>
    </xf>
    <xf numFmtId="177" fontId="3" fillId="0" borderId="16" xfId="0" applyNumberFormat="1" applyFont="1" applyBorder="1">
      <alignment vertical="center"/>
    </xf>
    <xf numFmtId="177" fontId="3" fillId="0" borderId="16" xfId="0" applyNumberFormat="1" applyFont="1" applyBorder="1" applyProtection="1">
      <alignment vertical="center"/>
    </xf>
    <xf numFmtId="177" fontId="3" fillId="0" borderId="16" xfId="0" applyNumberFormat="1" applyFont="1" applyBorder="1" applyAlignment="1" applyProtection="1">
      <alignment horizontal="left"/>
    </xf>
    <xf numFmtId="180" fontId="22" fillId="0" borderId="0" xfId="42" applyNumberFormat="1" applyFont="1" applyFill="1" applyBorder="1" applyAlignment="1">
      <alignment horizontal="right" vertical="center"/>
    </xf>
    <xf numFmtId="180" fontId="23" fillId="0" borderId="0" xfId="42" applyNumberFormat="1" applyFont="1" applyFill="1" applyBorder="1" applyAlignment="1">
      <alignment horizontal="right" vertical="center"/>
    </xf>
    <xf numFmtId="180" fontId="22" fillId="0" borderId="0" xfId="42" applyNumberFormat="1" applyFont="1" applyFill="1" applyBorder="1" applyAlignment="1">
      <alignment horizontal="right" vertical="center"/>
    </xf>
    <xf numFmtId="177" fontId="3" fillId="0" borderId="10" xfId="0" applyNumberFormat="1" applyFont="1" applyBorder="1" applyAlignment="1" applyProtection="1">
      <alignment horizontal="right"/>
    </xf>
    <xf numFmtId="177" fontId="24" fillId="0" borderId="16" xfId="0" applyNumberFormat="1" applyFont="1" applyBorder="1" applyAlignment="1" applyProtection="1">
      <alignment horizontal="left"/>
    </xf>
    <xf numFmtId="41" fontId="3" fillId="0" borderId="0" xfId="0" applyNumberFormat="1" applyFont="1" applyBorder="1" applyAlignment="1" applyProtection="1">
      <alignment horizontal="right"/>
      <protection locked="0"/>
    </xf>
    <xf numFmtId="177" fontId="4" fillId="0" borderId="10" xfId="0" applyNumberFormat="1" applyFont="1" applyBorder="1" applyAlignment="1" applyProtection="1">
      <alignment horizontal="left"/>
    </xf>
    <xf numFmtId="177" fontId="3" fillId="0" borderId="20" xfId="0" applyNumberFormat="1" applyFont="1" applyBorder="1">
      <alignment vertical="center"/>
    </xf>
    <xf numFmtId="177" fontId="3" fillId="0" borderId="21" xfId="0" applyNumberFormat="1" applyFont="1" applyBorder="1">
      <alignment vertical="center"/>
    </xf>
    <xf numFmtId="177" fontId="3" fillId="0" borderId="22" xfId="0" applyNumberFormat="1" applyFont="1" applyBorder="1">
      <alignment vertical="center"/>
    </xf>
    <xf numFmtId="177" fontId="4" fillId="0" borderId="16" xfId="0" applyNumberFormat="1" applyFont="1" applyBorder="1" applyAlignment="1" applyProtection="1">
      <alignment horizontal="left"/>
    </xf>
    <xf numFmtId="177" fontId="3" fillId="0" borderId="18" xfId="0" applyNumberFormat="1" applyFont="1" applyBorder="1">
      <alignment vertical="center"/>
    </xf>
    <xf numFmtId="177" fontId="24" fillId="0" borderId="16" xfId="0" applyNumberFormat="1" applyFont="1" applyBorder="1">
      <alignment vertical="center"/>
    </xf>
    <xf numFmtId="41" fontId="3" fillId="0" borderId="0" xfId="0" applyNumberFormat="1" applyFont="1" applyAlignment="1" applyProtection="1">
      <alignment horizontal="right"/>
      <protection locked="0"/>
    </xf>
    <xf numFmtId="177" fontId="24" fillId="0" borderId="0" xfId="0" applyNumberFormat="1" applyFont="1" applyBorder="1" applyAlignment="1" applyProtection="1">
      <alignment horizontal="left"/>
    </xf>
    <xf numFmtId="177" fontId="3" fillId="0" borderId="0" xfId="0" applyNumberFormat="1" applyFont="1" applyAlignment="1" applyProtection="1">
      <alignment horizontal="left"/>
    </xf>
    <xf numFmtId="177" fontId="3" fillId="0" borderId="0" xfId="0" applyNumberFormat="1" applyFont="1" applyAlignment="1" applyProtection="1">
      <alignment horizontal="left"/>
    </xf>
    <xf numFmtId="42" fontId="3" fillId="0" borderId="0" xfId="0" applyNumberFormat="1" applyFont="1" applyBorder="1" applyAlignment="1" applyProtection="1">
      <alignment horizontal="right" vertical="center"/>
    </xf>
    <xf numFmtId="178" fontId="3" fillId="0" borderId="19" xfId="0" applyNumberFormat="1" applyFont="1" applyBorder="1" applyAlignment="1" applyProtection="1">
      <alignment horizontal="center"/>
    </xf>
    <xf numFmtId="178" fontId="3" fillId="0" borderId="17" xfId="0" applyNumberFormat="1" applyFont="1" applyBorder="1" applyAlignment="1" applyProtection="1">
      <alignment horizontal="center"/>
    </xf>
    <xf numFmtId="178" fontId="3" fillId="0" borderId="14" xfId="0" applyNumberFormat="1" applyFont="1" applyBorder="1" applyAlignment="1" applyProtection="1">
      <alignment horizontal="center"/>
    </xf>
    <xf numFmtId="177" fontId="3" fillId="0" borderId="0" xfId="0" applyNumberFormat="1" applyFont="1" applyAlignment="1" applyProtection="1">
      <alignment horizontal="left"/>
    </xf>
    <xf numFmtId="177" fontId="3" fillId="0" borderId="0" xfId="0" applyNumberFormat="1" applyFont="1" applyAlignment="1" applyProtection="1"/>
    <xf numFmtId="0" fontId="0" fillId="0" borderId="0" xfId="0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42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 applyProtection="1">
      <alignment horizontal="left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</xf>
    <xf numFmtId="177" fontId="3" fillId="0" borderId="0" xfId="0" applyNumberFormat="1" applyFont="1" applyAlignment="1" applyProtection="1">
      <alignment horizontal="left"/>
    </xf>
    <xf numFmtId="177" fontId="25" fillId="0" borderId="0" xfId="0" applyNumberFormat="1" applyFont="1" applyAlignment="1" applyProtection="1">
      <alignment horizontal="center"/>
    </xf>
    <xf numFmtId="0" fontId="3" fillId="0" borderId="0" xfId="0" applyFont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Ｏ" xfId="41"/>
    <cellStyle name="標準_Sheet1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CO81"/>
  <sheetViews>
    <sheetView tabSelected="1" view="pageBreakPreview" topLeftCell="A11" zoomScale="75" zoomScaleNormal="75" zoomScaleSheetLayoutView="75" workbookViewId="0">
      <selection activeCell="G32" sqref="G32"/>
    </sheetView>
  </sheetViews>
  <sheetFormatPr defaultColWidth="15.875" defaultRowHeight="17.25" x14ac:dyDescent="0.15"/>
  <cols>
    <col min="1" max="1" width="13.375" style="1" customWidth="1"/>
    <col min="2" max="2" width="1.875" style="1" customWidth="1"/>
    <col min="3" max="3" width="2.625" style="1" customWidth="1"/>
    <col min="4" max="4" width="34.5" style="1" customWidth="1"/>
    <col min="5" max="12" width="15.5" style="1" customWidth="1"/>
    <col min="13" max="16384" width="15.875" style="1"/>
  </cols>
  <sheetData>
    <row r="1" spans="1:13" x14ac:dyDescent="0.2">
      <c r="A1" s="6"/>
      <c r="B1" s="6"/>
    </row>
    <row r="6" spans="1:13" ht="20.25" customHeight="1" x14ac:dyDescent="0.2">
      <c r="B6" s="74" t="s">
        <v>48</v>
      </c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3" x14ac:dyDescent="0.2">
      <c r="B7" s="64"/>
      <c r="C7" s="65"/>
      <c r="D7" s="75" t="s">
        <v>67</v>
      </c>
      <c r="E7" s="75"/>
      <c r="F7" s="75"/>
      <c r="G7" s="75"/>
      <c r="H7" s="75"/>
      <c r="I7" s="75"/>
      <c r="J7" s="75"/>
      <c r="K7" s="75"/>
      <c r="L7" s="75"/>
    </row>
    <row r="8" spans="1:13" x14ac:dyDescent="0.2">
      <c r="B8" s="64"/>
      <c r="C8" s="64"/>
      <c r="D8" s="73" t="s">
        <v>68</v>
      </c>
      <c r="E8" s="73"/>
      <c r="F8" s="73"/>
      <c r="G8" s="73"/>
      <c r="H8" s="73"/>
      <c r="I8" s="73"/>
      <c r="J8" s="73"/>
      <c r="K8" s="73"/>
      <c r="L8" s="73"/>
      <c r="M8" s="12"/>
    </row>
    <row r="9" spans="1:13" x14ac:dyDescent="0.2">
      <c r="D9" s="73" t="s">
        <v>69</v>
      </c>
      <c r="E9" s="73"/>
      <c r="F9" s="73"/>
      <c r="G9" s="73"/>
      <c r="H9" s="73"/>
      <c r="I9" s="73"/>
      <c r="J9" s="73"/>
      <c r="K9" s="73"/>
      <c r="L9" s="73"/>
      <c r="M9" s="12"/>
    </row>
    <row r="10" spans="1:13" x14ac:dyDescent="0.2">
      <c r="A10" s="1" t="s">
        <v>24</v>
      </c>
      <c r="D10" s="73" t="s">
        <v>70</v>
      </c>
      <c r="E10" s="73"/>
      <c r="F10" s="73"/>
      <c r="G10" s="73"/>
      <c r="H10" s="73"/>
      <c r="I10" s="73"/>
      <c r="J10" s="73"/>
      <c r="K10" s="73"/>
      <c r="L10" s="73"/>
      <c r="M10" s="12"/>
    </row>
    <row r="11" spans="1:13" x14ac:dyDescent="0.2">
      <c r="E11" s="6"/>
      <c r="M11" s="12"/>
    </row>
    <row r="12" spans="1:13" ht="18" thickBot="1" x14ac:dyDescent="0.25">
      <c r="B12" s="4"/>
      <c r="C12" s="4"/>
      <c r="D12" s="4"/>
      <c r="E12" s="3" t="s">
        <v>0</v>
      </c>
      <c r="F12" s="4"/>
      <c r="G12" s="4"/>
      <c r="H12" s="4"/>
      <c r="I12" s="45" t="s">
        <v>1</v>
      </c>
      <c r="M12" s="12"/>
    </row>
    <row r="13" spans="1:13" x14ac:dyDescent="0.2">
      <c r="D13" s="50"/>
      <c r="E13" s="60" t="s">
        <v>49</v>
      </c>
      <c r="F13" s="60" t="s">
        <v>36</v>
      </c>
      <c r="G13" s="60" t="s">
        <v>66</v>
      </c>
      <c r="H13" s="25" t="s">
        <v>73</v>
      </c>
      <c r="I13" s="25" t="s">
        <v>74</v>
      </c>
    </row>
    <row r="14" spans="1:13" x14ac:dyDescent="0.2">
      <c r="B14" s="5"/>
      <c r="C14" s="5"/>
      <c r="D14" s="51"/>
      <c r="E14" s="61">
        <v>2010</v>
      </c>
      <c r="F14" s="61">
        <v>2011</v>
      </c>
      <c r="G14" s="61">
        <v>2012</v>
      </c>
      <c r="H14" s="62">
        <v>2013</v>
      </c>
      <c r="I14" s="62">
        <v>2014</v>
      </c>
    </row>
    <row r="15" spans="1:13" x14ac:dyDescent="0.15">
      <c r="D15" s="39"/>
      <c r="E15" s="12"/>
      <c r="F15" s="12"/>
    </row>
    <row r="16" spans="1:13" s="18" customFormat="1" x14ac:dyDescent="0.2">
      <c r="C16" s="2"/>
      <c r="D16" s="52" t="s">
        <v>2</v>
      </c>
      <c r="E16" s="13">
        <v>264609.98200000002</v>
      </c>
      <c r="F16" s="13">
        <v>252449</v>
      </c>
      <c r="G16" s="13">
        <v>250470.815</v>
      </c>
      <c r="H16" s="13">
        <v>239264.63699999999</v>
      </c>
      <c r="I16" s="67">
        <v>259657.139</v>
      </c>
    </row>
    <row r="17" spans="3:93" x14ac:dyDescent="0.2">
      <c r="D17" s="39"/>
      <c r="E17" s="12"/>
      <c r="F17" s="12"/>
      <c r="G17" s="17"/>
      <c r="H17" s="17"/>
      <c r="I17" s="66"/>
    </row>
    <row r="18" spans="3:93" s="18" customFormat="1" x14ac:dyDescent="0.2">
      <c r="C18" s="3" t="s">
        <v>3</v>
      </c>
      <c r="D18" s="38"/>
      <c r="E18" s="13">
        <v>93162.233999999997</v>
      </c>
      <c r="F18" s="13">
        <v>96620</v>
      </c>
      <c r="G18" s="13">
        <v>95421.813000000009</v>
      </c>
      <c r="H18" s="13">
        <v>103028.22</v>
      </c>
      <c r="I18" s="67">
        <v>105505.133</v>
      </c>
    </row>
    <row r="19" spans="3:93" x14ac:dyDescent="0.2">
      <c r="C19" s="6"/>
      <c r="D19" s="40"/>
      <c r="E19" s="15"/>
      <c r="F19" s="15"/>
    </row>
    <row r="20" spans="3:93" x14ac:dyDescent="0.2">
      <c r="D20" s="41" t="s">
        <v>4</v>
      </c>
      <c r="E20" s="15">
        <v>58745.945</v>
      </c>
      <c r="F20" s="15">
        <v>60510</v>
      </c>
      <c r="G20" s="15">
        <v>61504.112000000001</v>
      </c>
      <c r="H20" s="15">
        <v>67018.562000000005</v>
      </c>
      <c r="I20" s="66">
        <v>71309.861000000004</v>
      </c>
      <c r="CO20" s="24"/>
    </row>
    <row r="21" spans="3:93" x14ac:dyDescent="0.2">
      <c r="D21" s="41" t="s">
        <v>58</v>
      </c>
      <c r="E21" s="16">
        <v>44873.286</v>
      </c>
      <c r="F21" s="16">
        <v>46154</v>
      </c>
      <c r="G21" s="15">
        <v>38781.127</v>
      </c>
      <c r="H21" s="15">
        <v>420.68799999999999</v>
      </c>
      <c r="I21" s="66">
        <v>166.858</v>
      </c>
    </row>
    <row r="22" spans="3:93" x14ac:dyDescent="0.15">
      <c r="D22" s="46" t="s">
        <v>60</v>
      </c>
      <c r="E22" s="59" t="s">
        <v>52</v>
      </c>
      <c r="F22" s="59" t="s">
        <v>52</v>
      </c>
      <c r="G22" s="72">
        <v>7519.2830000000004</v>
      </c>
      <c r="H22" s="15">
        <v>51040.146000000001</v>
      </c>
      <c r="I22" s="66">
        <v>55445.665000000001</v>
      </c>
    </row>
    <row r="23" spans="3:93" x14ac:dyDescent="0.2">
      <c r="D23" s="41" t="s">
        <v>59</v>
      </c>
      <c r="E23" s="16">
        <v>13872.659</v>
      </c>
      <c r="F23" s="16">
        <v>14356</v>
      </c>
      <c r="G23" s="15">
        <v>15203.68</v>
      </c>
      <c r="H23" s="15">
        <v>1022.7089999999999</v>
      </c>
      <c r="I23" s="66">
        <v>438.02600000000001</v>
      </c>
    </row>
    <row r="24" spans="3:93" x14ac:dyDescent="0.15">
      <c r="D24" s="46" t="s">
        <v>61</v>
      </c>
      <c r="E24" s="59" t="s">
        <v>52</v>
      </c>
      <c r="F24" s="59" t="s">
        <v>52</v>
      </c>
      <c r="G24" s="72">
        <v>2.1999999999999999E-2</v>
      </c>
      <c r="H24" s="15">
        <v>14535.019</v>
      </c>
      <c r="I24" s="66">
        <v>15259.312</v>
      </c>
    </row>
    <row r="25" spans="3:93" x14ac:dyDescent="0.2">
      <c r="D25" s="41" t="s">
        <v>51</v>
      </c>
      <c r="E25" s="16">
        <v>28050.710999999999</v>
      </c>
      <c r="F25" s="16">
        <v>28145</v>
      </c>
      <c r="G25" s="15">
        <v>27387.903999999999</v>
      </c>
      <c r="H25" s="15">
        <v>28345.725999999999</v>
      </c>
      <c r="I25" s="66">
        <v>26445.488000000001</v>
      </c>
    </row>
    <row r="26" spans="3:93" x14ac:dyDescent="0.2">
      <c r="D26" s="41" t="s">
        <v>62</v>
      </c>
      <c r="E26" s="16">
        <v>28050.710999999999</v>
      </c>
      <c r="F26" s="16">
        <v>28145</v>
      </c>
      <c r="G26" s="16">
        <v>26419.816999999999</v>
      </c>
      <c r="H26" s="16">
        <v>25911.581999999999</v>
      </c>
      <c r="I26" s="66">
        <v>25081.294999999998</v>
      </c>
    </row>
    <row r="27" spans="3:93" x14ac:dyDescent="0.2">
      <c r="D27" s="41" t="s">
        <v>63</v>
      </c>
      <c r="E27" s="59" t="s">
        <v>52</v>
      </c>
      <c r="F27" s="59" t="s">
        <v>52</v>
      </c>
      <c r="G27" s="72">
        <v>968.08699999999999</v>
      </c>
      <c r="H27" s="16">
        <v>2434.1439999999998</v>
      </c>
      <c r="I27" s="66">
        <v>1364.193</v>
      </c>
    </row>
    <row r="28" spans="3:93" x14ac:dyDescent="0.2">
      <c r="D28" s="41" t="s">
        <v>21</v>
      </c>
      <c r="E28" s="16">
        <v>6365.5780000000004</v>
      </c>
      <c r="F28" s="16">
        <v>7965</v>
      </c>
      <c r="G28" s="1">
        <v>6529.7969999999996</v>
      </c>
      <c r="H28" s="1">
        <v>7663.9319999999998</v>
      </c>
      <c r="I28" s="66">
        <v>7749.7839999999997</v>
      </c>
    </row>
    <row r="29" spans="3:93" x14ac:dyDescent="0.2">
      <c r="D29" s="41"/>
      <c r="E29" s="22"/>
      <c r="F29" s="22"/>
      <c r="I29" s="66"/>
    </row>
    <row r="30" spans="3:93" s="18" customFormat="1" x14ac:dyDescent="0.2">
      <c r="C30" s="3" t="s">
        <v>5</v>
      </c>
      <c r="D30" s="38"/>
      <c r="E30" s="13">
        <v>171447.74800000002</v>
      </c>
      <c r="F30" s="13">
        <v>155830</v>
      </c>
      <c r="G30" s="36">
        <v>155049</v>
      </c>
      <c r="H30" s="36">
        <v>136236.41800000001</v>
      </c>
      <c r="I30" s="67">
        <v>154152.005</v>
      </c>
    </row>
    <row r="31" spans="3:93" x14ac:dyDescent="0.2">
      <c r="C31" s="6"/>
      <c r="D31" s="40"/>
      <c r="E31" s="15"/>
      <c r="F31" s="15"/>
      <c r="I31" s="66"/>
    </row>
    <row r="32" spans="3:93" x14ac:dyDescent="0.2">
      <c r="D32" s="41" t="s">
        <v>6</v>
      </c>
      <c r="E32" s="16">
        <v>0.86199999999999999</v>
      </c>
      <c r="F32" s="16">
        <v>1</v>
      </c>
      <c r="G32" s="16">
        <v>0.503</v>
      </c>
      <c r="H32" s="16">
        <v>1.738</v>
      </c>
      <c r="I32" s="66">
        <v>0.66800000000000004</v>
      </c>
    </row>
    <row r="33" spans="2:12" x14ac:dyDescent="0.15">
      <c r="D33" s="46" t="s">
        <v>7</v>
      </c>
      <c r="E33" s="16">
        <v>48768.62</v>
      </c>
      <c r="F33" s="16">
        <v>47362</v>
      </c>
      <c r="G33" s="16">
        <v>47343.923999999999</v>
      </c>
      <c r="H33" s="16">
        <v>47637.652000000002</v>
      </c>
      <c r="I33" s="66">
        <v>66388.394</v>
      </c>
    </row>
    <row r="34" spans="2:12" x14ac:dyDescent="0.2">
      <c r="D34" s="41" t="s">
        <v>8</v>
      </c>
      <c r="E34" s="16">
        <v>769.255</v>
      </c>
      <c r="F34" s="16">
        <v>777</v>
      </c>
      <c r="G34" s="22">
        <v>712.30899999999997</v>
      </c>
      <c r="H34" s="22">
        <v>710.30200000000002</v>
      </c>
      <c r="I34" s="66">
        <v>664.18100000000004</v>
      </c>
    </row>
    <row r="35" spans="2:12" x14ac:dyDescent="0.2">
      <c r="D35" s="54" t="s">
        <v>22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</row>
    <row r="36" spans="2:12" x14ac:dyDescent="0.2">
      <c r="C36" s="18"/>
      <c r="D36" s="41" t="s">
        <v>23</v>
      </c>
      <c r="E36" s="37" t="s">
        <v>75</v>
      </c>
      <c r="F36" s="37">
        <v>107690</v>
      </c>
      <c r="G36" s="47">
        <v>106992</v>
      </c>
      <c r="H36" s="17">
        <v>87886.725999999995</v>
      </c>
      <c r="I36" s="66">
        <v>87098.762000000002</v>
      </c>
    </row>
    <row r="37" spans="2:12" x14ac:dyDescent="0.2">
      <c r="C37" s="18"/>
      <c r="D37" s="41"/>
      <c r="E37" s="23"/>
      <c r="F37" s="17"/>
      <c r="G37" s="17"/>
      <c r="H37" s="17"/>
      <c r="I37" s="17"/>
    </row>
    <row r="38" spans="2:12" ht="18" thickBot="1" x14ac:dyDescent="0.2">
      <c r="B38" s="11"/>
      <c r="C38" s="11"/>
      <c r="D38" s="53"/>
      <c r="E38" s="4"/>
      <c r="F38" s="4"/>
      <c r="G38" s="4"/>
      <c r="H38" s="4"/>
      <c r="I38" s="4"/>
    </row>
    <row r="39" spans="2:12" x14ac:dyDescent="0.15">
      <c r="C39" s="13"/>
      <c r="D39" s="12"/>
      <c r="E39" s="15" t="s">
        <v>37</v>
      </c>
      <c r="F39" s="13"/>
      <c r="G39" s="12"/>
      <c r="H39" s="12"/>
      <c r="I39" s="12"/>
    </row>
    <row r="40" spans="2:12" x14ac:dyDescent="0.15">
      <c r="C40" s="13"/>
      <c r="D40" s="12"/>
      <c r="E40" s="12"/>
      <c r="F40" s="15"/>
      <c r="G40" s="13"/>
      <c r="H40" s="12"/>
      <c r="I40" s="12"/>
      <c r="J40" s="12"/>
    </row>
    <row r="42" spans="2:12" ht="18" thickBot="1" x14ac:dyDescent="0.25">
      <c r="B42" s="4"/>
      <c r="C42" s="4"/>
      <c r="D42" s="4"/>
      <c r="E42" s="48" t="s">
        <v>9</v>
      </c>
      <c r="F42" s="4"/>
      <c r="G42" s="28"/>
      <c r="H42" s="28"/>
      <c r="I42" s="28"/>
      <c r="J42" s="4" t="s">
        <v>47</v>
      </c>
      <c r="K42" s="4"/>
      <c r="L42" s="45" t="s">
        <v>25</v>
      </c>
    </row>
    <row r="43" spans="2:12" x14ac:dyDescent="0.2">
      <c r="E43" s="10"/>
      <c r="F43" s="5"/>
      <c r="G43" s="29"/>
      <c r="H43" s="29"/>
      <c r="I43" s="34" t="s">
        <v>10</v>
      </c>
      <c r="J43" s="5"/>
      <c r="K43" s="5"/>
      <c r="L43" s="5"/>
    </row>
    <row r="44" spans="2:12" x14ac:dyDescent="0.2">
      <c r="B44" s="5"/>
      <c r="C44" s="5"/>
      <c r="D44" s="5"/>
      <c r="E44" s="19" t="s">
        <v>26</v>
      </c>
      <c r="F44" s="19" t="s">
        <v>27</v>
      </c>
      <c r="G44" s="30" t="s">
        <v>30</v>
      </c>
      <c r="H44" s="30" t="s">
        <v>31</v>
      </c>
      <c r="I44" s="30" t="s">
        <v>32</v>
      </c>
      <c r="J44" s="19" t="s">
        <v>33</v>
      </c>
      <c r="K44" s="19" t="s">
        <v>28</v>
      </c>
      <c r="L44" s="19" t="s">
        <v>29</v>
      </c>
    </row>
    <row r="45" spans="2:12" x14ac:dyDescent="0.15">
      <c r="E45" s="10"/>
      <c r="G45" s="27"/>
      <c r="H45" s="27"/>
      <c r="I45" s="27"/>
    </row>
    <row r="46" spans="2:12" x14ac:dyDescent="0.2">
      <c r="C46" s="6" t="s">
        <v>17</v>
      </c>
      <c r="E46" s="7">
        <v>324399.72200000001</v>
      </c>
      <c r="F46" s="9">
        <v>123377.132</v>
      </c>
      <c r="G46" s="33">
        <v>16494.734</v>
      </c>
      <c r="H46" s="33">
        <v>12180.635</v>
      </c>
      <c r="I46" s="33">
        <v>21839.721000000001</v>
      </c>
      <c r="J46" s="9">
        <v>9386.9590000000007</v>
      </c>
      <c r="K46" s="9">
        <v>19983.442999999999</v>
      </c>
      <c r="L46" s="9">
        <v>121137.098</v>
      </c>
    </row>
    <row r="47" spans="2:12" s="18" customFormat="1" x14ac:dyDescent="0.2">
      <c r="C47" s="6" t="s">
        <v>18</v>
      </c>
      <c r="E47" s="7">
        <v>301429</v>
      </c>
      <c r="F47" s="8">
        <v>106445</v>
      </c>
      <c r="G47" s="32">
        <v>14071</v>
      </c>
      <c r="H47" s="32">
        <v>11756</v>
      </c>
      <c r="I47" s="32">
        <v>18920</v>
      </c>
      <c r="J47" s="8">
        <v>7915</v>
      </c>
      <c r="K47" s="8">
        <v>16956</v>
      </c>
      <c r="L47" s="8">
        <v>125366</v>
      </c>
    </row>
    <row r="48" spans="2:12" s="18" customFormat="1" x14ac:dyDescent="0.2">
      <c r="C48" s="6" t="s">
        <v>19</v>
      </c>
      <c r="E48" s="7">
        <v>308881.72499999998</v>
      </c>
      <c r="F48" s="8">
        <v>101635.86900000001</v>
      </c>
      <c r="G48" s="32">
        <v>11475.011</v>
      </c>
      <c r="H48" s="32">
        <v>9705.26</v>
      </c>
      <c r="I48" s="32">
        <v>15231.284</v>
      </c>
      <c r="J48" s="8">
        <v>7590.0469999999996</v>
      </c>
      <c r="K48" s="8">
        <v>15993.806</v>
      </c>
      <c r="L48" s="8">
        <v>147250.448</v>
      </c>
    </row>
    <row r="49" spans="1:16" s="18" customFormat="1" x14ac:dyDescent="0.2">
      <c r="C49" s="6"/>
      <c r="E49" s="7"/>
      <c r="F49" s="8"/>
      <c r="G49" s="32"/>
      <c r="H49" s="32"/>
      <c r="I49" s="32"/>
      <c r="J49" s="8"/>
      <c r="K49" s="8"/>
      <c r="L49" s="8"/>
    </row>
    <row r="50" spans="1:16" s="18" customFormat="1" x14ac:dyDescent="0.2">
      <c r="C50" s="57" t="s">
        <v>34</v>
      </c>
      <c r="E50" s="7">
        <v>244308</v>
      </c>
      <c r="F50" s="15">
        <v>79118</v>
      </c>
      <c r="G50" s="26">
        <v>10635</v>
      </c>
      <c r="H50" s="26">
        <v>7969</v>
      </c>
      <c r="I50" s="26">
        <v>12777</v>
      </c>
      <c r="J50" s="15">
        <v>6177</v>
      </c>
      <c r="K50" s="15">
        <v>14786</v>
      </c>
      <c r="L50" s="15">
        <v>112846</v>
      </c>
    </row>
    <row r="51" spans="1:16" s="18" customFormat="1" x14ac:dyDescent="0.2">
      <c r="C51" s="57" t="s">
        <v>35</v>
      </c>
      <c r="D51" s="1"/>
      <c r="E51" s="7">
        <v>264609.98200000002</v>
      </c>
      <c r="F51" s="15">
        <v>80450.672000000006</v>
      </c>
      <c r="G51" s="26">
        <v>10414.155000000001</v>
      </c>
      <c r="H51" s="26">
        <v>8290.4159999999993</v>
      </c>
      <c r="I51" s="26">
        <v>13613.636</v>
      </c>
      <c r="J51" s="15">
        <v>6579.9369999999999</v>
      </c>
      <c r="K51" s="15">
        <v>15242.88</v>
      </c>
      <c r="L51" s="15">
        <v>130018.287</v>
      </c>
    </row>
    <row r="52" spans="1:16" x14ac:dyDescent="0.2">
      <c r="A52" s="8"/>
      <c r="B52" s="8"/>
      <c r="C52" s="6"/>
      <c r="E52" s="7"/>
      <c r="F52" s="15"/>
      <c r="G52" s="26"/>
      <c r="H52" s="26"/>
      <c r="I52" s="26"/>
      <c r="J52" s="15"/>
      <c r="K52" s="15"/>
      <c r="L52" s="15"/>
    </row>
    <row r="53" spans="1:16" s="18" customFormat="1" x14ac:dyDescent="0.2">
      <c r="C53" s="57" t="s">
        <v>38</v>
      </c>
      <c r="E53" s="7">
        <v>252449</v>
      </c>
      <c r="F53" s="15">
        <v>79462.551999999996</v>
      </c>
      <c r="G53" s="15">
        <v>13552.849</v>
      </c>
      <c r="H53" s="15">
        <v>8931.0580000000009</v>
      </c>
      <c r="I53" s="15">
        <v>13247.134</v>
      </c>
      <c r="J53" s="15">
        <v>6308.63</v>
      </c>
      <c r="K53" s="15">
        <v>14497.614</v>
      </c>
      <c r="L53" s="15">
        <v>116448.946</v>
      </c>
    </row>
    <row r="54" spans="1:16" s="18" customFormat="1" x14ac:dyDescent="0.2">
      <c r="C54" s="58" t="s">
        <v>50</v>
      </c>
      <c r="E54" s="7">
        <f>H16</f>
        <v>239264.63699999999</v>
      </c>
      <c r="F54" s="1">
        <v>76247.853000000003</v>
      </c>
      <c r="G54" s="1">
        <v>13613.779</v>
      </c>
      <c r="H54" s="1">
        <v>8449.5280000000002</v>
      </c>
      <c r="I54" s="1">
        <v>13240.217000000001</v>
      </c>
      <c r="J54" s="1">
        <v>7166.0110000000004</v>
      </c>
      <c r="K54" s="1">
        <v>15273.995000000001</v>
      </c>
      <c r="L54" s="1">
        <v>116479.433</v>
      </c>
      <c r="M54" s="42"/>
      <c r="N54" s="42"/>
      <c r="O54" s="43"/>
      <c r="P54" s="42"/>
    </row>
    <row r="55" spans="1:16" s="18" customFormat="1" x14ac:dyDescent="0.2">
      <c r="C55" s="63" t="s">
        <v>71</v>
      </c>
      <c r="E55" s="68">
        <v>239264.63699999999</v>
      </c>
      <c r="F55" s="66">
        <v>82197.599000000002</v>
      </c>
      <c r="G55" s="66">
        <v>11421.954</v>
      </c>
      <c r="H55" s="66">
        <v>8882.1790000000001</v>
      </c>
      <c r="I55" s="66">
        <v>15003.54</v>
      </c>
      <c r="J55" s="66">
        <v>7430.0010000000002</v>
      </c>
      <c r="K55" s="66">
        <v>16487.621999999999</v>
      </c>
      <c r="L55" s="66">
        <v>97841.740999999995</v>
      </c>
      <c r="M55" s="44"/>
      <c r="N55" s="44"/>
      <c r="O55" s="43"/>
      <c r="P55" s="44"/>
    </row>
    <row r="56" spans="1:16" s="18" customFormat="1" x14ac:dyDescent="0.2">
      <c r="C56" s="70" t="s">
        <v>76</v>
      </c>
      <c r="E56" s="68">
        <f>E58+E63+E66+E68+E69+E70+E72</f>
        <v>259657.13800000004</v>
      </c>
      <c r="F56" s="66">
        <v>93357.774000000005</v>
      </c>
      <c r="G56" s="66">
        <v>12378.262000000001</v>
      </c>
      <c r="H56" s="66">
        <v>10189.671</v>
      </c>
      <c r="I56" s="66">
        <v>17555.324000000001</v>
      </c>
      <c r="J56" s="66">
        <v>8842.36</v>
      </c>
      <c r="K56" s="66">
        <v>18748.965</v>
      </c>
      <c r="L56" s="66">
        <v>98584.782999999996</v>
      </c>
      <c r="M56" s="44"/>
      <c r="N56" s="44"/>
      <c r="O56" s="43"/>
      <c r="P56" s="44"/>
    </row>
    <row r="57" spans="1:16" x14ac:dyDescent="0.2">
      <c r="A57" s="8"/>
      <c r="B57" s="8"/>
      <c r="C57" s="6"/>
      <c r="D57" s="18"/>
      <c r="E57" s="68"/>
      <c r="F57" s="66"/>
      <c r="G57" s="66"/>
      <c r="H57" s="66"/>
      <c r="I57" s="66"/>
      <c r="J57" s="66"/>
      <c r="K57" s="66"/>
      <c r="L57" s="66"/>
      <c r="M57" s="42"/>
      <c r="N57" s="42"/>
      <c r="O57" s="42"/>
      <c r="P57" s="44"/>
    </row>
    <row r="58" spans="1:16" x14ac:dyDescent="0.2">
      <c r="A58" s="8"/>
      <c r="B58" s="8"/>
      <c r="C58" s="58"/>
      <c r="D58" s="1" t="s">
        <v>53</v>
      </c>
      <c r="E58" s="68">
        <f>E59+E60+E61+E62</f>
        <v>71309.859999999986</v>
      </c>
      <c r="F58" s="66">
        <f>F59+F60+F61+F62</f>
        <v>39242.046999999999</v>
      </c>
      <c r="G58" s="66">
        <f t="shared" ref="G58:L58" si="0">G59+G60+G61+G62</f>
        <v>4824.0870000000004</v>
      </c>
      <c r="H58" s="66">
        <f t="shared" si="0"/>
        <v>4365.57</v>
      </c>
      <c r="I58" s="66">
        <f t="shared" si="0"/>
        <v>6980.2579999999998</v>
      </c>
      <c r="J58" s="66">
        <f t="shared" si="0"/>
        <v>3548.4989999999998</v>
      </c>
      <c r="K58" s="66">
        <f t="shared" si="0"/>
        <v>8145.2800000000007</v>
      </c>
      <c r="L58" s="66">
        <f t="shared" si="0"/>
        <v>4204.1190000000006</v>
      </c>
      <c r="M58" s="44"/>
      <c r="N58" s="44"/>
      <c r="O58" s="44"/>
      <c r="P58" s="44"/>
    </row>
    <row r="59" spans="1:16" x14ac:dyDescent="0.2">
      <c r="A59" s="8"/>
      <c r="B59" s="8"/>
      <c r="C59" s="6"/>
      <c r="D59" s="1" t="s">
        <v>54</v>
      </c>
      <c r="E59" s="68">
        <f>SUM(F59:L59)</f>
        <v>166.85699999999997</v>
      </c>
      <c r="F59" s="66">
        <v>57.404000000000003</v>
      </c>
      <c r="G59" s="66">
        <v>5.05</v>
      </c>
      <c r="H59" s="66">
        <v>28.297999999999998</v>
      </c>
      <c r="I59" s="66">
        <v>7.4569999999999999</v>
      </c>
      <c r="J59" s="66">
        <v>36.844999999999999</v>
      </c>
      <c r="K59" s="66">
        <v>19.260999999999999</v>
      </c>
      <c r="L59" s="66">
        <v>12.542</v>
      </c>
      <c r="M59" s="42"/>
      <c r="N59" s="42"/>
      <c r="O59" s="42"/>
      <c r="P59" s="44"/>
    </row>
    <row r="60" spans="1:16" x14ac:dyDescent="0.2">
      <c r="A60" s="8"/>
      <c r="B60" s="8"/>
      <c r="C60" s="58"/>
      <c r="D60" s="56" t="s">
        <v>55</v>
      </c>
      <c r="E60" s="68">
        <f t="shared" ref="E60:E62" si="1">SUM(F60:L60)</f>
        <v>55445.663999999997</v>
      </c>
      <c r="F60" s="66">
        <v>32125.704000000002</v>
      </c>
      <c r="G60" s="66">
        <v>3455.94</v>
      </c>
      <c r="H60" s="66">
        <v>3148.625</v>
      </c>
      <c r="I60" s="66">
        <v>5236.1909999999998</v>
      </c>
      <c r="J60" s="66">
        <v>2597.8029999999999</v>
      </c>
      <c r="K60" s="66">
        <v>5812.0159999999996</v>
      </c>
      <c r="L60" s="66">
        <v>3069.3850000000002</v>
      </c>
      <c r="M60" s="44"/>
      <c r="N60" s="44"/>
      <c r="O60" s="44"/>
      <c r="P60" s="44"/>
    </row>
    <row r="61" spans="1:16" x14ac:dyDescent="0.2">
      <c r="A61" s="8"/>
      <c r="B61" s="8"/>
      <c r="C61" s="6"/>
      <c r="D61" s="1" t="s">
        <v>56</v>
      </c>
      <c r="E61" s="68">
        <f t="shared" si="1"/>
        <v>438.02499999999998</v>
      </c>
      <c r="F61" s="66">
        <v>153.19800000000001</v>
      </c>
      <c r="G61" s="66">
        <v>49.841999999999999</v>
      </c>
      <c r="H61" s="66">
        <v>36.201999999999998</v>
      </c>
      <c r="I61" s="66">
        <v>65.058000000000007</v>
      </c>
      <c r="J61" s="66">
        <v>29.253</v>
      </c>
      <c r="K61" s="66">
        <v>79.353999999999999</v>
      </c>
      <c r="L61" s="66">
        <v>25.117999999999999</v>
      </c>
      <c r="M61" s="42"/>
      <c r="N61" s="42"/>
      <c r="O61" s="42"/>
      <c r="P61" s="44"/>
    </row>
    <row r="62" spans="1:16" x14ac:dyDescent="0.2">
      <c r="A62" s="8"/>
      <c r="B62" s="8"/>
      <c r="C62" s="58"/>
      <c r="D62" s="56" t="s">
        <v>57</v>
      </c>
      <c r="E62" s="68">
        <f t="shared" si="1"/>
        <v>15259.313999999998</v>
      </c>
      <c r="F62" s="66">
        <v>6905.741</v>
      </c>
      <c r="G62" s="66">
        <v>1313.2550000000001</v>
      </c>
      <c r="H62" s="66">
        <v>1152.4449999999999</v>
      </c>
      <c r="I62" s="66">
        <v>1671.5519999999999</v>
      </c>
      <c r="J62" s="66">
        <v>884.59799999999996</v>
      </c>
      <c r="K62" s="66">
        <v>2234.6489999999999</v>
      </c>
      <c r="L62" s="66">
        <v>1097.0740000000001</v>
      </c>
      <c r="M62" s="44"/>
      <c r="N62" s="44"/>
      <c r="O62" s="44"/>
      <c r="P62" s="44"/>
    </row>
    <row r="63" spans="1:16" x14ac:dyDescent="0.2">
      <c r="A63" s="8"/>
      <c r="B63" s="8"/>
      <c r="C63" s="58"/>
      <c r="D63" s="14" t="s">
        <v>51</v>
      </c>
      <c r="E63" s="68">
        <f>E64+E65</f>
        <v>26445.489000000001</v>
      </c>
      <c r="F63" s="66">
        <f t="shared" ref="F63:L63" si="2">F64+F65</f>
        <v>14297.209000000001</v>
      </c>
      <c r="G63" s="66">
        <f t="shared" si="2"/>
        <v>2196.8830000000003</v>
      </c>
      <c r="H63" s="66">
        <f t="shared" si="2"/>
        <v>1349.8489999999999</v>
      </c>
      <c r="I63" s="66">
        <f t="shared" si="2"/>
        <v>2566.913</v>
      </c>
      <c r="J63" s="66">
        <f t="shared" si="2"/>
        <v>1363.19</v>
      </c>
      <c r="K63" s="66">
        <f t="shared" si="2"/>
        <v>2183.183</v>
      </c>
      <c r="L63" s="66">
        <f t="shared" si="2"/>
        <v>2488.2620000000002</v>
      </c>
      <c r="M63" s="44"/>
      <c r="N63" s="44"/>
      <c r="O63" s="44"/>
      <c r="P63" s="44"/>
    </row>
    <row r="64" spans="1:16" x14ac:dyDescent="0.2">
      <c r="A64" s="8"/>
      <c r="B64" s="8"/>
      <c r="C64" s="6" t="s">
        <v>40</v>
      </c>
      <c r="D64" s="14" t="s">
        <v>64</v>
      </c>
      <c r="E64" s="68">
        <f t="shared" ref="E64:E66" si="3">SUM(F64:L64)</f>
        <v>25081.296000000002</v>
      </c>
      <c r="F64" s="66">
        <v>13662.216</v>
      </c>
      <c r="G64" s="66">
        <v>2079.2950000000001</v>
      </c>
      <c r="H64" s="66">
        <v>1269.3</v>
      </c>
      <c r="I64" s="66">
        <v>2407.7260000000001</v>
      </c>
      <c r="J64" s="66">
        <v>1277.144</v>
      </c>
      <c r="K64" s="66">
        <v>2053.9450000000002</v>
      </c>
      <c r="L64" s="66">
        <v>2331.67</v>
      </c>
      <c r="M64" s="42"/>
      <c r="N64" s="42"/>
      <c r="O64" s="42"/>
      <c r="P64" s="42"/>
    </row>
    <row r="65" spans="1:16" x14ac:dyDescent="0.2">
      <c r="A65" s="8"/>
      <c r="B65" s="8"/>
      <c r="C65" s="58"/>
      <c r="D65" s="14" t="s">
        <v>63</v>
      </c>
      <c r="E65" s="68">
        <f t="shared" si="3"/>
        <v>1364.1930000000002</v>
      </c>
      <c r="F65" s="66">
        <v>634.99300000000005</v>
      </c>
      <c r="G65" s="66">
        <v>117.58799999999999</v>
      </c>
      <c r="H65" s="66">
        <v>80.549000000000007</v>
      </c>
      <c r="I65" s="66">
        <v>159.18700000000001</v>
      </c>
      <c r="J65" s="66">
        <v>86.046000000000006</v>
      </c>
      <c r="K65" s="66">
        <v>129.238</v>
      </c>
      <c r="L65" s="66">
        <v>156.59200000000001</v>
      </c>
      <c r="M65" s="44"/>
      <c r="N65" s="44"/>
      <c r="O65" s="44"/>
      <c r="P65" s="44"/>
    </row>
    <row r="66" spans="1:16" x14ac:dyDescent="0.2">
      <c r="A66" s="8"/>
      <c r="B66" s="8"/>
      <c r="C66" s="6" t="s">
        <v>41</v>
      </c>
      <c r="E66" s="68">
        <f t="shared" si="3"/>
        <v>7749.7840000000024</v>
      </c>
      <c r="F66" s="66">
        <v>4589.1270000000004</v>
      </c>
      <c r="G66" s="66">
        <v>398.52</v>
      </c>
      <c r="H66" s="66">
        <v>240.904</v>
      </c>
      <c r="I66" s="66">
        <v>957.30499999999995</v>
      </c>
      <c r="J66" s="66">
        <v>636.37199999999996</v>
      </c>
      <c r="K66" s="66">
        <v>653.85500000000002</v>
      </c>
      <c r="L66" s="66">
        <v>273.70100000000002</v>
      </c>
      <c r="M66" s="42"/>
      <c r="N66" s="42"/>
      <c r="O66" s="42"/>
      <c r="P66" s="44"/>
    </row>
    <row r="67" spans="1:16" x14ac:dyDescent="0.2">
      <c r="A67" s="8"/>
      <c r="B67" s="8"/>
      <c r="C67" s="14"/>
      <c r="E67" s="68"/>
      <c r="F67" s="66"/>
      <c r="G67" s="66"/>
      <c r="H67" s="66"/>
      <c r="I67" s="66"/>
      <c r="J67" s="66"/>
      <c r="K67" s="66"/>
      <c r="L67" s="66"/>
      <c r="M67" s="42"/>
      <c r="N67" s="42"/>
      <c r="O67" s="42"/>
      <c r="P67" s="44"/>
    </row>
    <row r="68" spans="1:16" x14ac:dyDescent="0.2">
      <c r="C68" s="41" t="s">
        <v>42</v>
      </c>
      <c r="D68" s="49"/>
      <c r="E68" s="66">
        <f t="shared" ref="E68:E71" si="4">SUM(F68:L68)</f>
        <v>0.66800000000000004</v>
      </c>
      <c r="F68" s="66">
        <v>0.66800000000000004</v>
      </c>
      <c r="G68" s="37" t="s">
        <v>65</v>
      </c>
      <c r="H68" s="37" t="s">
        <v>65</v>
      </c>
      <c r="I68" s="37" t="s">
        <v>65</v>
      </c>
      <c r="J68" s="37" t="s">
        <v>65</v>
      </c>
      <c r="K68" s="37" t="s">
        <v>65</v>
      </c>
      <c r="L68" s="37" t="s">
        <v>65</v>
      </c>
      <c r="M68" s="42"/>
      <c r="N68" s="42"/>
      <c r="O68" s="42"/>
      <c r="P68" s="44"/>
    </row>
    <row r="69" spans="1:16" x14ac:dyDescent="0.2">
      <c r="A69" s="8"/>
      <c r="B69" s="8"/>
      <c r="C69" s="14" t="s">
        <v>43</v>
      </c>
      <c r="D69" s="46" t="s">
        <v>7</v>
      </c>
      <c r="E69" s="66">
        <f t="shared" si="4"/>
        <v>66388.394</v>
      </c>
      <c r="F69" s="66">
        <v>34557.311000000002</v>
      </c>
      <c r="G69" s="66">
        <v>4443.2629999999999</v>
      </c>
      <c r="H69" s="66">
        <v>4216.0209999999997</v>
      </c>
      <c r="I69" s="66">
        <v>6964.5370000000003</v>
      </c>
      <c r="J69" s="66">
        <v>3261.348</v>
      </c>
      <c r="K69" s="66">
        <v>7720.8770000000004</v>
      </c>
      <c r="L69" s="66">
        <v>5225.0370000000003</v>
      </c>
    </row>
    <row r="70" spans="1:16" x14ac:dyDescent="0.2">
      <c r="A70" s="8"/>
      <c r="B70" s="8"/>
      <c r="C70" s="41" t="s">
        <v>44</v>
      </c>
      <c r="D70" s="49"/>
      <c r="E70" s="66">
        <v>664.18100000000004</v>
      </c>
      <c r="F70" s="66">
        <v>43.069000000000003</v>
      </c>
      <c r="G70" s="66">
        <v>509.24400000000003</v>
      </c>
      <c r="H70" s="66">
        <v>7.5670000000000002</v>
      </c>
      <c r="I70" s="66">
        <v>58.223999999999997</v>
      </c>
      <c r="J70" s="69" t="s">
        <v>72</v>
      </c>
      <c r="K70" s="66">
        <v>23.97</v>
      </c>
      <c r="L70" s="69" t="s">
        <v>72</v>
      </c>
    </row>
    <row r="71" spans="1:16" x14ac:dyDescent="0.2">
      <c r="A71" s="8"/>
      <c r="B71" s="8"/>
      <c r="C71" s="56" t="s">
        <v>45</v>
      </c>
      <c r="D71" s="54" t="s">
        <v>22</v>
      </c>
      <c r="E71" s="37">
        <f t="shared" si="4"/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</row>
    <row r="72" spans="1:16" x14ac:dyDescent="0.2">
      <c r="C72" s="41" t="s">
        <v>46</v>
      </c>
      <c r="D72" s="49"/>
      <c r="E72" s="66">
        <v>87098.762000000002</v>
      </c>
      <c r="F72" s="66">
        <v>628.34100000000001</v>
      </c>
      <c r="G72" s="69" t="s">
        <v>72</v>
      </c>
      <c r="H72" s="66">
        <v>9.76</v>
      </c>
      <c r="I72" s="66">
        <v>28.087</v>
      </c>
      <c r="J72" s="69" t="s">
        <v>72</v>
      </c>
      <c r="K72" s="66">
        <v>29.861000000000001</v>
      </c>
      <c r="L72" s="71">
        <v>25.215</v>
      </c>
    </row>
    <row r="73" spans="1:16" ht="18" thickBot="1" x14ac:dyDescent="0.2">
      <c r="B73" s="4"/>
      <c r="C73" s="4"/>
      <c r="D73" s="4"/>
      <c r="E73" s="20"/>
      <c r="F73" s="21"/>
      <c r="G73" s="35"/>
      <c r="H73" s="35"/>
      <c r="I73" s="28"/>
      <c r="J73" s="4"/>
      <c r="K73" s="4"/>
      <c r="L73" s="4"/>
    </row>
    <row r="74" spans="1:16" x14ac:dyDescent="0.2">
      <c r="E74" s="1" t="s">
        <v>39</v>
      </c>
      <c r="G74" s="31" t="s">
        <v>11</v>
      </c>
      <c r="H74" s="27"/>
      <c r="I74" s="27"/>
    </row>
    <row r="75" spans="1:16" x14ac:dyDescent="0.2">
      <c r="G75" s="31" t="s">
        <v>12</v>
      </c>
      <c r="H75" s="27"/>
      <c r="I75" s="27"/>
      <c r="K75" s="55"/>
    </row>
    <row r="76" spans="1:16" x14ac:dyDescent="0.2">
      <c r="G76" s="31" t="s">
        <v>14</v>
      </c>
      <c r="H76" s="27"/>
      <c r="I76" s="27"/>
    </row>
    <row r="77" spans="1:16" x14ac:dyDescent="0.2">
      <c r="G77" s="31" t="s">
        <v>15</v>
      </c>
      <c r="H77" s="27"/>
      <c r="I77" s="27"/>
    </row>
    <row r="78" spans="1:16" x14ac:dyDescent="0.2">
      <c r="G78" s="31" t="s">
        <v>16</v>
      </c>
      <c r="H78" s="27"/>
      <c r="I78" s="27"/>
    </row>
    <row r="79" spans="1:16" x14ac:dyDescent="0.2">
      <c r="G79" s="31" t="s">
        <v>20</v>
      </c>
      <c r="H79" s="27"/>
      <c r="I79" s="27"/>
    </row>
    <row r="80" spans="1:16" x14ac:dyDescent="0.2">
      <c r="G80" s="31" t="s">
        <v>13</v>
      </c>
      <c r="H80" s="27"/>
      <c r="I80" s="27"/>
    </row>
    <row r="81" spans="5:9" x14ac:dyDescent="0.2">
      <c r="E81" s="6" t="s">
        <v>37</v>
      </c>
      <c r="G81" s="27"/>
      <c r="H81" s="27"/>
      <c r="I81" s="27"/>
    </row>
  </sheetData>
  <mergeCells count="5">
    <mergeCell ref="D10:L10"/>
    <mergeCell ref="D9:L9"/>
    <mergeCell ref="D8:L8"/>
    <mergeCell ref="B6:L6"/>
    <mergeCell ref="D7:L7"/>
  </mergeCells>
  <phoneticPr fontId="2"/>
  <pageMargins left="0.64" right="0.53" top="0.94" bottom="0.98425196850393704" header="0.51181102362204722" footer="0.51181102362204722"/>
  <pageSetup paperSize="9" scale="5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011ＡＢ</vt:lpstr>
      <vt:lpstr>'011ＡＢ'!Print_Area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Wakayama Prefecture</cp:lastModifiedBy>
  <cp:lastPrinted>2016-08-26T04:20:42Z</cp:lastPrinted>
  <dcterms:created xsi:type="dcterms:W3CDTF">2006-04-24T05:17:06Z</dcterms:created>
  <dcterms:modified xsi:type="dcterms:W3CDTF">2017-01-30T04:54:50Z</dcterms:modified>
</cp:coreProperties>
</file>