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775" tabRatio="706" activeTab="1"/>
  </bookViews>
  <sheets>
    <sheet name="k01-k02" sheetId="1" r:id="rId1"/>
    <sheet name="k03-k04" sheetId="2" r:id="rId2"/>
    <sheet name="k05-k06" sheetId="3" r:id="rId3"/>
    <sheet name="k07" sheetId="4" r:id="rId4"/>
    <sheet name="k07続き" sheetId="5" r:id="rId5"/>
    <sheet name="k08AB" sheetId="6" r:id="rId6"/>
    <sheet name="ｋ09A" sheetId="7" r:id="rId7"/>
    <sheet name="k09B" sheetId="8" r:id="rId8"/>
  </sheets>
  <definedNames>
    <definedName name="_xlnm.Print_Area" localSheetId="0">'k01-k02'!$B$6:$H$73</definedName>
    <definedName name="_xlnm.Print_Area" localSheetId="1">'k03-k04'!$B$6:$H$48</definedName>
    <definedName name="_xlnm.Print_Area" localSheetId="2">'k05-k06'!$B$6:$I$73</definedName>
    <definedName name="_xlnm.Print_Area" localSheetId="3">'k07'!$B$6:$J$53</definedName>
    <definedName name="_xlnm.Print_Area" localSheetId="4">'k07続き'!$B$6:$J$55</definedName>
    <definedName name="_xlnm.Print_Area" localSheetId="5">'k08AB'!$B$6:$J$77</definedName>
    <definedName name="_xlnm.Print_Area" localSheetId="6">'ｋ09A'!$B$6:$J$52</definedName>
    <definedName name="_xlnm.Print_Area" localSheetId="7">'k09B'!$B$6:$I$52</definedName>
  </definedNames>
  <calcPr fullCalcOnLoad="1"/>
</workbook>
</file>

<file path=xl/sharedStrings.xml><?xml version="1.0" encoding="utf-8"?>
<sst xmlns="http://schemas.openxmlformats.org/spreadsheetml/2006/main" count="1074" uniqueCount="295">
  <si>
    <t>Ｋ　エネルギ－・水</t>
  </si>
  <si>
    <t>県内計</t>
  </si>
  <si>
    <t>[水力]</t>
  </si>
  <si>
    <t>[火力]</t>
  </si>
  <si>
    <t xml:space="preserve">  発電所数</t>
  </si>
  <si>
    <t xml:space="preserve"> 用途別</t>
  </si>
  <si>
    <t>電気事業用計</t>
  </si>
  <si>
    <t>　電灯需要</t>
  </si>
  <si>
    <t xml:space="preserve">    定額電灯</t>
  </si>
  <si>
    <t xml:space="preserve">    従量電灯(Ａ)</t>
  </si>
  <si>
    <t xml:space="preserve">    従量電灯(Ｂ)</t>
  </si>
  <si>
    <t xml:space="preserve">    臨時電灯</t>
  </si>
  <si>
    <t xml:space="preserve">    時間帯別電灯</t>
  </si>
  <si>
    <t>　電力需要</t>
  </si>
  <si>
    <t>　　業務用電力</t>
  </si>
  <si>
    <t>　　小口電力</t>
  </si>
  <si>
    <t>　　大口電力</t>
  </si>
  <si>
    <t xml:space="preserve">    臨時電力</t>
  </si>
  <si>
    <t>　　その他電力</t>
  </si>
  <si>
    <t>2004</t>
  </si>
  <si>
    <t xml:space="preserve"> 平成16年度</t>
  </si>
  <si>
    <t xml:space="preserve"> </t>
  </si>
  <si>
    <t xml:space="preserve">           X</t>
  </si>
  <si>
    <t xml:space="preserve">    別電灯</t>
  </si>
  <si>
    <t xml:space="preserve">        500KW以上</t>
  </si>
  <si>
    <t xml:space="preserve"> 500KW未満</t>
  </si>
  <si>
    <t xml:space="preserve"> 全  国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</si>
  <si>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</si>
  <si>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</si>
  <si>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</si>
  <si>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</si>
  <si>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</si>
  <si>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</si>
  <si>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>Ｋ-05 一般ガス事業ガス生産量及び普及状況</t>
  </si>
  <si>
    <t xml:space="preserve">    大阪ガス（株）</t>
  </si>
  <si>
    <t>和歌山市</t>
  </si>
  <si>
    <t>海南市</t>
  </si>
  <si>
    <t>県内ｶﾞｽ管</t>
  </si>
  <si>
    <t>供給区域内</t>
  </si>
  <si>
    <t>総延長</t>
  </si>
  <si>
    <t>取付ﾒ-ﾀ-個数</t>
  </si>
  <si>
    <t>販売量</t>
  </si>
  <si>
    <t>世帯数（注</t>
  </si>
  <si>
    <t>ｍ</t>
  </si>
  <si>
    <t>世帯</t>
  </si>
  <si>
    <t xml:space="preserve"> 大阪ガス（株）</t>
  </si>
  <si>
    <t xml:space="preserve">      新宮ガス（株）</t>
  </si>
  <si>
    <t>新宮市</t>
  </si>
  <si>
    <t>Ｋ-06 一般ガス事業ガス販売量</t>
  </si>
  <si>
    <t>都市ガス（天然ガス13Ａ）販売量</t>
  </si>
  <si>
    <t>総数</t>
  </si>
  <si>
    <t xml:space="preserve"> 工業用</t>
  </si>
  <si>
    <t xml:space="preserve"> 商業用</t>
  </si>
  <si>
    <t xml:space="preserve"> 医療用</t>
  </si>
  <si>
    <t xml:space="preserve"> 家庭用</t>
  </si>
  <si>
    <t xml:space="preserve"> 公  用</t>
  </si>
  <si>
    <t xml:space="preserve"> 自家消費量</t>
  </si>
  <si>
    <t>大阪ガス（株）</t>
  </si>
  <si>
    <t>新宮ガス（株）</t>
  </si>
  <si>
    <t>Ｋ-07 市町村別上水道等の現況（年度末）</t>
  </si>
  <si>
    <t xml:space="preserve">  上水道</t>
  </si>
  <si>
    <t xml:space="preserve">     簡易水道</t>
  </si>
  <si>
    <t>事業数</t>
  </si>
  <si>
    <t xml:space="preserve"> 給水人口</t>
  </si>
  <si>
    <t xml:space="preserve"> 管路延長</t>
  </si>
  <si>
    <t xml:space="preserve"> 有収水量</t>
  </si>
  <si>
    <t xml:space="preserve"> 事業数</t>
  </si>
  <si>
    <t>人</t>
  </si>
  <si>
    <t>千ｍ</t>
  </si>
  <si>
    <t>Ｋ-07 市町村別上水道等の現況（年度末）－続き－</t>
  </si>
  <si>
    <t xml:space="preserve">      簡易水道</t>
  </si>
  <si>
    <t>　　   専用水道（自己水源のみ）</t>
  </si>
  <si>
    <t xml:space="preserve">  注）</t>
  </si>
  <si>
    <t xml:space="preserve">  飲料水供給施設</t>
  </si>
  <si>
    <t>給水人口</t>
  </si>
  <si>
    <t>％</t>
  </si>
  <si>
    <r>
      <t>千ｍ</t>
    </r>
    <r>
      <rPr>
        <vertAlign val="superscript"/>
        <sz val="14"/>
        <rFont val="ＭＳ 明朝"/>
        <family val="1"/>
      </rPr>
      <t>3</t>
    </r>
  </si>
  <si>
    <t xml:space="preserve">－ </t>
  </si>
  <si>
    <r>
      <t xml:space="preserve"> 発電電力量</t>
    </r>
    <r>
      <rPr>
        <sz val="14"/>
        <rFont val="ＭＳ 明朝"/>
        <family val="1"/>
      </rPr>
      <t>（百万kwh)</t>
    </r>
  </si>
  <si>
    <t xml:space="preserve"> 昭和60年(1985年)末</t>
  </si>
  <si>
    <t xml:space="preserve"> 平成 2年(1990年)末</t>
  </si>
  <si>
    <t xml:space="preserve"> 平成 7年(1995年)末</t>
  </si>
  <si>
    <t xml:space="preserve"> 平成12年(2000年)末</t>
  </si>
  <si>
    <t xml:space="preserve"> 平成14年(2002年)末</t>
  </si>
  <si>
    <t xml:space="preserve"> 平成15年(2003年)末</t>
  </si>
  <si>
    <t xml:space="preserve"> 平成16年(2004年)末</t>
  </si>
  <si>
    <t xml:space="preserve"> 平成17年(2005年)末</t>
  </si>
  <si>
    <t>Ｋ-02 電灯及び電力需要（一般電気事業者）</t>
  </si>
  <si>
    <t xml:space="preserve"> 昭和60年度(1985年度)</t>
  </si>
  <si>
    <t xml:space="preserve"> 平成 2年度(1990年度)</t>
  </si>
  <si>
    <t xml:space="preserve"> 平成 7年度(1995年度)</t>
  </si>
  <si>
    <t xml:space="preserve"> 平成10年度(1998年度)</t>
  </si>
  <si>
    <t xml:space="preserve"> 平成11年度(1999年度)</t>
  </si>
  <si>
    <t xml:space="preserve"> 平成12年度(2000年度)</t>
  </si>
  <si>
    <t xml:space="preserve"> 平成13年度(2001年度)</t>
  </si>
  <si>
    <t xml:space="preserve"> 平成14年度(2002年度)</t>
  </si>
  <si>
    <t xml:space="preserve"> 平成15年度(2003年度)</t>
  </si>
  <si>
    <t xml:space="preserve"> 平成16年度(2004年度)</t>
  </si>
  <si>
    <t xml:space="preserve"> 平成17年度(2005年度)</t>
  </si>
  <si>
    <t>Ｋ-03 産業別使用電力量（一般電気事業者）</t>
  </si>
  <si>
    <t>Ｋ-04 全国及び近畿府県の使用電力量（電灯）</t>
  </si>
  <si>
    <t>資料：大阪ガス㈱リビング事業部、新宮ガス(株)</t>
  </si>
  <si>
    <t>平成17年度 (2005年度）</t>
  </si>
  <si>
    <t>　和歌山市</t>
  </si>
  <si>
    <t>　海 南 市</t>
  </si>
  <si>
    <t>　橋 本 市</t>
  </si>
  <si>
    <t>　有 田 市</t>
  </si>
  <si>
    <t>　御 坊 市</t>
  </si>
  <si>
    <t>　田 辺 市</t>
  </si>
  <si>
    <t>　新 宮 市</t>
  </si>
  <si>
    <t>　紀の川市</t>
  </si>
  <si>
    <t>　かつらぎ町</t>
  </si>
  <si>
    <t>　九度山町</t>
  </si>
  <si>
    <t>　高 野 町</t>
  </si>
  <si>
    <t>　湯 浅 町</t>
  </si>
  <si>
    <t>　広 川 町</t>
  </si>
  <si>
    <t>　美 浜 町</t>
  </si>
  <si>
    <t>　日 高 町</t>
  </si>
  <si>
    <t>　由 良 町</t>
  </si>
  <si>
    <t>　印 南 町</t>
  </si>
  <si>
    <t>　みなべ町</t>
  </si>
  <si>
    <t>　日高川町</t>
  </si>
  <si>
    <t>　白 浜 町</t>
  </si>
  <si>
    <t>　上富田町</t>
  </si>
  <si>
    <t>　すさみ町</t>
  </si>
  <si>
    <t>　那智勝浦町</t>
  </si>
  <si>
    <t>　太 地 町</t>
  </si>
  <si>
    <t>　古座川町</t>
  </si>
  <si>
    <t>　北 山 村</t>
  </si>
  <si>
    <t>　串 本 町</t>
  </si>
  <si>
    <t>　紀美野町</t>
  </si>
  <si>
    <t>　有田川町</t>
  </si>
  <si>
    <t xml:space="preserve"> 平成18年(2006年)末</t>
  </si>
  <si>
    <t xml:space="preserve"> 平成18年度(2006年度)</t>
  </si>
  <si>
    <t>平成18年度 (2006年度）</t>
  </si>
  <si>
    <t>岩出市</t>
  </si>
  <si>
    <t>平成18年度(2006年度）</t>
  </si>
  <si>
    <t>　岩 出 市</t>
  </si>
  <si>
    <t xml:space="preserve">  年間総</t>
  </si>
  <si>
    <t xml:space="preserve">   計画</t>
  </si>
  <si>
    <t xml:space="preserve">  現在</t>
  </si>
  <si>
    <t xml:space="preserve">  計画</t>
  </si>
  <si>
    <t>給水人口</t>
  </si>
  <si>
    <t>年間総</t>
  </si>
  <si>
    <t>給水量</t>
  </si>
  <si>
    <t>年間総</t>
  </si>
  <si>
    <t>箇所数</t>
  </si>
  <si>
    <t>注）上水道、簡易水道、専用水道現在給水人口／行政区域内人口</t>
  </si>
  <si>
    <t>　　　　（住民基本台帳人口＋外国人登録人口）</t>
  </si>
  <si>
    <t>資料：県食品・生活衛生課</t>
  </si>
  <si>
    <t>県内ｶﾞｽ管</t>
  </si>
  <si>
    <t xml:space="preserve"> 平成19年(2007年)末</t>
  </si>
  <si>
    <t xml:space="preserve"> 平成19年度(2007年度)</t>
  </si>
  <si>
    <t>平成19年度 (2007年度）</t>
  </si>
  <si>
    <t>平成19年度(2007年度）</t>
  </si>
  <si>
    <t>平成19年度</t>
  </si>
  <si>
    <t xml:space="preserve"> 平成20年(2008年)末</t>
  </si>
  <si>
    <t xml:space="preserve"> 平成20年度(2008年度)</t>
  </si>
  <si>
    <t>注)上水道で、広川町は湯浅町から、印南町はみなべ町から、古座川町は串本町から給水。</t>
  </si>
  <si>
    <t>注）供給区域内世帯数はH17年度までは年末、</t>
  </si>
  <si>
    <t>　　H18年度以降は年度末の数値。</t>
  </si>
  <si>
    <t xml:space="preserve"> 単位：百万kwh</t>
  </si>
  <si>
    <t>注）上水道で、広川町は湯浅町から、印南町はみなべ町から、古座川町は串本町から給水。</t>
  </si>
  <si>
    <t>Ｋ-01 発電所数及び発電電力量　 (一般電気事業者）</t>
  </si>
  <si>
    <t xml:space="preserve"> 平成21年(2009年)末</t>
  </si>
  <si>
    <t>資料：関西電力㈱ 和歌山支店</t>
  </si>
  <si>
    <t>使用電力量</t>
  </si>
  <si>
    <t xml:space="preserve"> 平成17年度</t>
  </si>
  <si>
    <t xml:space="preserve"> 平成18年度</t>
  </si>
  <si>
    <t xml:space="preserve"> 平成19年度</t>
  </si>
  <si>
    <t xml:space="preserve"> 平成20年度</t>
  </si>
  <si>
    <t xml:space="preserve"> 平成21年度</t>
  </si>
  <si>
    <t xml:space="preserve">X </t>
  </si>
  <si>
    <t xml:space="preserve">           X </t>
  </si>
  <si>
    <t xml:space="preserve">      (公衆街路灯含む)</t>
  </si>
  <si>
    <t>　　季節別時間帯</t>
  </si>
  <si>
    <t>資料：関西電力㈱ 和歌山支店</t>
  </si>
  <si>
    <t>単位：百万kwh</t>
  </si>
  <si>
    <t>建設業</t>
  </si>
  <si>
    <t>製造業</t>
  </si>
  <si>
    <t>公益事業</t>
  </si>
  <si>
    <t>その他産業</t>
  </si>
  <si>
    <t xml:space="preserve">          X </t>
  </si>
  <si>
    <t xml:space="preserve"> 平成21年度(2009年度)</t>
  </si>
  <si>
    <t>資料：関西電力㈱ 和歌山支店</t>
  </si>
  <si>
    <t>平成20年度 (2008年度）</t>
  </si>
  <si>
    <r>
      <t>千ｍ</t>
    </r>
    <r>
      <rPr>
        <vertAlign val="superscript"/>
        <sz val="14"/>
        <rFont val="ＭＳ 明朝"/>
        <family val="1"/>
      </rPr>
      <t>3</t>
    </r>
  </si>
  <si>
    <r>
      <t xml:space="preserve"> 単位：千ｍ</t>
    </r>
    <r>
      <rPr>
        <vertAlign val="superscript"/>
        <sz val="14"/>
        <rFont val="ＭＳ 明朝"/>
        <family val="1"/>
      </rPr>
      <t>3</t>
    </r>
  </si>
  <si>
    <t>平成20年度(2008年度）</t>
  </si>
  <si>
    <t>2008年 4月</t>
  </si>
  <si>
    <t>2008年 5月</t>
  </si>
  <si>
    <t>2008年 6月</t>
  </si>
  <si>
    <t>2008年 7月</t>
  </si>
  <si>
    <t>2008年 8月</t>
  </si>
  <si>
    <t>2008年 9月</t>
  </si>
  <si>
    <t>2008年10月</t>
  </si>
  <si>
    <t>2008年11月</t>
  </si>
  <si>
    <t>2008年12月</t>
  </si>
  <si>
    <t>2009年 1月</t>
  </si>
  <si>
    <t>2009年 2月</t>
  </si>
  <si>
    <t>2009年 3月</t>
  </si>
  <si>
    <t xml:space="preserve">－ </t>
  </si>
  <si>
    <t xml:space="preserve">－ </t>
  </si>
  <si>
    <t>資料：大阪ガス㈱リビング事業部、新宮ガス(株)</t>
  </si>
  <si>
    <t>平成20年度</t>
  </si>
  <si>
    <t>-</t>
  </si>
  <si>
    <t>-</t>
  </si>
  <si>
    <t>-</t>
  </si>
  <si>
    <t>-</t>
  </si>
  <si>
    <t>-</t>
  </si>
  <si>
    <t xml:space="preserve">  確認時</t>
  </si>
  <si>
    <t xml:space="preserve">  現在</t>
  </si>
  <si>
    <t>普及率</t>
  </si>
  <si>
    <t xml:space="preserve"> 現在</t>
  </si>
  <si>
    <t>給水量</t>
  </si>
  <si>
    <t>給水人口</t>
  </si>
  <si>
    <t>-</t>
  </si>
  <si>
    <t xml:space="preserve">  Ｋ-08 産業中分類別１日当り工業用水量</t>
  </si>
  <si>
    <t>Ａ．水源別 １日当りの工業用水量（年間総使用水量／操業日数）</t>
  </si>
  <si>
    <t>（従業者30人以上の製造業事業所）</t>
  </si>
  <si>
    <r>
      <t xml:space="preserve">    　　　　単位:ｍ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／日</t>
    </r>
  </si>
  <si>
    <t>　　</t>
  </si>
  <si>
    <t>事業所数</t>
  </si>
  <si>
    <t>淡水計</t>
  </si>
  <si>
    <t>工　業</t>
  </si>
  <si>
    <t>海   水</t>
  </si>
  <si>
    <t>用水道</t>
  </si>
  <si>
    <t>上水道</t>
  </si>
  <si>
    <t>井戸水</t>
  </si>
  <si>
    <t>その他</t>
  </si>
  <si>
    <t>回収水</t>
  </si>
  <si>
    <t>平成19年(2007年)</t>
  </si>
  <si>
    <t>平成20年(2008年)</t>
  </si>
  <si>
    <t>　食料品</t>
  </si>
  <si>
    <t>-</t>
  </si>
  <si>
    <t>　飲料・たばこ・飼料</t>
  </si>
  <si>
    <t>　繊維工業</t>
  </si>
  <si>
    <t>　木材・木製品</t>
  </si>
  <si>
    <t>　家具・装備品</t>
  </si>
  <si>
    <t>　パルプ・紙・紙加工品</t>
  </si>
  <si>
    <t>　印刷・同関連</t>
  </si>
  <si>
    <t>　化学工業</t>
  </si>
  <si>
    <t>　石油製品・石炭製品</t>
  </si>
  <si>
    <t>　プラスチック製品</t>
  </si>
  <si>
    <t>　ゴム製品</t>
  </si>
  <si>
    <t>　皮革・同製品・毛皮</t>
  </si>
  <si>
    <t>X</t>
  </si>
  <si>
    <t>　窯業・土石製品</t>
  </si>
  <si>
    <t>　鉄　鋼</t>
  </si>
  <si>
    <t>　非鉄金属</t>
  </si>
  <si>
    <t>　金属製品</t>
  </si>
  <si>
    <t>　はん用機械器具</t>
  </si>
  <si>
    <t>　生産用機械器具</t>
  </si>
  <si>
    <t>　業務用機械器具</t>
  </si>
  <si>
    <t>　電子・デバイス・電子回路</t>
  </si>
  <si>
    <t>　電気機械器具</t>
  </si>
  <si>
    <t>　情報通信機械器具</t>
  </si>
  <si>
    <t>　輸送用機械器具</t>
  </si>
  <si>
    <t>　その他製品</t>
  </si>
  <si>
    <t>資料：県調査統計課「和歌山県の工業」</t>
  </si>
  <si>
    <t>Ｂ．用途別 １日当りの工業用水量（年間総使用水量／操業日数）</t>
  </si>
  <si>
    <r>
      <t>単位:ｍ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／日</t>
    </r>
  </si>
  <si>
    <t>淡水計</t>
  </si>
  <si>
    <t>ボイラ</t>
  </si>
  <si>
    <t>製品処理</t>
  </si>
  <si>
    <t>冷却用水</t>
  </si>
  <si>
    <t>ー用水</t>
  </si>
  <si>
    <t>原料用水</t>
  </si>
  <si>
    <t>洗浄用</t>
  </si>
  <si>
    <t>温調用水</t>
  </si>
  <si>
    <t>その他</t>
  </si>
  <si>
    <t xml:space="preserve">     Ｋ-09 市町村別工業用水量</t>
  </si>
  <si>
    <t>＝従業者30人以上の製造業事業所＝</t>
  </si>
  <si>
    <t>Ａ．水源別１日当りの工業用水量</t>
  </si>
  <si>
    <t>（年間総使用水量／操業日数）</t>
  </si>
  <si>
    <r>
      <t xml:space="preserve">       　単位:ｍ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／日</t>
    </r>
  </si>
  <si>
    <t>事業所数</t>
  </si>
  <si>
    <t>海   水</t>
  </si>
  <si>
    <t>上水道</t>
  </si>
  <si>
    <t>回収水</t>
  </si>
  <si>
    <t>　紀美野町</t>
  </si>
  <si>
    <t xml:space="preserve">  有田川町</t>
  </si>
  <si>
    <t>資料：県調査統計課 「和歌山県の工業」</t>
  </si>
  <si>
    <t>a</t>
  </si>
  <si>
    <t>Ｂ．用途別１日当りの工業用水量</t>
  </si>
  <si>
    <t>（年間総使用水量／操業日数）</t>
  </si>
  <si>
    <r>
      <t>単位:ｍ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／日</t>
    </r>
  </si>
  <si>
    <t xml:space="preserve">  淡水計</t>
  </si>
  <si>
    <t>ボイラー</t>
  </si>
  <si>
    <t>冷却用水</t>
  </si>
  <si>
    <t>　用水</t>
  </si>
  <si>
    <t>原料用水</t>
  </si>
  <si>
    <t>温調用水</t>
  </si>
  <si>
    <t>　</t>
  </si>
  <si>
    <t>資料：電気事業連合会「電気事業便覧」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</si>
</sst>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\-#,##0.0"/>
    <numFmt numFmtId="179" formatCode="#,##0.000;\-#,##0.000"/>
    <numFmt numFmtId="180" formatCode="#,##0.0_ "/>
    <numFmt numFmtId="181" formatCode="0_ "/>
    <numFmt numFmtId="182" formatCode="#,##0.0_);[Red]\(#,##0.0\)"/>
    <numFmt numFmtId="183" formatCode="#,##0_);\(#,##0\)"/>
    <numFmt numFmtId="184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vertAlign val="superscript"/>
      <sz val="14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71">
    <xf numFmtId="0" fontId="0" fillId="0" borderId="0" xfId="0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3" xfId="0" applyNumberFormat="1" applyFont="1" applyBorder="1" applyAlignment="1" applyProtection="1">
      <alignment horizontal="center"/>
      <protection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 applyProtection="1">
      <alignment horizontal="left"/>
      <protection/>
    </xf>
    <xf numFmtId="177" fontId="2" fillId="0" borderId="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 applyProtection="1">
      <alignment horizontal="left"/>
      <protection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 applyProtection="1">
      <alignment horizontal="left"/>
      <protection/>
    </xf>
    <xf numFmtId="177" fontId="2" fillId="0" borderId="0" xfId="0" applyNumberFormat="1" applyFont="1" applyAlignment="1" applyProtection="1">
      <alignment horizontal="left"/>
      <protection/>
    </xf>
    <xf numFmtId="177" fontId="2" fillId="0" borderId="7" xfId="0" applyNumberFormat="1" applyFont="1" applyBorder="1" applyAlignment="1" applyProtection="1">
      <alignment horizontal="left"/>
      <protection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5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2" fillId="0" borderId="2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right"/>
      <protection/>
    </xf>
    <xf numFmtId="176" fontId="4" fillId="0" borderId="0" xfId="0" applyNumberFormat="1" applyFont="1" applyAlignment="1">
      <alignment vertical="center"/>
    </xf>
    <xf numFmtId="176" fontId="2" fillId="0" borderId="7" xfId="0" applyNumberFormat="1" applyFont="1" applyBorder="1" applyAlignment="1" applyProtection="1">
      <alignment horizontal="left"/>
      <protection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left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 applyProtection="1">
      <alignment horizontal="left"/>
      <protection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horizontal="right"/>
      <protection/>
    </xf>
    <xf numFmtId="176" fontId="2" fillId="0" borderId="12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horizontal="left"/>
      <protection/>
    </xf>
    <xf numFmtId="176" fontId="2" fillId="0" borderId="6" xfId="0" applyNumberFormat="1" applyFont="1" applyBorder="1" applyAlignment="1" applyProtection="1">
      <alignment horizontal="right"/>
      <protection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180" fontId="2" fillId="0" borderId="2" xfId="0" applyNumberFormat="1" applyFont="1" applyBorder="1" applyAlignment="1" applyProtection="1">
      <alignment horizontal="left"/>
      <protection/>
    </xf>
    <xf numFmtId="180" fontId="2" fillId="0" borderId="2" xfId="0" applyNumberFormat="1" applyFont="1" applyBorder="1" applyAlignment="1" applyProtection="1">
      <alignment horizontal="center"/>
      <protection/>
    </xf>
    <xf numFmtId="180" fontId="2" fillId="0" borderId="4" xfId="0" applyNumberFormat="1" applyFont="1" applyBorder="1" applyAlignment="1">
      <alignment vertical="center"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1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horizontal="center"/>
      <protection/>
    </xf>
    <xf numFmtId="181" fontId="2" fillId="0" borderId="2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left"/>
      <protection locked="0"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Alignment="1" applyProtection="1" quotePrefix="1">
      <alignment horizontal="right"/>
      <protection/>
    </xf>
    <xf numFmtId="180" fontId="2" fillId="0" borderId="7" xfId="0" applyNumberFormat="1" applyFont="1" applyBorder="1" applyAlignment="1" applyProtection="1">
      <alignment horizontal="right"/>
      <protection locked="0"/>
    </xf>
    <xf numFmtId="176" fontId="2" fillId="0" borderId="13" xfId="0" applyNumberFormat="1" applyFont="1" applyBorder="1" applyAlignment="1">
      <alignment vertical="center"/>
    </xf>
    <xf numFmtId="176" fontId="2" fillId="0" borderId="7" xfId="0" applyNumberFormat="1" applyFont="1" applyBorder="1" applyAlignment="1" applyProtection="1">
      <alignment vertical="center"/>
      <protection locked="0"/>
    </xf>
    <xf numFmtId="176" fontId="2" fillId="0" borderId="7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2" fillId="2" borderId="3" xfId="0" applyNumberFormat="1" applyFont="1" applyFill="1" applyBorder="1" applyAlignment="1" applyProtection="1">
      <alignment horizontal="center"/>
      <protection/>
    </xf>
    <xf numFmtId="176" fontId="2" fillId="2" borderId="0" xfId="0" applyNumberFormat="1" applyFont="1" applyFill="1" applyAlignment="1" applyProtection="1">
      <alignment horizontal="left"/>
      <protection/>
    </xf>
    <xf numFmtId="177" fontId="2" fillId="0" borderId="13" xfId="0" applyNumberFormat="1" applyFont="1" applyBorder="1" applyAlignment="1">
      <alignment vertical="center"/>
    </xf>
    <xf numFmtId="176" fontId="2" fillId="0" borderId="8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>
      <alignment/>
    </xf>
    <xf numFmtId="176" fontId="2" fillId="2" borderId="0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 quotePrefix="1">
      <alignment horizontal="right"/>
      <protection locked="0"/>
    </xf>
    <xf numFmtId="180" fontId="2" fillId="0" borderId="7" xfId="0" applyNumberFormat="1" applyFont="1" applyFill="1" applyBorder="1" applyAlignment="1">
      <alignment horizontal="center"/>
    </xf>
    <xf numFmtId="180" fontId="2" fillId="0" borderId="7" xfId="0" applyNumberFormat="1" applyFont="1" applyFill="1" applyBorder="1" applyAlignment="1" applyProtection="1" quotePrefix="1">
      <alignment horizontal="right"/>
      <protection locked="0"/>
    </xf>
    <xf numFmtId="176" fontId="2" fillId="0" borderId="2" xfId="0" applyNumberFormat="1" applyFont="1" applyFill="1" applyBorder="1" applyAlignment="1" applyProtection="1" quotePrefix="1">
      <alignment horizontal="right"/>
      <protection locked="0"/>
    </xf>
    <xf numFmtId="176" fontId="2" fillId="0" borderId="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 applyProtection="1">
      <alignment horizontal="left"/>
      <protection/>
    </xf>
    <xf numFmtId="176" fontId="2" fillId="2" borderId="2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177" fontId="2" fillId="0" borderId="1" xfId="0" applyNumberFormat="1" applyFont="1" applyFill="1" applyBorder="1" applyAlignment="1">
      <alignment vertical="center"/>
    </xf>
    <xf numFmtId="177" fontId="2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/>
      <protection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20" applyFill="1" applyAlignment="1">
      <alignment shrinkToFit="1"/>
      <protection/>
    </xf>
    <xf numFmtId="177" fontId="2" fillId="0" borderId="0" xfId="20" applyNumberFormat="1" applyFont="1" applyBorder="1">
      <alignment/>
      <protection/>
    </xf>
    <xf numFmtId="176" fontId="2" fillId="0" borderId="0" xfId="20" applyNumberFormat="1" applyFont="1" applyBorder="1" applyAlignment="1">
      <alignment shrinkToFit="1"/>
      <protection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0" fillId="0" borderId="0" xfId="20" applyNumberFormat="1" applyFill="1" applyAlignment="1">
      <alignment shrinkToFit="1"/>
      <protection/>
    </xf>
    <xf numFmtId="177" fontId="2" fillId="0" borderId="0" xfId="0" applyNumberFormat="1" applyFont="1" applyFill="1" applyBorder="1" applyAlignment="1" applyProtection="1" quotePrefix="1">
      <alignment horizontal="right"/>
      <protection locked="0"/>
    </xf>
    <xf numFmtId="176" fontId="2" fillId="0" borderId="2" xfId="0" applyNumberFormat="1" applyFont="1" applyFill="1" applyBorder="1" applyAlignment="1" applyProtection="1">
      <alignment horizontal="right"/>
      <protection locked="0"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2" xfId="0" applyNumberFormat="1" applyFont="1" applyFill="1" applyBorder="1" applyAlignment="1" applyProtection="1" quotePrefix="1">
      <alignment horizontal="right" vertical="center"/>
      <protection locked="0"/>
    </xf>
    <xf numFmtId="183" fontId="2" fillId="0" borderId="0" xfId="0" applyNumberFormat="1" applyFont="1" applyFill="1" applyBorder="1" applyAlignment="1" applyProtection="1">
      <alignment horizontal="right"/>
      <protection locked="0"/>
    </xf>
    <xf numFmtId="177" fontId="2" fillId="0" borderId="0" xfId="20" applyNumberFormat="1" applyFont="1" applyFill="1" applyBorder="1">
      <alignment/>
      <protection/>
    </xf>
    <xf numFmtId="0" fontId="0" fillId="0" borderId="0" xfId="20" applyFill="1">
      <alignment/>
      <protection/>
    </xf>
    <xf numFmtId="177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 applyProtection="1">
      <alignment horizontal="center"/>
      <protection/>
    </xf>
    <xf numFmtId="177" fontId="2" fillId="0" borderId="4" xfId="0" applyNumberFormat="1" applyFont="1" applyBorder="1" applyAlignment="1">
      <alignment vertical="center"/>
    </xf>
    <xf numFmtId="177" fontId="2" fillId="0" borderId="4" xfId="0" applyNumberFormat="1" applyFont="1" applyBorder="1" applyAlignment="1" applyProtection="1">
      <alignment horizontal="center"/>
      <protection/>
    </xf>
    <xf numFmtId="177" fontId="2" fillId="0" borderId="15" xfId="0" applyNumberFormat="1" applyFont="1" applyBorder="1" applyAlignment="1">
      <alignment vertical="center"/>
    </xf>
    <xf numFmtId="177" fontId="2" fillId="0" borderId="0" xfId="0" applyNumberFormat="1" applyFont="1" applyAlignment="1" applyProtection="1">
      <alignment horizontal="center"/>
      <protection/>
    </xf>
    <xf numFmtId="177" fontId="2" fillId="0" borderId="16" xfId="0" applyNumberFormat="1" applyFont="1" applyBorder="1" applyAlignment="1" applyProtection="1">
      <alignment horizontal="right"/>
      <protection/>
    </xf>
    <xf numFmtId="177" fontId="2" fillId="0" borderId="0" xfId="0" applyNumberFormat="1" applyFont="1" applyBorder="1" applyAlignment="1" applyProtection="1">
      <alignment horizontal="right"/>
      <protection/>
    </xf>
    <xf numFmtId="177" fontId="2" fillId="0" borderId="16" xfId="0" applyNumberFormat="1" applyFont="1" applyBorder="1" applyAlignment="1" applyProtection="1">
      <alignment horizontal="right"/>
      <protection locked="0"/>
    </xf>
    <xf numFmtId="177" fontId="2" fillId="0" borderId="0" xfId="0" applyNumberFormat="1" applyFont="1" applyAlignment="1" applyProtection="1">
      <alignment horizontal="right"/>
      <protection locked="0"/>
    </xf>
    <xf numFmtId="182" fontId="2" fillId="0" borderId="0" xfId="0" applyNumberFormat="1" applyFont="1" applyAlignment="1" applyProtection="1">
      <alignment horizontal="right"/>
      <protection locked="0"/>
    </xf>
    <xf numFmtId="177" fontId="2" fillId="0" borderId="17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center"/>
    </xf>
    <xf numFmtId="177" fontId="2" fillId="0" borderId="0" xfId="0" applyNumberFormat="1" applyFont="1" applyBorder="1" applyAlignment="1" applyProtection="1">
      <alignment horizontal="center"/>
      <protection/>
    </xf>
    <xf numFmtId="177" fontId="2" fillId="0" borderId="0" xfId="0" applyNumberFormat="1" applyFont="1" applyBorder="1" applyAlignment="1">
      <alignment/>
    </xf>
    <xf numFmtId="177" fontId="2" fillId="0" borderId="2" xfId="0" applyNumberFormat="1" applyFont="1" applyBorder="1" applyAlignment="1" applyProtection="1">
      <alignment horizontal="right"/>
      <protection/>
    </xf>
    <xf numFmtId="177" fontId="2" fillId="0" borderId="0" xfId="0" applyNumberFormat="1" applyFont="1" applyAlignment="1" applyProtection="1">
      <alignment horizontal="right"/>
      <protection/>
    </xf>
    <xf numFmtId="177" fontId="2" fillId="0" borderId="0" xfId="0" applyNumberFormat="1" applyFont="1" applyAlignment="1" applyProtection="1">
      <alignment vertical="center"/>
      <protection/>
    </xf>
    <xf numFmtId="177" fontId="2" fillId="0" borderId="0" xfId="0" applyNumberFormat="1" applyFont="1" applyBorder="1" applyAlignment="1" applyProtection="1" quotePrefix="1">
      <alignment horizontal="right"/>
      <protection locked="0"/>
    </xf>
    <xf numFmtId="177" fontId="2" fillId="0" borderId="0" xfId="0" applyNumberFormat="1" applyFont="1" applyAlignment="1" applyProtection="1" quotePrefix="1">
      <alignment horizontal="right"/>
      <protection locked="0"/>
    </xf>
    <xf numFmtId="177" fontId="2" fillId="0" borderId="2" xfId="0" applyNumberFormat="1" applyFont="1" applyBorder="1" applyAlignment="1" applyProtection="1">
      <alignment horizontal="right"/>
      <protection locked="0"/>
    </xf>
    <xf numFmtId="177" fontId="2" fillId="0" borderId="5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horizontal="left"/>
      <protection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 quotePrefix="1">
      <alignment horizontal="right"/>
    </xf>
    <xf numFmtId="177" fontId="2" fillId="0" borderId="7" xfId="0" applyNumberFormat="1" applyFont="1" applyBorder="1" applyAlignment="1">
      <alignment vertical="center"/>
    </xf>
    <xf numFmtId="177" fontId="2" fillId="0" borderId="7" xfId="0" applyNumberFormat="1" applyFont="1" applyBorder="1" applyAlignment="1" applyProtection="1">
      <alignment vertical="center"/>
      <protection/>
    </xf>
    <xf numFmtId="177" fontId="2" fillId="0" borderId="16" xfId="0" applyNumberFormat="1" applyFont="1" applyBorder="1" applyAlignment="1" applyProtection="1" quotePrefix="1">
      <alignment horizontal="right"/>
      <protection locked="0"/>
    </xf>
    <xf numFmtId="177" fontId="2" fillId="0" borderId="0" xfId="0" applyNumberFormat="1" applyFont="1" applyBorder="1" applyAlignment="1" applyProtection="1">
      <alignment horizontal="right"/>
      <protection locked="0"/>
    </xf>
    <xf numFmtId="177" fontId="2" fillId="0" borderId="16" xfId="0" applyNumberFormat="1" applyFont="1" applyBorder="1" applyAlignment="1" quotePrefix="1">
      <alignment horizontal="right"/>
    </xf>
    <xf numFmtId="177" fontId="2" fillId="0" borderId="0" xfId="0" applyNumberFormat="1" applyFont="1" applyBorder="1" applyAlignment="1" quotePrefix="1">
      <alignment horizontal="right"/>
    </xf>
    <xf numFmtId="176" fontId="2" fillId="0" borderId="17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quotePrefix="1">
      <alignment horizontal="right"/>
    </xf>
    <xf numFmtId="176" fontId="2" fillId="0" borderId="2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2" fillId="0" borderId="4" xfId="0" applyNumberFormat="1" applyFont="1" applyBorder="1" applyAlignment="1" applyProtection="1">
      <alignment/>
      <protection/>
    </xf>
    <xf numFmtId="177" fontId="2" fillId="0" borderId="0" xfId="0" applyNumberFormat="1" applyFont="1" applyBorder="1" applyAlignment="1">
      <alignment horizontal="right"/>
    </xf>
    <xf numFmtId="177" fontId="2" fillId="0" borderId="0" xfId="0" applyNumberFormat="1" applyFont="1" applyFill="1" applyAlignment="1" applyProtection="1" quotePrefix="1">
      <alignment horizontal="right"/>
      <protection locked="0"/>
    </xf>
    <xf numFmtId="176" fontId="2" fillId="0" borderId="5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2-1石綿管布設率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3"/>
  <sheetViews>
    <sheetView zoomScale="75" zoomScaleNormal="75" workbookViewId="0" topLeftCell="A46">
      <selection activeCell="A4" sqref="A4"/>
    </sheetView>
  </sheetViews>
  <sheetFormatPr defaultColWidth="14.625" defaultRowHeight="13.5"/>
  <cols>
    <col min="1" max="1" width="13.375" style="2" customWidth="1"/>
    <col min="2" max="2" width="27.875" style="2" customWidth="1"/>
    <col min="3" max="8" width="16.625" style="2" customWidth="1"/>
    <col min="9" max="10" width="15.875" style="2" customWidth="1"/>
    <col min="11" max="16384" width="14.625" style="2" customWidth="1"/>
  </cols>
  <sheetData>
    <row r="1" ht="17.25">
      <c r="A1" s="1"/>
    </row>
    <row r="5" ht="17.25">
      <c r="B5" s="3"/>
    </row>
    <row r="6" ht="28.5">
      <c r="C6" s="4" t="s">
        <v>0</v>
      </c>
    </row>
    <row r="7" ht="17.25">
      <c r="C7" s="5" t="s">
        <v>163</v>
      </c>
    </row>
    <row r="8" spans="2:10" ht="18" thickBot="1">
      <c r="B8" s="6"/>
      <c r="C8" s="6"/>
      <c r="D8" s="6"/>
      <c r="E8" s="6"/>
      <c r="F8" s="11"/>
      <c r="G8" s="11"/>
      <c r="H8" s="11"/>
      <c r="I8" s="11"/>
      <c r="J8" s="11"/>
    </row>
    <row r="9" spans="3:11" ht="17.25">
      <c r="C9" s="7"/>
      <c r="D9" s="8"/>
      <c r="E9" s="8"/>
      <c r="F9" s="53"/>
      <c r="G9" s="53"/>
      <c r="H9" s="11"/>
      <c r="I9" s="53"/>
      <c r="J9" s="11"/>
      <c r="K9" s="11"/>
    </row>
    <row r="10" spans="3:11" ht="17.25">
      <c r="C10" s="12" t="s">
        <v>1</v>
      </c>
      <c r="D10" s="7"/>
      <c r="E10" s="7"/>
      <c r="F10" s="11"/>
      <c r="G10" s="11"/>
      <c r="H10" s="11"/>
      <c r="I10" s="53"/>
      <c r="J10" s="70"/>
      <c r="K10" s="11"/>
    </row>
    <row r="11" spans="2:11" ht="17.25">
      <c r="B11" s="8"/>
      <c r="C11" s="13"/>
      <c r="D11" s="14" t="s">
        <v>2</v>
      </c>
      <c r="E11" s="14" t="s">
        <v>3</v>
      </c>
      <c r="F11" s="70"/>
      <c r="G11" s="70"/>
      <c r="H11" s="70"/>
      <c r="I11" s="70"/>
      <c r="J11" s="70"/>
      <c r="K11" s="11"/>
    </row>
    <row r="12" spans="3:10" ht="17.25">
      <c r="C12" s="7"/>
      <c r="D12" s="5" t="s">
        <v>4</v>
      </c>
      <c r="F12" s="11"/>
      <c r="G12" s="11"/>
      <c r="H12" s="11"/>
      <c r="I12" s="11"/>
      <c r="J12" s="11"/>
    </row>
    <row r="13" spans="2:10" ht="17.25">
      <c r="B13" s="1" t="s">
        <v>79</v>
      </c>
      <c r="C13" s="15">
        <v>15</v>
      </c>
      <c r="D13" s="3">
        <v>13</v>
      </c>
      <c r="E13" s="3">
        <v>2</v>
      </c>
      <c r="F13" s="17"/>
      <c r="G13" s="17"/>
      <c r="H13" s="17"/>
      <c r="I13" s="17"/>
      <c r="J13" s="17"/>
    </row>
    <row r="14" spans="2:10" ht="17.25">
      <c r="B14" s="1" t="s">
        <v>80</v>
      </c>
      <c r="C14" s="15">
        <v>14</v>
      </c>
      <c r="D14" s="3">
        <v>12</v>
      </c>
      <c r="E14" s="3">
        <v>2</v>
      </c>
      <c r="F14" s="17"/>
      <c r="G14" s="17"/>
      <c r="H14" s="17"/>
      <c r="I14" s="17"/>
      <c r="J14" s="17"/>
    </row>
    <row r="15" spans="2:10" ht="17.25">
      <c r="B15" s="1"/>
      <c r="C15" s="15"/>
      <c r="D15" s="3"/>
      <c r="E15" s="3"/>
      <c r="F15" s="17"/>
      <c r="G15" s="17"/>
      <c r="H15" s="17"/>
      <c r="I15" s="17"/>
      <c r="J15" s="17"/>
    </row>
    <row r="16" spans="2:10" ht="17.25">
      <c r="B16" s="1" t="s">
        <v>81</v>
      </c>
      <c r="C16" s="15">
        <v>14</v>
      </c>
      <c r="D16" s="3">
        <v>12</v>
      </c>
      <c r="E16" s="3">
        <v>2</v>
      </c>
      <c r="F16" s="17"/>
      <c r="G16" s="17"/>
      <c r="H16" s="17"/>
      <c r="I16" s="17"/>
      <c r="J16" s="17"/>
    </row>
    <row r="17" spans="2:10" ht="17.25">
      <c r="B17" s="1" t="s">
        <v>82</v>
      </c>
      <c r="C17" s="15">
        <v>13</v>
      </c>
      <c r="D17" s="3">
        <v>11</v>
      </c>
      <c r="E17" s="3">
        <v>2</v>
      </c>
      <c r="F17" s="17"/>
      <c r="G17" s="17"/>
      <c r="H17" s="17"/>
      <c r="I17" s="17"/>
      <c r="J17" s="17"/>
    </row>
    <row r="18" spans="2:10" ht="17.25">
      <c r="B18" s="1" t="s">
        <v>83</v>
      </c>
      <c r="C18" s="15">
        <v>13</v>
      </c>
      <c r="D18" s="3">
        <v>11</v>
      </c>
      <c r="E18" s="3">
        <v>2</v>
      </c>
      <c r="F18" s="17"/>
      <c r="G18" s="17"/>
      <c r="H18" s="17"/>
      <c r="I18" s="17"/>
      <c r="J18" s="17"/>
    </row>
    <row r="19" spans="2:10" ht="17.25">
      <c r="B19" s="1" t="s">
        <v>84</v>
      </c>
      <c r="C19" s="15">
        <v>13</v>
      </c>
      <c r="D19" s="3">
        <v>11</v>
      </c>
      <c r="E19" s="3">
        <v>2</v>
      </c>
      <c r="F19" s="17"/>
      <c r="G19" s="17"/>
      <c r="H19" s="17"/>
      <c r="I19" s="17"/>
      <c r="J19" s="17"/>
    </row>
    <row r="20" spans="2:10" ht="17.25">
      <c r="B20" s="1" t="s">
        <v>85</v>
      </c>
      <c r="C20" s="15">
        <v>12</v>
      </c>
      <c r="D20" s="3">
        <v>10</v>
      </c>
      <c r="E20" s="3">
        <v>2</v>
      </c>
      <c r="F20" s="17"/>
      <c r="G20" s="17"/>
      <c r="H20" s="17"/>
      <c r="I20" s="17"/>
      <c r="J20" s="17"/>
    </row>
    <row r="21" spans="2:10" ht="17.25">
      <c r="B21" s="1"/>
      <c r="C21" s="15"/>
      <c r="D21" s="3"/>
      <c r="E21" s="3"/>
      <c r="F21" s="17"/>
      <c r="G21" s="17"/>
      <c r="H21" s="17"/>
      <c r="I21" s="17"/>
      <c r="J21" s="17"/>
    </row>
    <row r="22" spans="2:10" ht="17.25">
      <c r="B22" s="1" t="s">
        <v>86</v>
      </c>
      <c r="C22" s="15">
        <v>15</v>
      </c>
      <c r="D22" s="3">
        <v>13</v>
      </c>
      <c r="E22" s="3">
        <v>2</v>
      </c>
      <c r="F22" s="17"/>
      <c r="G22" s="17"/>
      <c r="H22" s="17"/>
      <c r="I22" s="17"/>
      <c r="J22" s="17"/>
    </row>
    <row r="23" spans="2:10" ht="17.25">
      <c r="B23" s="1" t="s">
        <v>132</v>
      </c>
      <c r="C23" s="15">
        <v>15</v>
      </c>
      <c r="D23" s="3">
        <v>13</v>
      </c>
      <c r="E23" s="3">
        <v>2</v>
      </c>
      <c r="F23" s="17"/>
      <c r="G23" s="17"/>
      <c r="H23" s="17"/>
      <c r="I23" s="17"/>
      <c r="J23" s="17"/>
    </row>
    <row r="24" spans="2:10" ht="17.25">
      <c r="B24" s="1" t="s">
        <v>151</v>
      </c>
      <c r="C24" s="15">
        <v>15</v>
      </c>
      <c r="D24" s="3">
        <v>13</v>
      </c>
      <c r="E24" s="3">
        <v>2</v>
      </c>
      <c r="F24" s="17"/>
      <c r="G24" s="17"/>
      <c r="H24" s="17"/>
      <c r="I24" s="17"/>
      <c r="J24" s="17"/>
    </row>
    <row r="25" spans="2:10" ht="17.25">
      <c r="B25" s="1" t="s">
        <v>156</v>
      </c>
      <c r="C25" s="15">
        <v>15</v>
      </c>
      <c r="D25" s="3">
        <v>13</v>
      </c>
      <c r="E25" s="3">
        <v>2</v>
      </c>
      <c r="F25" s="17"/>
      <c r="G25" s="17"/>
      <c r="H25" s="17"/>
      <c r="I25" s="17"/>
      <c r="J25" s="17"/>
    </row>
    <row r="26" spans="2:10" ht="17.25">
      <c r="B26" s="1" t="s">
        <v>164</v>
      </c>
      <c r="C26" s="15">
        <v>15</v>
      </c>
      <c r="D26" s="26">
        <v>13</v>
      </c>
      <c r="E26" s="26">
        <v>2</v>
      </c>
      <c r="F26" s="17"/>
      <c r="G26" s="17"/>
      <c r="H26" s="17"/>
      <c r="I26" s="17"/>
      <c r="J26" s="17"/>
    </row>
    <row r="27" spans="2:10" ht="17.25">
      <c r="B27" s="8"/>
      <c r="C27" s="13"/>
      <c r="D27" s="8"/>
      <c r="E27" s="8"/>
      <c r="F27" s="11"/>
      <c r="G27" s="11"/>
      <c r="H27" s="11"/>
      <c r="I27" s="11"/>
      <c r="J27" s="11"/>
    </row>
    <row r="28" spans="3:10" ht="17.25">
      <c r="C28" s="7"/>
      <c r="D28" s="5" t="s">
        <v>78</v>
      </c>
      <c r="F28" s="53"/>
      <c r="G28" s="53"/>
      <c r="H28" s="11"/>
      <c r="I28" s="11"/>
      <c r="J28" s="11"/>
    </row>
    <row r="29" spans="2:10" ht="17.25">
      <c r="B29" s="1" t="s">
        <v>79</v>
      </c>
      <c r="C29" s="15">
        <v>9697</v>
      </c>
      <c r="D29" s="3">
        <v>154</v>
      </c>
      <c r="E29" s="3">
        <v>9543</v>
      </c>
      <c r="F29" s="17"/>
      <c r="G29" s="17"/>
      <c r="H29" s="17"/>
      <c r="I29" s="17"/>
      <c r="J29" s="17"/>
    </row>
    <row r="30" spans="2:10" ht="17.25">
      <c r="B30" s="1" t="s">
        <v>80</v>
      </c>
      <c r="C30" s="15">
        <v>16039</v>
      </c>
      <c r="D30" s="3">
        <v>155</v>
      </c>
      <c r="E30" s="3">
        <v>15884</v>
      </c>
      <c r="F30" s="17"/>
      <c r="G30" s="17"/>
      <c r="H30" s="17"/>
      <c r="I30" s="17"/>
      <c r="J30" s="17"/>
    </row>
    <row r="31" spans="2:10" ht="17.25">
      <c r="B31" s="1"/>
      <c r="C31" s="15"/>
      <c r="D31" s="3"/>
      <c r="E31" s="3"/>
      <c r="F31" s="17"/>
      <c r="G31" s="17"/>
      <c r="H31" s="17"/>
      <c r="I31" s="17"/>
      <c r="J31" s="17"/>
    </row>
    <row r="32" spans="2:10" ht="17.25">
      <c r="B32" s="1" t="s">
        <v>81</v>
      </c>
      <c r="C32" s="15">
        <v>13451</v>
      </c>
      <c r="D32" s="3">
        <v>115</v>
      </c>
      <c r="E32" s="3">
        <v>13336</v>
      </c>
      <c r="F32" s="17"/>
      <c r="G32" s="17"/>
      <c r="H32" s="17"/>
      <c r="I32" s="17"/>
      <c r="J32" s="17"/>
    </row>
    <row r="33" spans="2:10" ht="17.25">
      <c r="B33" s="1" t="s">
        <v>82</v>
      </c>
      <c r="C33" s="15">
        <v>4928</v>
      </c>
      <c r="D33" s="3">
        <v>189</v>
      </c>
      <c r="E33" s="3">
        <v>4739</v>
      </c>
      <c r="F33" s="17"/>
      <c r="G33" s="17"/>
      <c r="H33" s="17"/>
      <c r="I33" s="17"/>
      <c r="J33" s="17"/>
    </row>
    <row r="34" spans="2:10" ht="17.25">
      <c r="B34" s="1" t="s">
        <v>83</v>
      </c>
      <c r="C34" s="15">
        <v>2153</v>
      </c>
      <c r="D34" s="3">
        <v>163</v>
      </c>
      <c r="E34" s="3">
        <v>1990</v>
      </c>
      <c r="F34" s="17"/>
      <c r="G34" s="17"/>
      <c r="H34" s="17"/>
      <c r="I34" s="17"/>
      <c r="J34" s="17"/>
    </row>
    <row r="35" spans="2:10" ht="17.25">
      <c r="B35" s="1" t="s">
        <v>84</v>
      </c>
      <c r="C35" s="15">
        <v>924</v>
      </c>
      <c r="D35" s="3">
        <v>207</v>
      </c>
      <c r="E35" s="3">
        <v>717</v>
      </c>
      <c r="F35" s="17"/>
      <c r="G35" s="17"/>
      <c r="H35" s="17"/>
      <c r="I35" s="17"/>
      <c r="J35" s="17"/>
    </row>
    <row r="36" spans="2:10" ht="17.25">
      <c r="B36" s="1" t="s">
        <v>85</v>
      </c>
      <c r="C36" s="15">
        <v>3162</v>
      </c>
      <c r="D36" s="3">
        <v>200</v>
      </c>
      <c r="E36" s="3">
        <v>2962</v>
      </c>
      <c r="F36" s="17"/>
      <c r="G36" s="17"/>
      <c r="H36" s="17"/>
      <c r="I36" s="17"/>
      <c r="J36" s="17"/>
    </row>
    <row r="37" spans="2:10" ht="17.25">
      <c r="B37" s="1"/>
      <c r="C37" s="15"/>
      <c r="D37" s="3"/>
      <c r="E37" s="3"/>
      <c r="F37" s="17"/>
      <c r="G37" s="17"/>
      <c r="H37" s="17"/>
      <c r="I37" s="17"/>
      <c r="J37" s="17"/>
    </row>
    <row r="38" spans="2:10" ht="17.25">
      <c r="B38" s="1" t="s">
        <v>86</v>
      </c>
      <c r="C38" s="15">
        <v>5431</v>
      </c>
      <c r="D38" s="3">
        <v>215</v>
      </c>
      <c r="E38" s="3">
        <v>5216</v>
      </c>
      <c r="F38" s="17"/>
      <c r="G38" s="17"/>
      <c r="H38" s="17"/>
      <c r="I38" s="17"/>
      <c r="J38" s="17"/>
    </row>
    <row r="39" spans="2:10" ht="17.25">
      <c r="B39" s="1" t="s">
        <v>132</v>
      </c>
      <c r="C39" s="15">
        <v>6452</v>
      </c>
      <c r="D39" s="3">
        <v>257</v>
      </c>
      <c r="E39" s="3">
        <v>6195</v>
      </c>
      <c r="F39" s="17"/>
      <c r="G39" s="17"/>
      <c r="H39" s="17"/>
      <c r="I39" s="17"/>
      <c r="J39" s="89"/>
    </row>
    <row r="40" spans="2:10" ht="17.25">
      <c r="B40" s="1" t="s">
        <v>151</v>
      </c>
      <c r="C40" s="15">
        <v>9880</v>
      </c>
      <c r="D40" s="3">
        <v>172</v>
      </c>
      <c r="E40" s="3">
        <v>9708</v>
      </c>
      <c r="F40" s="17"/>
      <c r="G40" s="17"/>
      <c r="H40" s="17"/>
      <c r="I40" s="17"/>
      <c r="J40" s="17"/>
    </row>
    <row r="41" spans="2:10" ht="17.25">
      <c r="B41" s="1" t="s">
        <v>156</v>
      </c>
      <c r="C41" s="88">
        <v>9154</v>
      </c>
      <c r="D41" s="23">
        <v>216</v>
      </c>
      <c r="E41" s="23">
        <v>8938</v>
      </c>
      <c r="F41" s="17"/>
      <c r="G41" s="17"/>
      <c r="H41" s="17"/>
      <c r="I41" s="17"/>
      <c r="J41" s="17"/>
    </row>
    <row r="42" spans="2:10" ht="17.25">
      <c r="B42" s="1" t="s">
        <v>164</v>
      </c>
      <c r="C42" s="88">
        <v>3503</v>
      </c>
      <c r="D42" s="23">
        <v>201</v>
      </c>
      <c r="E42" s="23">
        <v>3302</v>
      </c>
      <c r="F42" s="17"/>
      <c r="G42" s="17"/>
      <c r="H42" s="17"/>
      <c r="I42" s="17"/>
      <c r="J42" s="17"/>
    </row>
    <row r="43" spans="2:10" ht="18" thickBot="1">
      <c r="B43" s="6"/>
      <c r="C43" s="18"/>
      <c r="D43" s="6"/>
      <c r="E43" s="6"/>
      <c r="F43" s="11"/>
      <c r="G43" s="11"/>
      <c r="H43" s="11"/>
      <c r="I43" s="11"/>
      <c r="J43" s="11"/>
    </row>
    <row r="44" ht="17.25">
      <c r="C44" s="1" t="s">
        <v>165</v>
      </c>
    </row>
    <row r="47" spans="2:3" ht="17.25">
      <c r="B47" s="11"/>
      <c r="C47" s="5" t="s">
        <v>87</v>
      </c>
    </row>
    <row r="48" spans="2:10" ht="18" thickBot="1">
      <c r="B48" s="6"/>
      <c r="C48" s="6"/>
      <c r="D48" s="6"/>
      <c r="E48" s="6"/>
      <c r="F48" s="6"/>
      <c r="G48" s="6"/>
      <c r="H48" s="6"/>
      <c r="I48" s="11"/>
      <c r="J48" s="11"/>
    </row>
    <row r="49" spans="3:10" ht="17.25">
      <c r="C49" s="169" t="s">
        <v>166</v>
      </c>
      <c r="D49" s="170"/>
      <c r="E49" s="170"/>
      <c r="F49" s="170"/>
      <c r="G49" s="170"/>
      <c r="H49" s="170"/>
      <c r="I49" s="72"/>
      <c r="J49" s="11"/>
    </row>
    <row r="50" spans="2:10" ht="17.25">
      <c r="B50" s="20" t="s">
        <v>5</v>
      </c>
      <c r="C50" s="12" t="s">
        <v>19</v>
      </c>
      <c r="D50" s="12">
        <v>2005</v>
      </c>
      <c r="E50" s="71">
        <v>2006</v>
      </c>
      <c r="F50" s="71">
        <v>2007</v>
      </c>
      <c r="G50" s="71">
        <v>2008</v>
      </c>
      <c r="H50" s="71">
        <v>2009</v>
      </c>
      <c r="I50" s="11"/>
      <c r="J50" s="11"/>
    </row>
    <row r="51" spans="2:10" ht="17.25">
      <c r="B51" s="80"/>
      <c r="C51" s="9" t="s">
        <v>20</v>
      </c>
      <c r="D51" s="9" t="s">
        <v>167</v>
      </c>
      <c r="E51" s="9" t="s">
        <v>168</v>
      </c>
      <c r="F51" s="9" t="s">
        <v>169</v>
      </c>
      <c r="G51" s="9" t="s">
        <v>170</v>
      </c>
      <c r="H51" s="9" t="s">
        <v>171</v>
      </c>
      <c r="I51" s="53"/>
      <c r="J51" s="53"/>
    </row>
    <row r="52" spans="2:10" ht="17.25">
      <c r="B52" s="79"/>
      <c r="I52" s="53"/>
      <c r="J52" s="73"/>
    </row>
    <row r="53" spans="2:10" ht="17.25">
      <c r="B53" s="44" t="s">
        <v>6</v>
      </c>
      <c r="C53" s="3">
        <v>6466</v>
      </c>
      <c r="D53" s="3">
        <v>3115</v>
      </c>
      <c r="E53" s="3">
        <v>3088</v>
      </c>
      <c r="F53" s="3">
        <v>3307</v>
      </c>
      <c r="G53" s="3">
        <v>3226</v>
      </c>
      <c r="H53" s="23">
        <v>3091</v>
      </c>
      <c r="I53" s="26"/>
      <c r="J53" s="26"/>
    </row>
    <row r="54" spans="2:10" ht="17.25">
      <c r="B54" s="79"/>
      <c r="C54" s="2" t="s">
        <v>21</v>
      </c>
      <c r="H54" s="91"/>
      <c r="I54" s="11"/>
      <c r="J54" s="74"/>
    </row>
    <row r="55" spans="2:10" ht="17.25">
      <c r="B55" s="44" t="s">
        <v>7</v>
      </c>
      <c r="C55" s="3">
        <v>2521</v>
      </c>
      <c r="D55" s="23">
        <v>2606</v>
      </c>
      <c r="E55" s="23">
        <v>2612</v>
      </c>
      <c r="F55" s="23">
        <v>2814</v>
      </c>
      <c r="G55" s="23">
        <v>2767</v>
      </c>
      <c r="H55" s="23">
        <v>2666</v>
      </c>
      <c r="I55" s="17"/>
      <c r="J55" s="61"/>
    </row>
    <row r="56" spans="2:10" ht="17.25">
      <c r="B56" s="44" t="s">
        <v>8</v>
      </c>
      <c r="C56" s="60" t="s">
        <v>172</v>
      </c>
      <c r="D56" s="110" t="s">
        <v>173</v>
      </c>
      <c r="E56" s="111" t="s">
        <v>173</v>
      </c>
      <c r="F56" s="111" t="s">
        <v>173</v>
      </c>
      <c r="G56" s="111" t="s">
        <v>173</v>
      </c>
      <c r="H56" s="111" t="s">
        <v>173</v>
      </c>
      <c r="I56" s="17"/>
      <c r="J56" s="17"/>
    </row>
    <row r="57" spans="2:10" ht="17.25">
      <c r="B57" s="81" t="s">
        <v>174</v>
      </c>
      <c r="C57" s="60"/>
      <c r="D57" s="111"/>
      <c r="E57" s="111"/>
      <c r="F57" s="111"/>
      <c r="G57" s="111"/>
      <c r="H57" s="111"/>
      <c r="I57" s="17"/>
      <c r="J57" s="17"/>
    </row>
    <row r="58" spans="2:10" ht="17.25">
      <c r="B58" s="44" t="s">
        <v>9</v>
      </c>
      <c r="C58" s="60" t="s">
        <v>172</v>
      </c>
      <c r="D58" s="110" t="s">
        <v>172</v>
      </c>
      <c r="E58" s="110" t="s">
        <v>172</v>
      </c>
      <c r="F58" s="110" t="s">
        <v>172</v>
      </c>
      <c r="G58" s="110" t="s">
        <v>172</v>
      </c>
      <c r="H58" s="112" t="s">
        <v>172</v>
      </c>
      <c r="I58" s="17"/>
      <c r="J58" s="17"/>
    </row>
    <row r="59" spans="2:10" ht="17.25">
      <c r="B59" s="44" t="s">
        <v>10</v>
      </c>
      <c r="C59" s="60" t="s">
        <v>172</v>
      </c>
      <c r="D59" s="111" t="s">
        <v>172</v>
      </c>
      <c r="E59" s="111" t="s">
        <v>172</v>
      </c>
      <c r="F59" s="111" t="s">
        <v>172</v>
      </c>
      <c r="G59" s="111" t="s">
        <v>172</v>
      </c>
      <c r="H59" s="111" t="s">
        <v>172</v>
      </c>
      <c r="I59" s="17"/>
      <c r="J59" s="17"/>
    </row>
    <row r="60" spans="2:10" ht="17.25">
      <c r="B60" s="44" t="s">
        <v>11</v>
      </c>
      <c r="C60" s="60" t="s">
        <v>172</v>
      </c>
      <c r="D60" s="111" t="s">
        <v>172</v>
      </c>
      <c r="E60" s="111" t="s">
        <v>172</v>
      </c>
      <c r="F60" s="111" t="s">
        <v>172</v>
      </c>
      <c r="G60" s="111" t="s">
        <v>172</v>
      </c>
      <c r="H60" s="111" t="s">
        <v>172</v>
      </c>
      <c r="I60" s="17"/>
      <c r="J60" s="17"/>
    </row>
    <row r="61" spans="2:10" ht="17.25">
      <c r="B61" s="44" t="s">
        <v>12</v>
      </c>
      <c r="C61" s="60" t="s">
        <v>172</v>
      </c>
      <c r="D61" s="111" t="s">
        <v>172</v>
      </c>
      <c r="E61" s="111" t="s">
        <v>172</v>
      </c>
      <c r="F61" s="111" t="s">
        <v>172</v>
      </c>
      <c r="G61" s="111" t="s">
        <v>172</v>
      </c>
      <c r="H61" s="111" t="s">
        <v>172</v>
      </c>
      <c r="I61" s="17"/>
      <c r="J61" s="17"/>
    </row>
    <row r="62" spans="2:10" ht="17.25">
      <c r="B62" s="44" t="s">
        <v>175</v>
      </c>
      <c r="C62" s="60" t="s">
        <v>172</v>
      </c>
      <c r="D62" s="111" t="s">
        <v>172</v>
      </c>
      <c r="E62" s="111" t="s">
        <v>172</v>
      </c>
      <c r="F62" s="111" t="s">
        <v>172</v>
      </c>
      <c r="G62" s="111" t="s">
        <v>172</v>
      </c>
      <c r="H62" s="111" t="s">
        <v>172</v>
      </c>
      <c r="I62" s="17"/>
      <c r="J62" s="17"/>
    </row>
    <row r="63" spans="2:10" ht="17.25">
      <c r="B63" s="44" t="s">
        <v>23</v>
      </c>
      <c r="C63" s="16"/>
      <c r="D63" s="11"/>
      <c r="E63" s="11"/>
      <c r="F63" s="11"/>
      <c r="G63" s="11"/>
      <c r="H63" s="91"/>
      <c r="I63" s="11"/>
      <c r="J63" s="11"/>
    </row>
    <row r="64" spans="2:10" ht="17.25">
      <c r="B64" s="44"/>
      <c r="C64" s="16"/>
      <c r="D64" s="11"/>
      <c r="E64" s="11"/>
      <c r="F64" s="11"/>
      <c r="G64" s="11"/>
      <c r="H64" s="91"/>
      <c r="I64" s="11"/>
      <c r="J64" s="11"/>
    </row>
    <row r="65" spans="2:10" ht="17.25">
      <c r="B65" s="44" t="s">
        <v>13</v>
      </c>
      <c r="C65" s="3">
        <v>3915</v>
      </c>
      <c r="D65" s="17">
        <v>509</v>
      </c>
      <c r="E65" s="17">
        <v>476</v>
      </c>
      <c r="F65" s="17">
        <v>492</v>
      </c>
      <c r="G65" s="17">
        <v>460</v>
      </c>
      <c r="H65" s="89">
        <v>425</v>
      </c>
      <c r="I65" s="17"/>
      <c r="J65" s="17"/>
    </row>
    <row r="66" spans="2:10" ht="17.25">
      <c r="B66" s="44" t="s">
        <v>14</v>
      </c>
      <c r="C66" s="16" t="s">
        <v>22</v>
      </c>
      <c r="D66" s="17" t="s">
        <v>22</v>
      </c>
      <c r="E66" s="17" t="s">
        <v>22</v>
      </c>
      <c r="F66" s="17" t="s">
        <v>22</v>
      </c>
      <c r="G66" s="17" t="s">
        <v>22</v>
      </c>
      <c r="H66" s="17" t="s">
        <v>22</v>
      </c>
      <c r="I66" s="17"/>
      <c r="J66" s="17"/>
    </row>
    <row r="67" spans="2:10" ht="17.25">
      <c r="B67" s="44" t="s">
        <v>15</v>
      </c>
      <c r="C67" s="16" t="s">
        <v>22</v>
      </c>
      <c r="D67" s="17" t="s">
        <v>22</v>
      </c>
      <c r="E67" s="17" t="s">
        <v>22</v>
      </c>
      <c r="F67" s="17" t="s">
        <v>22</v>
      </c>
      <c r="G67" s="17" t="s">
        <v>22</v>
      </c>
      <c r="H67" s="17" t="s">
        <v>22</v>
      </c>
      <c r="I67" s="17"/>
      <c r="J67" s="17"/>
    </row>
    <row r="68" spans="2:10" ht="17.25">
      <c r="B68" s="44" t="s">
        <v>16</v>
      </c>
      <c r="C68" s="16" t="s">
        <v>22</v>
      </c>
      <c r="D68" s="17" t="s">
        <v>22</v>
      </c>
      <c r="E68" s="17" t="s">
        <v>22</v>
      </c>
      <c r="F68" s="17" t="s">
        <v>22</v>
      </c>
      <c r="G68" s="17" t="s">
        <v>22</v>
      </c>
      <c r="H68" s="17" t="s">
        <v>22</v>
      </c>
      <c r="I68" s="17"/>
      <c r="J68" s="17"/>
    </row>
    <row r="69" spans="2:10" ht="17.25">
      <c r="B69" s="44" t="s">
        <v>17</v>
      </c>
      <c r="C69" s="16" t="s">
        <v>22</v>
      </c>
      <c r="D69" s="17" t="s">
        <v>22</v>
      </c>
      <c r="E69" s="17" t="s">
        <v>22</v>
      </c>
      <c r="F69" s="17" t="s">
        <v>22</v>
      </c>
      <c r="G69" s="17" t="s">
        <v>22</v>
      </c>
      <c r="H69" s="17" t="s">
        <v>22</v>
      </c>
      <c r="I69" s="17"/>
      <c r="J69" s="17"/>
    </row>
    <row r="70" spans="2:10" ht="17.25">
      <c r="B70" s="44" t="s">
        <v>18</v>
      </c>
      <c r="C70" s="16" t="s">
        <v>22</v>
      </c>
      <c r="D70" s="17" t="s">
        <v>22</v>
      </c>
      <c r="E70" s="17" t="s">
        <v>22</v>
      </c>
      <c r="F70" s="17" t="s">
        <v>22</v>
      </c>
      <c r="G70" s="17" t="s">
        <v>22</v>
      </c>
      <c r="H70" s="17" t="s">
        <v>22</v>
      </c>
      <c r="I70" s="17"/>
      <c r="J70" s="17"/>
    </row>
    <row r="71" spans="2:10" ht="18" thickBot="1">
      <c r="B71" s="52"/>
      <c r="C71" s="25"/>
      <c r="D71" s="25"/>
      <c r="E71" s="25"/>
      <c r="F71" s="25"/>
      <c r="G71" s="25"/>
      <c r="H71" s="25"/>
      <c r="I71" s="11"/>
      <c r="J71" s="11"/>
    </row>
    <row r="72" spans="3:10" ht="17.25">
      <c r="C72" s="1" t="s">
        <v>176</v>
      </c>
      <c r="I72" s="11"/>
      <c r="J72" s="11"/>
    </row>
    <row r="73" ht="17.25">
      <c r="A73" s="1"/>
    </row>
  </sheetData>
  <mergeCells count="1">
    <mergeCell ref="C49:H49"/>
  </mergeCells>
  <printOptions/>
  <pageMargins left="0.7874015748031497" right="0.5905511811023623" top="0.984251968503937" bottom="0.393700787401574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8"/>
  <sheetViews>
    <sheetView tabSelected="1" zoomScale="75" zoomScaleNormal="75" workbookViewId="0" topLeftCell="A25">
      <selection activeCell="C49" sqref="C49"/>
    </sheetView>
  </sheetViews>
  <sheetFormatPr defaultColWidth="14.625" defaultRowHeight="13.5"/>
  <cols>
    <col min="1" max="1" width="13.375" style="2" customWidth="1"/>
    <col min="2" max="2" width="28.125" style="2" customWidth="1"/>
    <col min="3" max="8" width="15.875" style="2" customWidth="1"/>
    <col min="9" max="16384" width="14.625" style="2" customWidth="1"/>
  </cols>
  <sheetData>
    <row r="1" ht="17.25">
      <c r="A1" s="1"/>
    </row>
    <row r="6" ht="17.25">
      <c r="C6" s="5" t="s">
        <v>99</v>
      </c>
    </row>
    <row r="7" spans="2:8" ht="18" thickBot="1">
      <c r="B7" s="6"/>
      <c r="C7" s="6"/>
      <c r="D7" s="6"/>
      <c r="E7" s="6"/>
      <c r="F7" s="6"/>
      <c r="G7" s="27" t="s">
        <v>177</v>
      </c>
      <c r="H7" s="53"/>
    </row>
    <row r="8" spans="3:8" ht="17.25">
      <c r="C8" s="8"/>
      <c r="D8" s="8"/>
      <c r="E8" s="8"/>
      <c r="F8" s="8"/>
      <c r="G8" s="8"/>
      <c r="H8" s="11"/>
    </row>
    <row r="9" spans="3:8" ht="17.25">
      <c r="C9" s="7"/>
      <c r="D9" s="13"/>
      <c r="E9" s="28" t="s">
        <v>24</v>
      </c>
      <c r="F9" s="8"/>
      <c r="G9" s="8"/>
      <c r="H9" s="11"/>
    </row>
    <row r="10" spans="2:8" ht="17.25">
      <c r="B10" s="8"/>
      <c r="C10" s="14" t="s">
        <v>25</v>
      </c>
      <c r="D10" s="14" t="s">
        <v>178</v>
      </c>
      <c r="E10" s="14" t="s">
        <v>179</v>
      </c>
      <c r="F10" s="14" t="s">
        <v>180</v>
      </c>
      <c r="G10" s="14" t="s">
        <v>181</v>
      </c>
      <c r="H10" s="70"/>
    </row>
    <row r="11" ht="17.25">
      <c r="B11" s="77"/>
    </row>
    <row r="12" spans="2:8" ht="17.25">
      <c r="B12" s="44" t="s">
        <v>88</v>
      </c>
      <c r="C12" s="16">
        <v>1603</v>
      </c>
      <c r="D12" s="16">
        <v>2</v>
      </c>
      <c r="E12" s="16">
        <v>892</v>
      </c>
      <c r="F12" s="16">
        <v>171</v>
      </c>
      <c r="G12" s="16">
        <v>166</v>
      </c>
      <c r="H12" s="16"/>
    </row>
    <row r="13" spans="2:8" ht="17.25">
      <c r="B13" s="44" t="s">
        <v>89</v>
      </c>
      <c r="C13" s="16">
        <v>1792</v>
      </c>
      <c r="D13" s="59" t="s">
        <v>77</v>
      </c>
      <c r="E13" s="16">
        <v>1215</v>
      </c>
      <c r="F13" s="16">
        <v>208</v>
      </c>
      <c r="G13" s="16">
        <v>272</v>
      </c>
      <c r="H13" s="16"/>
    </row>
    <row r="14" spans="2:8" ht="17.25">
      <c r="B14" s="44" t="s">
        <v>90</v>
      </c>
      <c r="C14" s="16">
        <v>1996</v>
      </c>
      <c r="D14" s="59" t="s">
        <v>77</v>
      </c>
      <c r="E14" s="16">
        <v>1207</v>
      </c>
      <c r="F14" s="16">
        <v>221</v>
      </c>
      <c r="G14" s="16">
        <v>351</v>
      </c>
      <c r="H14" s="16"/>
    </row>
    <row r="15" spans="2:8" ht="17.25">
      <c r="B15" s="44" t="s">
        <v>91</v>
      </c>
      <c r="C15" s="16">
        <v>2096</v>
      </c>
      <c r="D15" s="16">
        <v>0.1</v>
      </c>
      <c r="E15" s="16">
        <v>1233</v>
      </c>
      <c r="F15" s="16">
        <v>223</v>
      </c>
      <c r="G15" s="16">
        <v>399</v>
      </c>
      <c r="H15" s="16"/>
    </row>
    <row r="16" spans="2:8" ht="17.25">
      <c r="B16" s="44" t="s">
        <v>92</v>
      </c>
      <c r="C16" s="16">
        <v>2119</v>
      </c>
      <c r="D16" s="16">
        <v>0.001</v>
      </c>
      <c r="E16" s="16">
        <v>1250</v>
      </c>
      <c r="F16" s="16">
        <v>220</v>
      </c>
      <c r="G16" s="16">
        <v>427</v>
      </c>
      <c r="H16" s="16"/>
    </row>
    <row r="17" spans="2:8" ht="17.25">
      <c r="B17" s="44"/>
      <c r="C17" s="16"/>
      <c r="D17" s="16"/>
      <c r="E17" s="16"/>
      <c r="F17" s="16"/>
      <c r="G17" s="16"/>
      <c r="H17" s="16"/>
    </row>
    <row r="18" spans="2:8" ht="17.25">
      <c r="B18" s="44" t="s">
        <v>93</v>
      </c>
      <c r="C18" s="16">
        <v>2130</v>
      </c>
      <c r="D18" s="16">
        <v>3</v>
      </c>
      <c r="E18" s="16">
        <v>1274</v>
      </c>
      <c r="F18" s="16">
        <v>219</v>
      </c>
      <c r="G18" s="16">
        <v>423</v>
      </c>
      <c r="H18" s="16"/>
    </row>
    <row r="19" spans="2:8" ht="17.25">
      <c r="B19" s="44" t="s">
        <v>94</v>
      </c>
      <c r="C19" s="16">
        <v>2119</v>
      </c>
      <c r="D19" s="16">
        <v>17</v>
      </c>
      <c r="E19" s="16">
        <v>1101</v>
      </c>
      <c r="F19" s="16">
        <v>209</v>
      </c>
      <c r="G19" s="16">
        <v>411</v>
      </c>
      <c r="H19" s="16"/>
    </row>
    <row r="20" spans="2:8" ht="17.25">
      <c r="B20" s="44" t="s">
        <v>95</v>
      </c>
      <c r="C20" s="16">
        <v>2142</v>
      </c>
      <c r="D20" s="16">
        <v>19</v>
      </c>
      <c r="E20" s="16">
        <v>1070</v>
      </c>
      <c r="F20" s="16">
        <v>198</v>
      </c>
      <c r="G20" s="16">
        <v>404</v>
      </c>
      <c r="H20" s="16"/>
    </row>
    <row r="21" spans="2:8" ht="17.25">
      <c r="B21" s="44" t="s">
        <v>96</v>
      </c>
      <c r="C21" s="16">
        <v>2117</v>
      </c>
      <c r="D21" s="16">
        <v>15</v>
      </c>
      <c r="E21" s="16">
        <v>1117</v>
      </c>
      <c r="F21" s="16">
        <v>191</v>
      </c>
      <c r="G21" s="16">
        <v>403</v>
      </c>
      <c r="H21" s="16"/>
    </row>
    <row r="22" spans="2:8" ht="17.25">
      <c r="B22" s="44" t="s">
        <v>97</v>
      </c>
      <c r="C22" s="60" t="s">
        <v>182</v>
      </c>
      <c r="D22" s="60" t="s">
        <v>182</v>
      </c>
      <c r="E22" s="60" t="s">
        <v>182</v>
      </c>
      <c r="F22" s="60" t="s">
        <v>182</v>
      </c>
      <c r="G22" s="60" t="s">
        <v>182</v>
      </c>
      <c r="H22" s="16"/>
    </row>
    <row r="23" spans="2:8" ht="17.25">
      <c r="B23" s="44"/>
      <c r="C23" s="60"/>
      <c r="D23" s="60"/>
      <c r="E23" s="60"/>
      <c r="F23" s="60"/>
      <c r="G23" s="60"/>
      <c r="H23" s="16"/>
    </row>
    <row r="24" spans="2:8" ht="17.25">
      <c r="B24" s="44" t="s">
        <v>98</v>
      </c>
      <c r="C24" s="60" t="s">
        <v>182</v>
      </c>
      <c r="D24" s="60" t="s">
        <v>182</v>
      </c>
      <c r="E24" s="60" t="s">
        <v>182</v>
      </c>
      <c r="F24" s="60" t="s">
        <v>182</v>
      </c>
      <c r="G24" s="60" t="s">
        <v>182</v>
      </c>
      <c r="H24" s="60"/>
    </row>
    <row r="25" spans="2:8" ht="17.25">
      <c r="B25" s="44" t="s">
        <v>133</v>
      </c>
      <c r="C25" s="60" t="s">
        <v>182</v>
      </c>
      <c r="D25" s="60" t="s">
        <v>182</v>
      </c>
      <c r="E25" s="60" t="s">
        <v>182</v>
      </c>
      <c r="F25" s="60" t="s">
        <v>182</v>
      </c>
      <c r="G25" s="60" t="s">
        <v>182</v>
      </c>
      <c r="H25" s="60"/>
    </row>
    <row r="26" spans="2:8" ht="17.25">
      <c r="B26" s="53" t="s">
        <v>152</v>
      </c>
      <c r="C26" s="113" t="s">
        <v>182</v>
      </c>
      <c r="D26" s="60" t="s">
        <v>182</v>
      </c>
      <c r="E26" s="60" t="s">
        <v>182</v>
      </c>
      <c r="F26" s="60" t="s">
        <v>182</v>
      </c>
      <c r="G26" s="60" t="s">
        <v>182</v>
      </c>
      <c r="H26" s="60"/>
    </row>
    <row r="27" spans="2:8" ht="17.25">
      <c r="B27" s="53" t="s">
        <v>157</v>
      </c>
      <c r="C27" s="113" t="s">
        <v>182</v>
      </c>
      <c r="D27" s="60" t="s">
        <v>182</v>
      </c>
      <c r="E27" s="60" t="s">
        <v>182</v>
      </c>
      <c r="F27" s="60" t="s">
        <v>182</v>
      </c>
      <c r="G27" s="60" t="s">
        <v>182</v>
      </c>
      <c r="H27" s="92"/>
    </row>
    <row r="28" spans="2:8" ht="17.25">
      <c r="B28" s="53" t="s">
        <v>183</v>
      </c>
      <c r="C28" s="113" t="s">
        <v>182</v>
      </c>
      <c r="D28" s="60" t="s">
        <v>182</v>
      </c>
      <c r="E28" s="60" t="s">
        <v>182</v>
      </c>
      <c r="F28" s="60" t="s">
        <v>182</v>
      </c>
      <c r="G28" s="60" t="s">
        <v>182</v>
      </c>
      <c r="H28" s="92"/>
    </row>
    <row r="29" spans="2:8" ht="18" thickBot="1">
      <c r="B29" s="52"/>
      <c r="C29" s="6"/>
      <c r="D29" s="6"/>
      <c r="E29" s="6"/>
      <c r="F29" s="6"/>
      <c r="G29" s="6"/>
      <c r="H29" s="11"/>
    </row>
    <row r="30" ht="17.25">
      <c r="C30" s="1" t="s">
        <v>184</v>
      </c>
    </row>
    <row r="33" s="29" customFormat="1" ht="17.25">
      <c r="C33" s="30" t="s">
        <v>100</v>
      </c>
    </row>
    <row r="34" spans="2:8" s="29" customFormat="1" ht="18" thickBot="1">
      <c r="B34" s="31"/>
      <c r="C34" s="31"/>
      <c r="D34" s="31"/>
      <c r="E34" s="31"/>
      <c r="F34" s="33"/>
      <c r="G34" s="33" t="s">
        <v>161</v>
      </c>
      <c r="H34" s="106"/>
    </row>
    <row r="35" spans="3:8" s="29" customFormat="1" ht="17.25">
      <c r="C35" s="41" t="s">
        <v>19</v>
      </c>
      <c r="D35" s="41">
        <v>2005</v>
      </c>
      <c r="E35" s="41">
        <v>2006</v>
      </c>
      <c r="F35" s="41">
        <v>2007</v>
      </c>
      <c r="G35" s="41">
        <v>2008</v>
      </c>
      <c r="H35" s="107"/>
    </row>
    <row r="36" spans="2:8" s="29" customFormat="1" ht="17.25">
      <c r="B36" s="34"/>
      <c r="C36" s="35" t="s">
        <v>20</v>
      </c>
      <c r="D36" s="35" t="s">
        <v>167</v>
      </c>
      <c r="E36" s="35" t="s">
        <v>168</v>
      </c>
      <c r="F36" s="35" t="s">
        <v>169</v>
      </c>
      <c r="G36" s="35" t="s">
        <v>170</v>
      </c>
      <c r="H36" s="106"/>
    </row>
    <row r="37" spans="2:8" s="29" customFormat="1" ht="17.25">
      <c r="B37" s="84"/>
      <c r="H37" s="32"/>
    </row>
    <row r="38" spans="2:8" s="29" customFormat="1" ht="17.25">
      <c r="B38" s="37" t="s">
        <v>26</v>
      </c>
      <c r="C38" s="38">
        <v>272547</v>
      </c>
      <c r="D38" s="38">
        <v>281289</v>
      </c>
      <c r="E38" s="38">
        <v>278311</v>
      </c>
      <c r="F38" s="38">
        <v>289723</v>
      </c>
      <c r="G38" s="104">
        <v>285283</v>
      </c>
      <c r="H38" s="108"/>
    </row>
    <row r="39" spans="2:8" s="29" customFormat="1" ht="17.25">
      <c r="B39" s="37"/>
      <c r="C39" s="38"/>
      <c r="D39" s="38"/>
      <c r="E39" s="38"/>
      <c r="F39" s="38"/>
      <c r="G39" s="104"/>
      <c r="H39" s="108"/>
    </row>
    <row r="40" spans="2:8" s="29" customFormat="1" ht="17.25">
      <c r="B40" s="37" t="s">
        <v>27</v>
      </c>
      <c r="C40" s="38">
        <v>2957</v>
      </c>
      <c r="D40" s="38">
        <v>3147</v>
      </c>
      <c r="E40" s="38">
        <v>3169</v>
      </c>
      <c r="F40" s="38">
        <v>3349</v>
      </c>
      <c r="G40" s="104">
        <v>3334</v>
      </c>
      <c r="H40" s="108"/>
    </row>
    <row r="41" spans="2:8" s="29" customFormat="1" ht="17.25">
      <c r="B41" s="37" t="s">
        <v>28</v>
      </c>
      <c r="C41" s="38">
        <v>6066</v>
      </c>
      <c r="D41" s="38">
        <v>6330</v>
      </c>
      <c r="E41" s="38">
        <v>6250</v>
      </c>
      <c r="F41" s="38">
        <v>6475</v>
      </c>
      <c r="G41" s="104">
        <v>6362</v>
      </c>
      <c r="H41" s="108"/>
    </row>
    <row r="42" spans="2:8" s="29" customFormat="1" ht="17.25">
      <c r="B42" s="37" t="s">
        <v>29</v>
      </c>
      <c r="C42" s="38">
        <v>19733</v>
      </c>
      <c r="D42" s="38">
        <v>20434</v>
      </c>
      <c r="E42" s="38">
        <v>20214</v>
      </c>
      <c r="F42" s="38">
        <v>20893</v>
      </c>
      <c r="G42" s="104">
        <v>20399</v>
      </c>
      <c r="H42" s="108"/>
    </row>
    <row r="43" spans="2:8" s="29" customFormat="1" ht="17.25">
      <c r="B43" s="37"/>
      <c r="C43" s="38"/>
      <c r="D43" s="38"/>
      <c r="E43" s="38"/>
      <c r="F43" s="38"/>
      <c r="G43" s="104"/>
      <c r="H43" s="108"/>
    </row>
    <row r="44" spans="2:8" s="29" customFormat="1" ht="17.25">
      <c r="B44" s="37" t="s">
        <v>30</v>
      </c>
      <c r="C44" s="38">
        <v>12132</v>
      </c>
      <c r="D44" s="38">
        <v>12676</v>
      </c>
      <c r="E44" s="38">
        <v>12602</v>
      </c>
      <c r="F44" s="38">
        <v>13107</v>
      </c>
      <c r="G44" s="104">
        <v>12891</v>
      </c>
      <c r="H44" s="108"/>
    </row>
    <row r="45" spans="2:8" s="29" customFormat="1" ht="17.25">
      <c r="B45" s="37" t="s">
        <v>31</v>
      </c>
      <c r="C45" s="38">
        <v>3082</v>
      </c>
      <c r="D45" s="38">
        <v>3204</v>
      </c>
      <c r="E45" s="38">
        <v>3191</v>
      </c>
      <c r="F45" s="38">
        <v>3306</v>
      </c>
      <c r="G45" s="104">
        <v>3238</v>
      </c>
      <c r="H45" s="108"/>
    </row>
    <row r="46" spans="2:8" s="29" customFormat="1" ht="17.25">
      <c r="B46" s="37" t="s">
        <v>32</v>
      </c>
      <c r="C46" s="38">
        <v>2521</v>
      </c>
      <c r="D46" s="38">
        <v>2606</v>
      </c>
      <c r="E46" s="38">
        <v>2612</v>
      </c>
      <c r="F46" s="38">
        <v>2714</v>
      </c>
      <c r="G46" s="104">
        <v>2668</v>
      </c>
      <c r="H46" s="108"/>
    </row>
    <row r="47" spans="2:8" s="29" customFormat="1" ht="18" thickBot="1">
      <c r="B47" s="33"/>
      <c r="C47" s="39"/>
      <c r="D47" s="40"/>
      <c r="E47" s="40"/>
      <c r="F47" s="31"/>
      <c r="G47" s="105"/>
      <c r="H47" s="109"/>
    </row>
    <row r="48" s="29" customFormat="1" ht="17.25">
      <c r="C48" s="36" t="s">
        <v>294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74"/>
  <sheetViews>
    <sheetView zoomScale="75" zoomScaleNormal="75" workbookViewId="0" topLeftCell="A1">
      <selection activeCell="B12" sqref="B12"/>
    </sheetView>
  </sheetViews>
  <sheetFormatPr defaultColWidth="15.875" defaultRowHeight="13.5"/>
  <cols>
    <col min="1" max="1" width="13.375" style="2" customWidth="1"/>
    <col min="2" max="2" width="27.625" style="2" customWidth="1"/>
    <col min="3" max="16384" width="15.875" style="2" customWidth="1"/>
  </cols>
  <sheetData>
    <row r="1" ht="17.25">
      <c r="A1" s="1"/>
    </row>
    <row r="6" ht="17.25">
      <c r="D6" s="5" t="s">
        <v>33</v>
      </c>
    </row>
    <row r="7" spans="2:9" ht="18" thickBot="1">
      <c r="B7" s="6"/>
      <c r="C7" s="6"/>
      <c r="D7" s="6"/>
      <c r="E7" s="6"/>
      <c r="F7" s="6"/>
      <c r="G7" s="27"/>
      <c r="H7" s="6"/>
      <c r="I7" s="6"/>
    </row>
    <row r="8" spans="3:9" ht="17.25">
      <c r="C8" s="13"/>
      <c r="D8" s="8"/>
      <c r="E8" s="8"/>
      <c r="F8" s="19" t="s">
        <v>34</v>
      </c>
      <c r="G8" s="8"/>
      <c r="H8" s="8"/>
      <c r="I8" s="8"/>
    </row>
    <row r="9" spans="3:9" ht="17.25">
      <c r="C9" s="7"/>
      <c r="D9" s="13"/>
      <c r="E9" s="28" t="s">
        <v>35</v>
      </c>
      <c r="F9" s="8"/>
      <c r="G9" s="13"/>
      <c r="H9" s="28" t="s">
        <v>36</v>
      </c>
      <c r="I9" s="8"/>
    </row>
    <row r="10" spans="3:9" ht="17.25">
      <c r="C10" s="12" t="s">
        <v>150</v>
      </c>
      <c r="D10" s="7"/>
      <c r="E10" s="7"/>
      <c r="F10" s="12" t="s">
        <v>38</v>
      </c>
      <c r="G10" s="7"/>
      <c r="H10" s="7"/>
      <c r="I10" s="12" t="s">
        <v>38</v>
      </c>
    </row>
    <row r="11" spans="2:9" ht="17.25">
      <c r="B11" s="8"/>
      <c r="C11" s="14" t="s">
        <v>39</v>
      </c>
      <c r="D11" s="14" t="s">
        <v>40</v>
      </c>
      <c r="E11" s="14" t="s">
        <v>41</v>
      </c>
      <c r="F11" s="14" t="s">
        <v>42</v>
      </c>
      <c r="G11" s="14" t="s">
        <v>40</v>
      </c>
      <c r="H11" s="14" t="s">
        <v>41</v>
      </c>
      <c r="I11" s="14" t="s">
        <v>42</v>
      </c>
    </row>
    <row r="12" spans="3:9" ht="20.25">
      <c r="C12" s="42" t="s">
        <v>43</v>
      </c>
      <c r="E12" s="22" t="s">
        <v>76</v>
      </c>
      <c r="F12" s="22" t="s">
        <v>44</v>
      </c>
      <c r="G12" s="11"/>
      <c r="H12" s="22" t="s">
        <v>76</v>
      </c>
      <c r="I12" s="22" t="s">
        <v>44</v>
      </c>
    </row>
    <row r="13" spans="2:10" s="43" customFormat="1" ht="17.25">
      <c r="B13" s="44" t="s">
        <v>102</v>
      </c>
      <c r="C13" s="17">
        <v>838731</v>
      </c>
      <c r="D13" s="17">
        <v>54767</v>
      </c>
      <c r="E13" s="17">
        <v>165338</v>
      </c>
      <c r="F13" s="17">
        <v>107866</v>
      </c>
      <c r="G13" s="17">
        <v>4204</v>
      </c>
      <c r="H13" s="17">
        <v>73986</v>
      </c>
      <c r="I13" s="17">
        <v>9533</v>
      </c>
      <c r="J13" s="2"/>
    </row>
    <row r="14" spans="2:10" s="43" customFormat="1" ht="17.25">
      <c r="B14" s="44" t="s">
        <v>134</v>
      </c>
      <c r="C14" s="17">
        <v>870304</v>
      </c>
      <c r="D14" s="17">
        <v>55235</v>
      </c>
      <c r="E14" s="17">
        <v>176495</v>
      </c>
      <c r="F14" s="17">
        <v>108750</v>
      </c>
      <c r="G14" s="17">
        <v>4159</v>
      </c>
      <c r="H14" s="17">
        <v>76058</v>
      </c>
      <c r="I14" s="17">
        <v>9481</v>
      </c>
      <c r="J14" s="2"/>
    </row>
    <row r="15" spans="2:10" s="43" customFormat="1" ht="17.25">
      <c r="B15" s="44" t="s">
        <v>153</v>
      </c>
      <c r="C15" s="89">
        <v>898505</v>
      </c>
      <c r="D15" s="89">
        <v>55650</v>
      </c>
      <c r="E15" s="89">
        <v>172209.764</v>
      </c>
      <c r="F15" s="89">
        <v>109750</v>
      </c>
      <c r="G15" s="89">
        <v>4125</v>
      </c>
      <c r="H15" s="89">
        <v>74049.239</v>
      </c>
      <c r="I15" s="89">
        <v>9431</v>
      </c>
      <c r="J15" s="2"/>
    </row>
    <row r="16" spans="2:10" s="43" customFormat="1" ht="17.25">
      <c r="B16" s="53" t="s">
        <v>185</v>
      </c>
      <c r="C16" s="93">
        <v>921293</v>
      </c>
      <c r="D16" s="89">
        <v>55957</v>
      </c>
      <c r="E16" s="89">
        <v>163677</v>
      </c>
      <c r="F16" s="89">
        <v>112730</v>
      </c>
      <c r="G16" s="89">
        <v>4090</v>
      </c>
      <c r="H16" s="89">
        <v>76316</v>
      </c>
      <c r="I16" s="89">
        <v>9411</v>
      </c>
      <c r="J16" s="2"/>
    </row>
    <row r="17" spans="2:9" ht="18" customHeight="1" thickBot="1">
      <c r="B17" s="51"/>
      <c r="C17" s="17"/>
      <c r="D17" s="17"/>
      <c r="E17" s="17"/>
      <c r="F17" s="17"/>
      <c r="G17" s="17"/>
      <c r="H17" s="17"/>
      <c r="I17" s="17"/>
    </row>
    <row r="18" spans="2:9" ht="17.25">
      <c r="B18" s="45"/>
      <c r="C18" s="46"/>
      <c r="D18" s="47" t="s">
        <v>45</v>
      </c>
      <c r="E18" s="48"/>
      <c r="F18" s="49"/>
      <c r="G18" s="47" t="s">
        <v>46</v>
      </c>
      <c r="H18" s="50"/>
      <c r="I18" s="50"/>
    </row>
    <row r="19" spans="3:9" ht="17.25">
      <c r="C19" s="13"/>
      <c r="D19" s="28" t="s">
        <v>135</v>
      </c>
      <c r="E19" s="8"/>
      <c r="F19" s="7"/>
      <c r="G19" s="13"/>
      <c r="H19" s="82" t="s">
        <v>47</v>
      </c>
      <c r="I19" s="8"/>
    </row>
    <row r="20" spans="3:9" ht="17.25">
      <c r="C20" s="7"/>
      <c r="D20" s="7"/>
      <c r="E20" s="12" t="s">
        <v>38</v>
      </c>
      <c r="F20" s="12" t="s">
        <v>37</v>
      </c>
      <c r="G20" s="7"/>
      <c r="H20" s="7"/>
      <c r="I20" s="12" t="s">
        <v>38</v>
      </c>
    </row>
    <row r="21" spans="2:9" ht="17.25">
      <c r="B21" s="8"/>
      <c r="C21" s="14" t="s">
        <v>40</v>
      </c>
      <c r="D21" s="14" t="s">
        <v>41</v>
      </c>
      <c r="E21" s="14" t="s">
        <v>42</v>
      </c>
      <c r="F21" s="14" t="s">
        <v>39</v>
      </c>
      <c r="G21" s="14" t="s">
        <v>40</v>
      </c>
      <c r="H21" s="14" t="s">
        <v>41</v>
      </c>
      <c r="I21" s="14" t="s">
        <v>42</v>
      </c>
    </row>
    <row r="22" spans="3:9" ht="20.25">
      <c r="C22" s="7"/>
      <c r="D22" s="22" t="s">
        <v>186</v>
      </c>
      <c r="E22" s="22" t="s">
        <v>44</v>
      </c>
      <c r="F22" s="42" t="s">
        <v>43</v>
      </c>
      <c r="G22" s="11"/>
      <c r="H22" s="22" t="s">
        <v>186</v>
      </c>
      <c r="I22" s="22" t="s">
        <v>44</v>
      </c>
    </row>
    <row r="23" spans="2:10" s="43" customFormat="1" ht="17.25">
      <c r="B23" s="44" t="s">
        <v>102</v>
      </c>
      <c r="C23" s="17">
        <v>1804</v>
      </c>
      <c r="D23" s="17">
        <v>2079</v>
      </c>
      <c r="E23" s="78">
        <v>9890</v>
      </c>
      <c r="F23" s="17">
        <v>55765</v>
      </c>
      <c r="G23" s="17">
        <v>4360</v>
      </c>
      <c r="H23" s="16">
        <v>1583</v>
      </c>
      <c r="I23" s="16">
        <v>8892</v>
      </c>
      <c r="J23" s="2"/>
    </row>
    <row r="24" spans="2:10" s="43" customFormat="1" ht="17.25">
      <c r="B24" s="44" t="s">
        <v>134</v>
      </c>
      <c r="C24" s="17">
        <v>1952</v>
      </c>
      <c r="D24" s="17">
        <v>2523</v>
      </c>
      <c r="E24" s="78">
        <v>10805</v>
      </c>
      <c r="F24" s="17">
        <v>55847</v>
      </c>
      <c r="G24" s="17">
        <v>4358</v>
      </c>
      <c r="H24" s="16">
        <v>1511</v>
      </c>
      <c r="I24" s="16">
        <v>8830</v>
      </c>
      <c r="J24" s="2"/>
    </row>
    <row r="25" spans="2:10" s="43" customFormat="1" ht="17.25">
      <c r="B25" s="44" t="s">
        <v>153</v>
      </c>
      <c r="C25" s="89">
        <v>2037</v>
      </c>
      <c r="D25" s="89">
        <v>2661.192</v>
      </c>
      <c r="E25" s="89">
        <v>11072</v>
      </c>
      <c r="F25" s="103">
        <v>55905</v>
      </c>
      <c r="G25" s="87">
        <v>4321</v>
      </c>
      <c r="H25" s="87">
        <v>1437</v>
      </c>
      <c r="I25" s="87">
        <v>8818</v>
      </c>
      <c r="J25" s="2"/>
    </row>
    <row r="26" spans="2:10" s="43" customFormat="1" ht="17.25">
      <c r="B26" s="53" t="s">
        <v>185</v>
      </c>
      <c r="C26" s="93">
        <v>2234</v>
      </c>
      <c r="D26" s="89">
        <v>2807</v>
      </c>
      <c r="E26" s="89">
        <v>11397</v>
      </c>
      <c r="F26" s="103">
        <v>55886</v>
      </c>
      <c r="G26" s="87">
        <v>4287</v>
      </c>
      <c r="H26" s="87">
        <v>1332</v>
      </c>
      <c r="I26" s="87">
        <v>8798</v>
      </c>
      <c r="J26" s="2"/>
    </row>
    <row r="27" spans="2:9" ht="18" customHeight="1" thickBot="1">
      <c r="B27" s="51"/>
      <c r="C27" s="6"/>
      <c r="D27" s="6"/>
      <c r="E27" s="52"/>
      <c r="F27" s="6"/>
      <c r="G27" s="6"/>
      <c r="H27" s="6"/>
      <c r="I27" s="6"/>
    </row>
    <row r="28" spans="3:7" ht="17.25">
      <c r="C28" s="1" t="s">
        <v>101</v>
      </c>
      <c r="E28" s="79"/>
      <c r="G28" s="53" t="s">
        <v>159</v>
      </c>
    </row>
    <row r="29" ht="17.25">
      <c r="G29" s="2" t="s">
        <v>160</v>
      </c>
    </row>
    <row r="31" ht="17.25">
      <c r="D31" s="5" t="s">
        <v>48</v>
      </c>
    </row>
    <row r="32" spans="2:9" ht="21" thickBot="1">
      <c r="B32" s="6"/>
      <c r="C32" s="6"/>
      <c r="D32" s="6"/>
      <c r="E32" s="6"/>
      <c r="F32" s="6"/>
      <c r="G32" s="6"/>
      <c r="H32" s="6"/>
      <c r="I32" s="27" t="s">
        <v>187</v>
      </c>
    </row>
    <row r="33" spans="3:9" ht="17.25">
      <c r="C33" s="7"/>
      <c r="D33" s="8"/>
      <c r="E33" s="19" t="s">
        <v>49</v>
      </c>
      <c r="F33" s="8"/>
      <c r="G33" s="8"/>
      <c r="H33" s="8"/>
      <c r="I33" s="7"/>
    </row>
    <row r="34" spans="2:9" ht="17.25">
      <c r="B34" s="8"/>
      <c r="C34" s="14" t="s">
        <v>50</v>
      </c>
      <c r="D34" s="14" t="s">
        <v>51</v>
      </c>
      <c r="E34" s="14" t="s">
        <v>52</v>
      </c>
      <c r="F34" s="14" t="s">
        <v>53</v>
      </c>
      <c r="G34" s="14" t="s">
        <v>54</v>
      </c>
      <c r="H34" s="14" t="s">
        <v>55</v>
      </c>
      <c r="I34" s="14" t="s">
        <v>56</v>
      </c>
    </row>
    <row r="35" spans="3:6" ht="17.25">
      <c r="C35" s="21"/>
      <c r="F35" s="1" t="s">
        <v>57</v>
      </c>
    </row>
    <row r="36" spans="2:10" s="43" customFormat="1" ht="17.25">
      <c r="B36" s="1" t="s">
        <v>136</v>
      </c>
      <c r="C36" s="24">
        <v>255076</v>
      </c>
      <c r="D36" s="17">
        <v>207058</v>
      </c>
      <c r="E36" s="17">
        <v>16065</v>
      </c>
      <c r="F36" s="17">
        <v>10456</v>
      </c>
      <c r="G36" s="17">
        <v>17975</v>
      </c>
      <c r="H36" s="17">
        <v>3522</v>
      </c>
      <c r="I36" s="17">
        <v>348</v>
      </c>
      <c r="J36" s="2"/>
    </row>
    <row r="37" spans="2:10" s="43" customFormat="1" ht="17.25">
      <c r="B37" s="53" t="s">
        <v>154</v>
      </c>
      <c r="C37" s="93">
        <v>248920.195</v>
      </c>
      <c r="D37" s="89">
        <v>202639.823</v>
      </c>
      <c r="E37" s="89">
        <v>15506.368</v>
      </c>
      <c r="F37" s="89">
        <v>9351.38</v>
      </c>
      <c r="G37" s="89">
        <v>17799.999</v>
      </c>
      <c r="H37" s="89">
        <v>3622.6250000000005</v>
      </c>
      <c r="I37" s="89">
        <v>336.38300000000004</v>
      </c>
      <c r="J37" s="2"/>
    </row>
    <row r="38" spans="2:10" s="43" customFormat="1" ht="17.25">
      <c r="B38" s="53" t="s">
        <v>188</v>
      </c>
      <c r="C38" s="93">
        <f>SUM(D38:H38)</f>
        <v>242801</v>
      </c>
      <c r="D38" s="89">
        <f aca="true" t="shared" si="0" ref="D38:I38">SUM(D40:D52)</f>
        <v>197323</v>
      </c>
      <c r="E38" s="89">
        <f t="shared" si="0"/>
        <v>15522</v>
      </c>
      <c r="F38" s="89">
        <f t="shared" si="0"/>
        <v>8981</v>
      </c>
      <c r="G38" s="89">
        <f t="shared" si="0"/>
        <v>17470</v>
      </c>
      <c r="H38" s="89">
        <f t="shared" si="0"/>
        <v>3505</v>
      </c>
      <c r="I38" s="89">
        <f t="shared" si="0"/>
        <v>340</v>
      </c>
      <c r="J38" s="90"/>
    </row>
    <row r="39" spans="2:10" ht="18" customHeight="1">
      <c r="B39" s="53"/>
      <c r="C39" s="93"/>
      <c r="D39" s="89"/>
      <c r="E39" s="89"/>
      <c r="F39" s="89"/>
      <c r="G39" s="89"/>
      <c r="H39" s="89"/>
      <c r="I39" s="89"/>
      <c r="J39" s="90"/>
    </row>
    <row r="40" spans="2:10" ht="17.25">
      <c r="B40" s="75" t="s">
        <v>189</v>
      </c>
      <c r="C40" s="93">
        <f aca="true" t="shared" si="1" ref="C40:C52">SUM(D40:H40)</f>
        <v>20943</v>
      </c>
      <c r="D40" s="89">
        <v>17350</v>
      </c>
      <c r="E40" s="89">
        <v>1022</v>
      </c>
      <c r="F40" s="89">
        <v>543</v>
      </c>
      <c r="G40" s="89">
        <v>1834</v>
      </c>
      <c r="H40" s="89">
        <v>194</v>
      </c>
      <c r="I40" s="89">
        <v>25</v>
      </c>
      <c r="J40" s="90"/>
    </row>
    <row r="41" spans="2:10" ht="17.25">
      <c r="B41" s="75" t="s">
        <v>190</v>
      </c>
      <c r="C41" s="93">
        <f t="shared" si="1"/>
        <v>19071</v>
      </c>
      <c r="D41" s="89">
        <v>15919</v>
      </c>
      <c r="E41" s="89">
        <v>995</v>
      </c>
      <c r="F41" s="89">
        <v>509</v>
      </c>
      <c r="G41" s="89">
        <v>1482</v>
      </c>
      <c r="H41" s="89">
        <v>166</v>
      </c>
      <c r="I41" s="89">
        <v>26</v>
      </c>
      <c r="J41" s="90"/>
    </row>
    <row r="42" spans="2:10" ht="17.25">
      <c r="B42" s="75" t="s">
        <v>191</v>
      </c>
      <c r="C42" s="93">
        <f t="shared" si="1"/>
        <v>20251</v>
      </c>
      <c r="D42" s="89">
        <v>17222</v>
      </c>
      <c r="E42" s="89">
        <v>1187</v>
      </c>
      <c r="F42" s="89">
        <v>605</v>
      </c>
      <c r="G42" s="89">
        <v>1066</v>
      </c>
      <c r="H42" s="89">
        <v>171</v>
      </c>
      <c r="I42" s="89">
        <v>28</v>
      </c>
      <c r="J42" s="90"/>
    </row>
    <row r="43" spans="2:10" ht="17.25">
      <c r="B43" s="75" t="s">
        <v>192</v>
      </c>
      <c r="C43" s="93">
        <f t="shared" si="1"/>
        <v>21517</v>
      </c>
      <c r="D43" s="89">
        <v>17933</v>
      </c>
      <c r="E43" s="89">
        <v>1407</v>
      </c>
      <c r="F43" s="89">
        <v>1021</v>
      </c>
      <c r="G43" s="89">
        <v>864</v>
      </c>
      <c r="H43" s="89">
        <v>292</v>
      </c>
      <c r="I43" s="89">
        <v>33</v>
      </c>
      <c r="J43" s="90"/>
    </row>
    <row r="44" spans="2:10" ht="17.25">
      <c r="B44" s="75" t="s">
        <v>193</v>
      </c>
      <c r="C44" s="93">
        <f t="shared" si="1"/>
        <v>18857</v>
      </c>
      <c r="D44" s="89">
        <v>14724</v>
      </c>
      <c r="E44" s="89">
        <v>1833</v>
      </c>
      <c r="F44" s="89">
        <v>1170</v>
      </c>
      <c r="G44" s="89">
        <v>639</v>
      </c>
      <c r="H44" s="89">
        <v>491</v>
      </c>
      <c r="I44" s="89">
        <v>34</v>
      </c>
      <c r="J44" s="90"/>
    </row>
    <row r="45" spans="2:10" ht="17.25">
      <c r="B45" s="75" t="s">
        <v>194</v>
      </c>
      <c r="C45" s="93">
        <f t="shared" si="1"/>
        <v>21602</v>
      </c>
      <c r="D45" s="89">
        <v>17676</v>
      </c>
      <c r="E45" s="89">
        <v>1772</v>
      </c>
      <c r="F45" s="89">
        <v>1033</v>
      </c>
      <c r="G45" s="89">
        <v>700</v>
      </c>
      <c r="H45" s="89">
        <v>421</v>
      </c>
      <c r="I45" s="89">
        <v>35</v>
      </c>
      <c r="J45" s="90"/>
    </row>
    <row r="46" spans="2:10" ht="17.25">
      <c r="B46" s="75"/>
      <c r="C46" s="93"/>
      <c r="D46" s="89"/>
      <c r="E46" s="89"/>
      <c r="F46" s="89"/>
      <c r="G46" s="89"/>
      <c r="H46" s="89"/>
      <c r="I46" s="89"/>
      <c r="J46" s="90"/>
    </row>
    <row r="47" spans="2:10" ht="17.25">
      <c r="B47" s="75" t="s">
        <v>195</v>
      </c>
      <c r="C47" s="93">
        <f t="shared" si="1"/>
        <v>21825</v>
      </c>
      <c r="D47" s="89">
        <v>18479</v>
      </c>
      <c r="E47" s="89">
        <v>1416</v>
      </c>
      <c r="F47" s="89">
        <v>620</v>
      </c>
      <c r="G47" s="89">
        <v>942</v>
      </c>
      <c r="H47" s="89">
        <v>368</v>
      </c>
      <c r="I47" s="89">
        <v>31</v>
      </c>
      <c r="J47" s="90"/>
    </row>
    <row r="48" spans="2:10" ht="17.25">
      <c r="B48" s="75" t="s">
        <v>196</v>
      </c>
      <c r="C48" s="93">
        <f t="shared" si="1"/>
        <v>21481</v>
      </c>
      <c r="D48" s="89">
        <v>18298</v>
      </c>
      <c r="E48" s="89">
        <v>1209</v>
      </c>
      <c r="F48" s="89">
        <v>476</v>
      </c>
      <c r="G48" s="89">
        <v>1305</v>
      </c>
      <c r="H48" s="89">
        <v>193</v>
      </c>
      <c r="I48" s="89">
        <v>26</v>
      </c>
      <c r="J48" s="90"/>
    </row>
    <row r="49" spans="2:10" ht="17.25">
      <c r="B49" s="75" t="s">
        <v>197</v>
      </c>
      <c r="C49" s="93">
        <f t="shared" si="1"/>
        <v>20131</v>
      </c>
      <c r="D49" s="89">
        <v>16516</v>
      </c>
      <c r="E49" s="89">
        <v>983</v>
      </c>
      <c r="F49" s="89">
        <v>615</v>
      </c>
      <c r="G49" s="89">
        <v>1802</v>
      </c>
      <c r="H49" s="89">
        <v>215</v>
      </c>
      <c r="I49" s="89">
        <v>26</v>
      </c>
      <c r="J49" s="90"/>
    </row>
    <row r="50" spans="2:10" ht="17.25">
      <c r="B50" s="22" t="s">
        <v>198</v>
      </c>
      <c r="C50" s="93">
        <f t="shared" si="1"/>
        <v>19197</v>
      </c>
      <c r="D50" s="89">
        <v>14261</v>
      </c>
      <c r="E50" s="89">
        <v>1294</v>
      </c>
      <c r="F50" s="89">
        <v>819</v>
      </c>
      <c r="G50" s="89">
        <v>2517</v>
      </c>
      <c r="H50" s="89">
        <v>306</v>
      </c>
      <c r="I50" s="89">
        <v>26</v>
      </c>
      <c r="J50" s="90"/>
    </row>
    <row r="51" spans="2:10" ht="17.25">
      <c r="B51" s="22" t="s">
        <v>199</v>
      </c>
      <c r="C51" s="93">
        <f t="shared" si="1"/>
        <v>18882</v>
      </c>
      <c r="D51" s="89">
        <v>14267</v>
      </c>
      <c r="E51" s="89">
        <v>1219</v>
      </c>
      <c r="F51" s="89">
        <v>792</v>
      </c>
      <c r="G51" s="89">
        <v>2230</v>
      </c>
      <c r="H51" s="89">
        <v>374</v>
      </c>
      <c r="I51" s="89">
        <v>24</v>
      </c>
      <c r="J51" s="90"/>
    </row>
    <row r="52" spans="2:10" ht="17.25">
      <c r="B52" s="22" t="s">
        <v>200</v>
      </c>
      <c r="C52" s="93">
        <f t="shared" si="1"/>
        <v>19044</v>
      </c>
      <c r="D52" s="89">
        <v>14678</v>
      </c>
      <c r="E52" s="89">
        <v>1185</v>
      </c>
      <c r="F52" s="89">
        <v>778</v>
      </c>
      <c r="G52" s="89">
        <v>2089</v>
      </c>
      <c r="H52" s="89">
        <v>314</v>
      </c>
      <c r="I52" s="89">
        <v>26</v>
      </c>
      <c r="J52" s="90"/>
    </row>
    <row r="53" spans="2:9" ht="17.25">
      <c r="B53" s="8"/>
      <c r="C53" s="13"/>
      <c r="D53" s="8"/>
      <c r="E53" s="8"/>
      <c r="F53" s="8"/>
      <c r="G53" s="8"/>
      <c r="H53" s="8"/>
      <c r="I53" s="8"/>
    </row>
    <row r="54" spans="3:6" ht="17.25">
      <c r="C54" s="7"/>
      <c r="F54" s="83" t="s">
        <v>58</v>
      </c>
    </row>
    <row r="55" spans="2:11" s="43" customFormat="1" ht="17.25">
      <c r="B55" s="1" t="s">
        <v>136</v>
      </c>
      <c r="C55" s="7">
        <v>1511</v>
      </c>
      <c r="D55" s="59" t="s">
        <v>201</v>
      </c>
      <c r="E55" s="11">
        <v>445</v>
      </c>
      <c r="F55" s="11">
        <v>39</v>
      </c>
      <c r="G55" s="11">
        <v>975</v>
      </c>
      <c r="H55" s="11">
        <v>52</v>
      </c>
      <c r="I55" s="11">
        <v>6</v>
      </c>
      <c r="J55" s="2"/>
      <c r="K55" s="2"/>
    </row>
    <row r="56" spans="2:11" s="43" customFormat="1" ht="17.25">
      <c r="B56" s="44" t="s">
        <v>154</v>
      </c>
      <c r="C56" s="7">
        <v>1437</v>
      </c>
      <c r="D56" s="59" t="s">
        <v>201</v>
      </c>
      <c r="E56" s="11">
        <v>422</v>
      </c>
      <c r="F56" s="11">
        <v>43</v>
      </c>
      <c r="G56" s="11">
        <v>923</v>
      </c>
      <c r="H56" s="11">
        <v>49</v>
      </c>
      <c r="I56" s="11">
        <v>6</v>
      </c>
      <c r="J56" s="2"/>
      <c r="K56" s="2"/>
    </row>
    <row r="57" spans="2:11" s="43" customFormat="1" ht="17.25">
      <c r="B57" s="53" t="s">
        <v>188</v>
      </c>
      <c r="C57" s="7">
        <v>1332</v>
      </c>
      <c r="D57" s="61" t="s">
        <v>201</v>
      </c>
      <c r="E57" s="11">
        <v>380</v>
      </c>
      <c r="F57" s="11">
        <v>44</v>
      </c>
      <c r="G57" s="11">
        <v>861</v>
      </c>
      <c r="H57" s="11">
        <v>47</v>
      </c>
      <c r="I57" s="11">
        <v>6</v>
      </c>
      <c r="J57" s="2"/>
      <c r="K57" s="2"/>
    </row>
    <row r="58" spans="2:9" ht="18" customHeight="1">
      <c r="B58" s="53"/>
      <c r="C58" s="7"/>
      <c r="D58" s="61"/>
      <c r="E58" s="17"/>
      <c r="F58" s="17"/>
      <c r="G58" s="17"/>
      <c r="H58" s="17"/>
      <c r="I58" s="17"/>
    </row>
    <row r="59" spans="2:9" ht="17.25">
      <c r="B59" s="75" t="s">
        <v>189</v>
      </c>
      <c r="C59" s="7">
        <v>133</v>
      </c>
      <c r="D59" s="61" t="s">
        <v>202</v>
      </c>
      <c r="E59" s="17">
        <v>35</v>
      </c>
      <c r="F59" s="17">
        <v>5</v>
      </c>
      <c r="G59" s="17">
        <v>91</v>
      </c>
      <c r="H59" s="17">
        <v>2</v>
      </c>
      <c r="I59" s="17">
        <v>0</v>
      </c>
    </row>
    <row r="60" spans="2:9" ht="17.25">
      <c r="B60" s="75" t="s">
        <v>190</v>
      </c>
      <c r="C60" s="7">
        <v>102</v>
      </c>
      <c r="D60" s="61" t="s">
        <v>202</v>
      </c>
      <c r="E60" s="17">
        <v>27</v>
      </c>
      <c r="F60" s="17">
        <v>3</v>
      </c>
      <c r="G60" s="17">
        <v>69</v>
      </c>
      <c r="H60" s="17">
        <v>3</v>
      </c>
      <c r="I60" s="17">
        <v>0</v>
      </c>
    </row>
    <row r="61" spans="2:9" ht="17.25">
      <c r="B61" s="75" t="s">
        <v>191</v>
      </c>
      <c r="C61" s="7">
        <v>98</v>
      </c>
      <c r="D61" s="61" t="s">
        <v>202</v>
      </c>
      <c r="E61" s="17">
        <v>28</v>
      </c>
      <c r="F61" s="17">
        <v>4</v>
      </c>
      <c r="G61" s="17">
        <v>62</v>
      </c>
      <c r="H61" s="17">
        <v>4</v>
      </c>
      <c r="I61" s="17">
        <v>0</v>
      </c>
    </row>
    <row r="62" spans="2:9" ht="17.25">
      <c r="B62" s="75" t="s">
        <v>192</v>
      </c>
      <c r="C62" s="7">
        <v>91</v>
      </c>
      <c r="D62" s="61" t="s">
        <v>202</v>
      </c>
      <c r="E62" s="17">
        <v>33</v>
      </c>
      <c r="F62" s="17">
        <v>3</v>
      </c>
      <c r="G62" s="17">
        <v>50</v>
      </c>
      <c r="H62" s="17">
        <v>5</v>
      </c>
      <c r="I62" s="17">
        <v>1</v>
      </c>
    </row>
    <row r="63" spans="2:9" ht="17.25">
      <c r="B63" s="75" t="s">
        <v>193</v>
      </c>
      <c r="C63" s="7">
        <v>73</v>
      </c>
      <c r="D63" s="61" t="s">
        <v>202</v>
      </c>
      <c r="E63" s="17">
        <v>33</v>
      </c>
      <c r="F63" s="17">
        <v>2</v>
      </c>
      <c r="G63" s="17">
        <v>36</v>
      </c>
      <c r="H63" s="17">
        <v>2</v>
      </c>
      <c r="I63" s="17">
        <v>1</v>
      </c>
    </row>
    <row r="64" spans="2:9" ht="17.25">
      <c r="B64" s="75" t="s">
        <v>194</v>
      </c>
      <c r="C64" s="7">
        <v>81</v>
      </c>
      <c r="D64" s="61" t="s">
        <v>202</v>
      </c>
      <c r="E64" s="17">
        <v>31</v>
      </c>
      <c r="F64" s="17">
        <v>3</v>
      </c>
      <c r="G64" s="17">
        <v>43</v>
      </c>
      <c r="H64" s="17">
        <v>4</v>
      </c>
      <c r="I64" s="17">
        <v>1</v>
      </c>
    </row>
    <row r="65" spans="2:9" ht="17.25">
      <c r="B65" s="75"/>
      <c r="C65" s="7"/>
      <c r="D65" s="61"/>
      <c r="E65" s="17"/>
      <c r="F65" s="17"/>
      <c r="G65" s="17"/>
      <c r="H65" s="17"/>
      <c r="I65" s="17"/>
    </row>
    <row r="66" spans="2:9" ht="17.25">
      <c r="B66" s="75" t="s">
        <v>195</v>
      </c>
      <c r="C66" s="7">
        <v>83</v>
      </c>
      <c r="D66" s="61" t="s">
        <v>202</v>
      </c>
      <c r="E66" s="17">
        <v>26</v>
      </c>
      <c r="F66" s="17">
        <v>3</v>
      </c>
      <c r="G66" s="17">
        <v>51</v>
      </c>
      <c r="H66" s="17">
        <v>3</v>
      </c>
      <c r="I66" s="17">
        <v>0</v>
      </c>
    </row>
    <row r="67" spans="2:9" ht="17.25">
      <c r="B67" s="75" t="s">
        <v>196</v>
      </c>
      <c r="C67" s="7">
        <v>100</v>
      </c>
      <c r="D67" s="61" t="s">
        <v>202</v>
      </c>
      <c r="E67" s="17">
        <v>26</v>
      </c>
      <c r="F67" s="17">
        <v>4</v>
      </c>
      <c r="G67" s="17">
        <v>66</v>
      </c>
      <c r="H67" s="17">
        <v>4</v>
      </c>
      <c r="I67" s="17">
        <v>0</v>
      </c>
    </row>
    <row r="68" spans="2:9" ht="17.25">
      <c r="B68" s="75" t="s">
        <v>197</v>
      </c>
      <c r="C68" s="7">
        <v>133</v>
      </c>
      <c r="D68" s="61" t="s">
        <v>202</v>
      </c>
      <c r="E68" s="17">
        <v>34</v>
      </c>
      <c r="F68" s="17">
        <v>4</v>
      </c>
      <c r="G68" s="17">
        <v>90</v>
      </c>
      <c r="H68" s="17">
        <v>5</v>
      </c>
      <c r="I68" s="17">
        <v>0</v>
      </c>
    </row>
    <row r="69" spans="2:9" ht="17.25">
      <c r="B69" s="22" t="s">
        <v>198</v>
      </c>
      <c r="C69" s="7">
        <v>154</v>
      </c>
      <c r="D69" s="61" t="s">
        <v>202</v>
      </c>
      <c r="E69" s="17">
        <v>38</v>
      </c>
      <c r="F69" s="17">
        <v>4</v>
      </c>
      <c r="G69" s="17">
        <v>108</v>
      </c>
      <c r="H69" s="17">
        <v>4</v>
      </c>
      <c r="I69" s="17">
        <v>1</v>
      </c>
    </row>
    <row r="70" spans="2:9" ht="17.25">
      <c r="B70" s="22" t="s">
        <v>199</v>
      </c>
      <c r="C70" s="7">
        <v>151</v>
      </c>
      <c r="D70" s="61" t="s">
        <v>202</v>
      </c>
      <c r="E70" s="17">
        <v>37</v>
      </c>
      <c r="F70" s="17">
        <v>5</v>
      </c>
      <c r="G70" s="17">
        <v>103</v>
      </c>
      <c r="H70" s="17">
        <v>6</v>
      </c>
      <c r="I70" s="17">
        <v>1</v>
      </c>
    </row>
    <row r="71" spans="2:9" ht="17.25">
      <c r="B71" s="22" t="s">
        <v>200</v>
      </c>
      <c r="C71" s="7">
        <v>133</v>
      </c>
      <c r="D71" s="61" t="s">
        <v>202</v>
      </c>
      <c r="E71" s="17">
        <v>32</v>
      </c>
      <c r="F71" s="17">
        <v>4</v>
      </c>
      <c r="G71" s="17">
        <v>92</v>
      </c>
      <c r="H71" s="17">
        <v>5</v>
      </c>
      <c r="I71" s="17">
        <v>1</v>
      </c>
    </row>
    <row r="72" spans="2:9" ht="18" thickBot="1">
      <c r="B72" s="6"/>
      <c r="C72" s="18"/>
      <c r="D72" s="54"/>
      <c r="E72" s="54"/>
      <c r="F72" s="54"/>
      <c r="G72" s="54"/>
      <c r="H72" s="54"/>
      <c r="I72" s="54"/>
    </row>
    <row r="73" ht="17.25">
      <c r="C73" s="1" t="s">
        <v>203</v>
      </c>
    </row>
    <row r="74" ht="17.25">
      <c r="A74" s="1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M63"/>
  <sheetViews>
    <sheetView zoomScale="75" zoomScaleNormal="75" workbookViewId="0" topLeftCell="A1">
      <selection activeCell="C17" sqref="C17"/>
    </sheetView>
  </sheetViews>
  <sheetFormatPr defaultColWidth="12.125" defaultRowHeight="13.5"/>
  <cols>
    <col min="1" max="1" width="13.375" style="2" customWidth="1"/>
    <col min="2" max="2" width="18.00390625" style="2" bestFit="1" customWidth="1"/>
    <col min="3" max="10" width="14.125" style="2" customWidth="1"/>
    <col min="11" max="11" width="5.125" style="2" customWidth="1"/>
    <col min="12" max="13" width="12.125" style="90" customWidth="1"/>
    <col min="14" max="16384" width="12.125" style="2" customWidth="1"/>
  </cols>
  <sheetData>
    <row r="1" ht="17.25">
      <c r="A1" s="1"/>
    </row>
    <row r="6" spans="2:4" ht="17.25">
      <c r="B6" s="11"/>
      <c r="D6" s="5" t="s">
        <v>59</v>
      </c>
    </row>
    <row r="7" spans="2:10" ht="18" thickBot="1">
      <c r="B7" s="6"/>
      <c r="C7" s="6"/>
      <c r="D7" s="6"/>
      <c r="E7" s="6"/>
      <c r="F7" s="6"/>
      <c r="G7" s="6"/>
      <c r="H7" s="6"/>
      <c r="I7" s="6"/>
      <c r="J7" s="6"/>
    </row>
    <row r="8" spans="3:10" ht="17.25">
      <c r="C8" s="13"/>
      <c r="D8" s="8"/>
      <c r="E8" s="8"/>
      <c r="F8" s="19" t="s">
        <v>60</v>
      </c>
      <c r="G8" s="8"/>
      <c r="H8" s="8"/>
      <c r="I8" s="9" t="s">
        <v>61</v>
      </c>
      <c r="J8" s="8"/>
    </row>
    <row r="9" spans="3:10" ht="17.25">
      <c r="C9" s="7"/>
      <c r="D9" s="10" t="s">
        <v>139</v>
      </c>
      <c r="E9" s="10" t="s">
        <v>140</v>
      </c>
      <c r="F9" s="7"/>
      <c r="G9" s="12" t="s">
        <v>143</v>
      </c>
      <c r="H9" s="10" t="s">
        <v>138</v>
      </c>
      <c r="I9" s="7"/>
      <c r="J9" s="10" t="s">
        <v>141</v>
      </c>
    </row>
    <row r="10" spans="2:10" ht="17.25">
      <c r="B10" s="8"/>
      <c r="C10" s="14" t="s">
        <v>62</v>
      </c>
      <c r="D10" s="14" t="s">
        <v>142</v>
      </c>
      <c r="E10" s="14" t="s">
        <v>142</v>
      </c>
      <c r="F10" s="14" t="s">
        <v>64</v>
      </c>
      <c r="G10" s="14" t="s">
        <v>144</v>
      </c>
      <c r="H10" s="14" t="s">
        <v>65</v>
      </c>
      <c r="I10" s="14" t="s">
        <v>66</v>
      </c>
      <c r="J10" s="14" t="s">
        <v>142</v>
      </c>
    </row>
    <row r="11" spans="3:10" ht="20.25">
      <c r="C11" s="21"/>
      <c r="D11" s="55" t="s">
        <v>67</v>
      </c>
      <c r="E11" s="55" t="s">
        <v>67</v>
      </c>
      <c r="F11" s="55" t="s">
        <v>68</v>
      </c>
      <c r="G11" s="55" t="s">
        <v>76</v>
      </c>
      <c r="H11" s="55" t="s">
        <v>76</v>
      </c>
      <c r="I11" s="56"/>
      <c r="J11" s="55" t="s">
        <v>67</v>
      </c>
    </row>
    <row r="12" spans="1:12" ht="17.25">
      <c r="A12" s="11"/>
      <c r="B12" s="20" t="s">
        <v>155</v>
      </c>
      <c r="C12" s="15">
        <v>26</v>
      </c>
      <c r="D12" s="23">
        <v>1102619</v>
      </c>
      <c r="E12" s="23">
        <v>907379</v>
      </c>
      <c r="F12" s="26">
        <v>5076</v>
      </c>
      <c r="G12" s="26">
        <v>149185</v>
      </c>
      <c r="H12" s="26">
        <v>120646</v>
      </c>
      <c r="I12" s="26">
        <v>134</v>
      </c>
      <c r="J12" s="26">
        <v>129634</v>
      </c>
      <c r="L12" s="114"/>
    </row>
    <row r="13" spans="1:12" ht="17.25">
      <c r="A13" s="11"/>
      <c r="B13" s="20" t="s">
        <v>204</v>
      </c>
      <c r="C13" s="88">
        <f aca="true" t="shared" si="0" ref="C13:J13">SUM(C15:C50)</f>
        <v>26</v>
      </c>
      <c r="D13" s="23">
        <f t="shared" si="0"/>
        <v>1106264</v>
      </c>
      <c r="E13" s="23">
        <f t="shared" si="0"/>
        <v>907589</v>
      </c>
      <c r="F13" s="23">
        <f t="shared" si="0"/>
        <v>5371.9</v>
      </c>
      <c r="G13" s="23">
        <f t="shared" si="0"/>
        <v>145430</v>
      </c>
      <c r="H13" s="23">
        <f t="shared" si="0"/>
        <v>117705</v>
      </c>
      <c r="I13" s="23">
        <f t="shared" si="0"/>
        <v>131</v>
      </c>
      <c r="J13" s="23">
        <f t="shared" si="0"/>
        <v>128034</v>
      </c>
      <c r="L13" s="114"/>
    </row>
    <row r="14" spans="1:12" ht="17.25">
      <c r="A14" s="11"/>
      <c r="B14" s="11"/>
      <c r="C14" s="94"/>
      <c r="D14" s="91"/>
      <c r="E14" s="91"/>
      <c r="F14" s="91"/>
      <c r="G14" s="91"/>
      <c r="H14" s="91"/>
      <c r="I14" s="91"/>
      <c r="J14" s="91"/>
      <c r="L14" s="114"/>
    </row>
    <row r="15" spans="1:12" ht="17.25">
      <c r="A15" s="11"/>
      <c r="B15" s="53" t="s">
        <v>103</v>
      </c>
      <c r="C15" s="93">
        <v>1</v>
      </c>
      <c r="D15" s="115">
        <v>425000</v>
      </c>
      <c r="E15" s="115">
        <v>363784</v>
      </c>
      <c r="F15" s="89">
        <v>1345.414</v>
      </c>
      <c r="G15" s="89">
        <v>58018</v>
      </c>
      <c r="H15" s="116">
        <v>45723</v>
      </c>
      <c r="I15" s="117" t="s">
        <v>206</v>
      </c>
      <c r="J15" s="117" t="s">
        <v>206</v>
      </c>
      <c r="K15" s="11"/>
      <c r="L15" s="114"/>
    </row>
    <row r="16" spans="1:12" ht="17.25">
      <c r="A16" s="11"/>
      <c r="B16" s="53" t="s">
        <v>104</v>
      </c>
      <c r="C16" s="93">
        <v>2</v>
      </c>
      <c r="D16" s="115">
        <f>16600+43500</f>
        <v>60100</v>
      </c>
      <c r="E16" s="115">
        <f>13538+35651</f>
        <v>49189</v>
      </c>
      <c r="F16" s="89">
        <v>317.048</v>
      </c>
      <c r="G16" s="89">
        <f>1940+5297</f>
        <v>7237</v>
      </c>
      <c r="H16" s="116">
        <f>1400+4277</f>
        <v>5677</v>
      </c>
      <c r="I16" s="89">
        <v>4</v>
      </c>
      <c r="J16" s="89">
        <v>7660</v>
      </c>
      <c r="K16" s="11"/>
      <c r="L16" s="114"/>
    </row>
    <row r="17" spans="1:12" ht="17.25">
      <c r="A17" s="11"/>
      <c r="B17" s="53" t="s">
        <v>105</v>
      </c>
      <c r="C17" s="93">
        <v>2</v>
      </c>
      <c r="D17" s="115">
        <f>81700+16500</f>
        <v>98200</v>
      </c>
      <c r="E17" s="115">
        <f>52311+14242</f>
        <v>66553</v>
      </c>
      <c r="F17" s="89">
        <v>471.979</v>
      </c>
      <c r="G17" s="89">
        <f>6495+1929</f>
        <v>8424</v>
      </c>
      <c r="H17" s="116">
        <f>5681+1624</f>
        <v>7305</v>
      </c>
      <c r="I17" s="89">
        <v>2</v>
      </c>
      <c r="J17" s="89">
        <v>302</v>
      </c>
      <c r="K17" s="11"/>
      <c r="L17" s="114"/>
    </row>
    <row r="18" spans="1:12" ht="17.25">
      <c r="A18" s="11"/>
      <c r="B18" s="53" t="s">
        <v>106</v>
      </c>
      <c r="C18" s="93">
        <v>1</v>
      </c>
      <c r="D18" s="115">
        <v>35000</v>
      </c>
      <c r="E18" s="115">
        <v>32155</v>
      </c>
      <c r="F18" s="89">
        <v>210.045</v>
      </c>
      <c r="G18" s="89">
        <v>5602</v>
      </c>
      <c r="H18" s="116">
        <v>4611</v>
      </c>
      <c r="I18" s="117" t="s">
        <v>206</v>
      </c>
      <c r="J18" s="117" t="s">
        <v>206</v>
      </c>
      <c r="K18" s="11"/>
      <c r="L18" s="114"/>
    </row>
    <row r="19" spans="1:13" ht="17.25">
      <c r="A19" s="11"/>
      <c r="B19" s="53" t="s">
        <v>107</v>
      </c>
      <c r="C19" s="93">
        <v>1</v>
      </c>
      <c r="D19" s="115">
        <v>29100</v>
      </c>
      <c r="E19" s="115">
        <v>26110</v>
      </c>
      <c r="F19" s="89">
        <v>223.938</v>
      </c>
      <c r="G19" s="89">
        <v>3895</v>
      </c>
      <c r="H19" s="89">
        <v>3344</v>
      </c>
      <c r="I19" s="117" t="s">
        <v>206</v>
      </c>
      <c r="J19" s="117" t="s">
        <v>206</v>
      </c>
      <c r="K19" s="11"/>
      <c r="L19" s="114"/>
      <c r="M19" s="118"/>
    </row>
    <row r="20" spans="1:13" ht="17.25">
      <c r="A20" s="11"/>
      <c r="B20" s="53" t="s">
        <v>108</v>
      </c>
      <c r="C20" s="93">
        <v>1</v>
      </c>
      <c r="D20" s="115">
        <v>67600</v>
      </c>
      <c r="E20" s="115">
        <v>66022</v>
      </c>
      <c r="F20" s="95">
        <v>446.861</v>
      </c>
      <c r="G20" s="89">
        <v>10595</v>
      </c>
      <c r="H20" s="116">
        <v>9109</v>
      </c>
      <c r="I20" s="95">
        <v>23</v>
      </c>
      <c r="J20" s="95">
        <v>17822</v>
      </c>
      <c r="K20" s="11"/>
      <c r="L20" s="114"/>
      <c r="M20" s="118"/>
    </row>
    <row r="21" spans="1:13" ht="17.25">
      <c r="A21" s="11"/>
      <c r="B21" s="53" t="s">
        <v>109</v>
      </c>
      <c r="C21" s="93">
        <v>1</v>
      </c>
      <c r="D21" s="115">
        <v>31200</v>
      </c>
      <c r="E21" s="115">
        <v>30628</v>
      </c>
      <c r="F21" s="95">
        <v>132.662</v>
      </c>
      <c r="G21" s="89">
        <v>4984</v>
      </c>
      <c r="H21" s="116">
        <v>4409</v>
      </c>
      <c r="I21" s="95">
        <v>5</v>
      </c>
      <c r="J21" s="95">
        <v>2122</v>
      </c>
      <c r="K21" s="11"/>
      <c r="L21" s="114"/>
      <c r="M21" s="118"/>
    </row>
    <row r="22" spans="1:13" ht="17.25">
      <c r="A22" s="11"/>
      <c r="B22" s="53" t="s">
        <v>110</v>
      </c>
      <c r="C22" s="93">
        <v>2</v>
      </c>
      <c r="D22" s="115">
        <f>46609+38400</f>
        <v>85009</v>
      </c>
      <c r="E22" s="115">
        <f>33331+28118</f>
        <v>61449</v>
      </c>
      <c r="F22" s="95">
        <v>479.942</v>
      </c>
      <c r="G22" s="89">
        <f>5158+3604</f>
        <v>8762</v>
      </c>
      <c r="H22" s="95">
        <f>3627+2907</f>
        <v>6534</v>
      </c>
      <c r="I22" s="95">
        <v>7</v>
      </c>
      <c r="J22" s="95">
        <v>5349</v>
      </c>
      <c r="K22" s="11"/>
      <c r="L22" s="114"/>
      <c r="M22" s="118"/>
    </row>
    <row r="23" spans="1:13" ht="17.25">
      <c r="A23" s="11"/>
      <c r="B23" s="53" t="s">
        <v>137</v>
      </c>
      <c r="C23" s="93">
        <v>1</v>
      </c>
      <c r="D23" s="115">
        <v>61600</v>
      </c>
      <c r="E23" s="115">
        <v>52157</v>
      </c>
      <c r="F23" s="95">
        <v>293.313</v>
      </c>
      <c r="G23" s="89">
        <v>6970</v>
      </c>
      <c r="H23" s="95">
        <v>6001</v>
      </c>
      <c r="I23" s="117" t="s">
        <v>206</v>
      </c>
      <c r="J23" s="117" t="s">
        <v>206</v>
      </c>
      <c r="K23" s="11"/>
      <c r="L23" s="114"/>
      <c r="M23" s="118"/>
    </row>
    <row r="24" spans="1:13" ht="17.25">
      <c r="A24" s="11"/>
      <c r="B24" s="53"/>
      <c r="C24" s="93"/>
      <c r="D24" s="119"/>
      <c r="E24" s="119"/>
      <c r="F24" s="95"/>
      <c r="G24" s="89"/>
      <c r="H24" s="95"/>
      <c r="I24" s="95"/>
      <c r="J24" s="95"/>
      <c r="K24" s="11"/>
      <c r="L24" s="114"/>
      <c r="M24" s="118"/>
    </row>
    <row r="25" spans="1:13" ht="17.25">
      <c r="A25" s="11"/>
      <c r="B25" s="53" t="s">
        <v>130</v>
      </c>
      <c r="C25" s="93">
        <v>1</v>
      </c>
      <c r="D25" s="115">
        <v>7000</v>
      </c>
      <c r="E25" s="115">
        <v>5749</v>
      </c>
      <c r="F25" s="95">
        <v>35.485</v>
      </c>
      <c r="G25" s="89">
        <v>688</v>
      </c>
      <c r="H25" s="95">
        <v>680</v>
      </c>
      <c r="I25" s="95">
        <v>6</v>
      </c>
      <c r="J25" s="95">
        <v>5910</v>
      </c>
      <c r="K25" s="11"/>
      <c r="L25" s="114"/>
      <c r="M25" s="118"/>
    </row>
    <row r="26" spans="1:13" ht="17.25">
      <c r="A26" s="11"/>
      <c r="B26" s="53"/>
      <c r="C26" s="93"/>
      <c r="D26" s="119"/>
      <c r="E26" s="119"/>
      <c r="F26" s="95"/>
      <c r="G26" s="89"/>
      <c r="H26" s="95"/>
      <c r="I26" s="11"/>
      <c r="J26" s="95"/>
      <c r="K26" s="11"/>
      <c r="L26" s="114"/>
      <c r="M26" s="118"/>
    </row>
    <row r="27" spans="1:13" ht="17.25">
      <c r="A27" s="11"/>
      <c r="B27" s="53" t="s">
        <v>111</v>
      </c>
      <c r="C27" s="98">
        <v>1</v>
      </c>
      <c r="D27" s="115">
        <v>15000</v>
      </c>
      <c r="E27" s="115">
        <v>13644</v>
      </c>
      <c r="F27" s="95">
        <v>112.67</v>
      </c>
      <c r="G27" s="89">
        <v>1698</v>
      </c>
      <c r="H27" s="95">
        <v>1259</v>
      </c>
      <c r="I27" s="95">
        <v>9</v>
      </c>
      <c r="J27" s="95">
        <v>5231</v>
      </c>
      <c r="K27" s="11"/>
      <c r="L27" s="114"/>
      <c r="M27" s="118"/>
    </row>
    <row r="28" spans="1:13" ht="17.25">
      <c r="A28" s="11"/>
      <c r="B28" s="53" t="s">
        <v>112</v>
      </c>
      <c r="C28" s="120" t="s">
        <v>207</v>
      </c>
      <c r="D28" s="121" t="s">
        <v>207</v>
      </c>
      <c r="E28" s="121" t="s">
        <v>207</v>
      </c>
      <c r="F28" s="117" t="s">
        <v>207</v>
      </c>
      <c r="G28" s="122" t="s">
        <v>207</v>
      </c>
      <c r="H28" s="121" t="s">
        <v>207</v>
      </c>
      <c r="I28" s="95">
        <v>3</v>
      </c>
      <c r="J28" s="95">
        <v>6795</v>
      </c>
      <c r="K28" s="11"/>
      <c r="L28" s="114"/>
      <c r="M28" s="118"/>
    </row>
    <row r="29" spans="1:13" ht="17.25">
      <c r="A29" s="11"/>
      <c r="B29" s="53" t="s">
        <v>113</v>
      </c>
      <c r="C29" s="123">
        <v>1</v>
      </c>
      <c r="D29" s="115">
        <v>5500</v>
      </c>
      <c r="E29" s="115">
        <v>2809</v>
      </c>
      <c r="F29" s="95">
        <v>34.334</v>
      </c>
      <c r="G29" s="89">
        <v>577</v>
      </c>
      <c r="H29" s="116">
        <v>464</v>
      </c>
      <c r="I29" s="117">
        <v>2</v>
      </c>
      <c r="J29" s="117">
        <v>1070</v>
      </c>
      <c r="K29" s="11"/>
      <c r="L29" s="114"/>
      <c r="M29" s="118"/>
    </row>
    <row r="30" spans="1:13" ht="17.25">
      <c r="A30" s="11"/>
      <c r="B30" s="53"/>
      <c r="C30" s="123"/>
      <c r="D30" s="119"/>
      <c r="E30" s="119"/>
      <c r="F30" s="95"/>
      <c r="G30" s="89"/>
      <c r="H30" s="95"/>
      <c r="I30" s="95"/>
      <c r="J30" s="95"/>
      <c r="K30" s="11"/>
      <c r="L30" s="114"/>
      <c r="M30" s="118"/>
    </row>
    <row r="31" spans="1:13" ht="17.25">
      <c r="A31" s="11"/>
      <c r="B31" s="53" t="s">
        <v>114</v>
      </c>
      <c r="C31" s="123">
        <v>1</v>
      </c>
      <c r="D31" s="115">
        <v>18000</v>
      </c>
      <c r="E31" s="115">
        <v>16750</v>
      </c>
      <c r="F31" s="95">
        <v>65.538</v>
      </c>
      <c r="G31" s="89">
        <v>2520</v>
      </c>
      <c r="H31" s="95">
        <v>2093</v>
      </c>
      <c r="I31" s="117" t="s">
        <v>206</v>
      </c>
      <c r="J31" s="117" t="s">
        <v>206</v>
      </c>
      <c r="K31" s="11"/>
      <c r="L31" s="114"/>
      <c r="M31" s="118"/>
    </row>
    <row r="32" spans="1:13" ht="17.25">
      <c r="A32" s="11"/>
      <c r="B32" s="53" t="s">
        <v>115</v>
      </c>
      <c r="C32" s="120" t="s">
        <v>205</v>
      </c>
      <c r="D32" s="121">
        <v>3545</v>
      </c>
      <c r="E32" s="121">
        <v>2701</v>
      </c>
      <c r="F32" s="124" t="s">
        <v>205</v>
      </c>
      <c r="G32" s="122" t="s">
        <v>205</v>
      </c>
      <c r="H32" s="121" t="s">
        <v>205</v>
      </c>
      <c r="I32" s="117">
        <v>4</v>
      </c>
      <c r="J32" s="11">
        <v>5252</v>
      </c>
      <c r="K32" s="11"/>
      <c r="L32" s="114"/>
      <c r="M32" s="118"/>
    </row>
    <row r="33" spans="1:13" ht="17.25">
      <c r="A33" s="11"/>
      <c r="B33" s="53" t="s">
        <v>131</v>
      </c>
      <c r="C33" s="123">
        <v>1</v>
      </c>
      <c r="D33" s="125">
        <v>15570</v>
      </c>
      <c r="E33" s="125">
        <v>15384</v>
      </c>
      <c r="F33" s="95">
        <v>221.656</v>
      </c>
      <c r="G33" s="89">
        <v>2003</v>
      </c>
      <c r="H33" s="95">
        <v>2003</v>
      </c>
      <c r="I33" s="11">
        <v>14</v>
      </c>
      <c r="J33" s="95">
        <v>14496</v>
      </c>
      <c r="K33" s="11"/>
      <c r="L33" s="114"/>
      <c r="M33" s="118"/>
    </row>
    <row r="34" spans="1:13" ht="17.25">
      <c r="A34" s="11"/>
      <c r="B34" s="53"/>
      <c r="C34" s="123"/>
      <c r="D34" s="119"/>
      <c r="E34" s="119"/>
      <c r="F34" s="95"/>
      <c r="G34" s="89"/>
      <c r="H34" s="95"/>
      <c r="I34" s="95"/>
      <c r="J34" s="95"/>
      <c r="K34" s="11"/>
      <c r="L34" s="114"/>
      <c r="M34" s="118"/>
    </row>
    <row r="35" spans="1:13" ht="17.25">
      <c r="A35" s="11"/>
      <c r="B35" s="53" t="s">
        <v>116</v>
      </c>
      <c r="C35" s="123">
        <v>1</v>
      </c>
      <c r="D35" s="125">
        <v>12000</v>
      </c>
      <c r="E35" s="125">
        <v>8296</v>
      </c>
      <c r="F35" s="95">
        <v>59.951</v>
      </c>
      <c r="G35" s="89">
        <v>1061</v>
      </c>
      <c r="H35" s="95">
        <v>1021</v>
      </c>
      <c r="I35" s="117" t="s">
        <v>206</v>
      </c>
      <c r="J35" s="117" t="s">
        <v>206</v>
      </c>
      <c r="K35" s="11"/>
      <c r="L35" s="114"/>
      <c r="M35" s="118"/>
    </row>
    <row r="36" spans="1:13" ht="17.25">
      <c r="A36" s="11"/>
      <c r="B36" s="53" t="s">
        <v>117</v>
      </c>
      <c r="C36" s="123">
        <v>1</v>
      </c>
      <c r="D36" s="125">
        <v>7930</v>
      </c>
      <c r="E36" s="125">
        <v>7783</v>
      </c>
      <c r="F36" s="95">
        <v>88.965</v>
      </c>
      <c r="G36" s="89">
        <v>889</v>
      </c>
      <c r="H36" s="95">
        <v>792</v>
      </c>
      <c r="I36" s="117" t="s">
        <v>206</v>
      </c>
      <c r="J36" s="117" t="s">
        <v>206</v>
      </c>
      <c r="K36" s="11"/>
      <c r="L36" s="114"/>
      <c r="M36" s="118"/>
    </row>
    <row r="37" spans="1:13" ht="17.25">
      <c r="A37" s="11"/>
      <c r="B37" s="53" t="s">
        <v>118</v>
      </c>
      <c r="C37" s="123">
        <v>1</v>
      </c>
      <c r="D37" s="125">
        <v>8600</v>
      </c>
      <c r="E37" s="125">
        <v>6875</v>
      </c>
      <c r="F37" s="95">
        <v>73.571</v>
      </c>
      <c r="G37" s="89">
        <v>1180</v>
      </c>
      <c r="H37" s="95">
        <v>1023</v>
      </c>
      <c r="I37" s="95">
        <v>1</v>
      </c>
      <c r="J37" s="95">
        <v>360</v>
      </c>
      <c r="K37" s="11"/>
      <c r="L37" s="114"/>
      <c r="M37" s="118"/>
    </row>
    <row r="38" spans="1:12" ht="17.25">
      <c r="A38" s="11"/>
      <c r="B38" s="53" t="s">
        <v>119</v>
      </c>
      <c r="C38" s="120" t="s">
        <v>208</v>
      </c>
      <c r="D38" s="121">
        <v>100</v>
      </c>
      <c r="E38" s="121">
        <v>99</v>
      </c>
      <c r="F38" s="117" t="s">
        <v>208</v>
      </c>
      <c r="G38" s="122" t="s">
        <v>208</v>
      </c>
      <c r="H38" s="121" t="s">
        <v>208</v>
      </c>
      <c r="I38" s="11">
        <v>6</v>
      </c>
      <c r="J38" s="11">
        <v>11758</v>
      </c>
      <c r="K38" s="11"/>
      <c r="L38" s="126"/>
    </row>
    <row r="39" spans="1:11" ht="17.25">
      <c r="A39" s="11"/>
      <c r="B39" s="53" t="s">
        <v>120</v>
      </c>
      <c r="C39" s="123">
        <v>1</v>
      </c>
      <c r="D39" s="125">
        <v>9100</v>
      </c>
      <c r="E39" s="125">
        <v>8111</v>
      </c>
      <c r="F39" s="95">
        <v>80.134</v>
      </c>
      <c r="G39" s="89">
        <v>1394</v>
      </c>
      <c r="H39" s="95">
        <v>1274</v>
      </c>
      <c r="I39" s="117">
        <v>4</v>
      </c>
      <c r="J39" s="117">
        <v>6960</v>
      </c>
      <c r="K39" s="11"/>
    </row>
    <row r="40" spans="1:13" ht="17.25">
      <c r="A40" s="11"/>
      <c r="B40" s="53" t="s">
        <v>121</v>
      </c>
      <c r="C40" s="120" t="s">
        <v>209</v>
      </c>
      <c r="D40" s="121" t="s">
        <v>209</v>
      </c>
      <c r="E40" s="121" t="s">
        <v>209</v>
      </c>
      <c r="F40" s="121" t="s">
        <v>209</v>
      </c>
      <c r="G40" s="121" t="s">
        <v>209</v>
      </c>
      <c r="H40" s="121" t="s">
        <v>209</v>
      </c>
      <c r="I40" s="117">
        <v>11</v>
      </c>
      <c r="J40" s="117">
        <v>12236</v>
      </c>
      <c r="K40" s="11"/>
      <c r="L40" s="126"/>
      <c r="M40" s="126"/>
    </row>
    <row r="41" spans="1:11" ht="17.25">
      <c r="A41" s="11"/>
      <c r="B41" s="53"/>
      <c r="C41" s="123"/>
      <c r="D41" s="119"/>
      <c r="E41" s="119"/>
      <c r="F41" s="95"/>
      <c r="G41" s="89"/>
      <c r="H41" s="95"/>
      <c r="I41" s="95"/>
      <c r="J41" s="95"/>
      <c r="K41" s="11"/>
    </row>
    <row r="42" spans="1:11" ht="17.25">
      <c r="A42" s="11"/>
      <c r="B42" s="53" t="s">
        <v>122</v>
      </c>
      <c r="C42" s="123">
        <v>1</v>
      </c>
      <c r="D42" s="125">
        <v>39710</v>
      </c>
      <c r="E42" s="125">
        <v>22322</v>
      </c>
      <c r="F42" s="95">
        <v>262.953</v>
      </c>
      <c r="G42" s="89">
        <v>7278</v>
      </c>
      <c r="H42" s="116">
        <v>7199</v>
      </c>
      <c r="I42" s="95">
        <v>9</v>
      </c>
      <c r="J42" s="95">
        <v>2910</v>
      </c>
      <c r="K42" s="11"/>
    </row>
    <row r="43" spans="1:11" ht="17.25">
      <c r="A43" s="11"/>
      <c r="B43" s="53" t="s">
        <v>123</v>
      </c>
      <c r="C43" s="123">
        <v>1</v>
      </c>
      <c r="D43" s="125">
        <v>16900</v>
      </c>
      <c r="E43" s="125">
        <v>15332</v>
      </c>
      <c r="F43" s="95">
        <v>79.64</v>
      </c>
      <c r="G43" s="89">
        <v>3663</v>
      </c>
      <c r="H43" s="95">
        <v>2250</v>
      </c>
      <c r="I43" s="117" t="s">
        <v>209</v>
      </c>
      <c r="J43" s="117" t="s">
        <v>209</v>
      </c>
      <c r="K43" s="11"/>
    </row>
    <row r="44" spans="1:11" ht="17.25">
      <c r="A44" s="11"/>
      <c r="B44" s="53" t="s">
        <v>124</v>
      </c>
      <c r="C44" s="123">
        <v>1</v>
      </c>
      <c r="D44" s="125">
        <v>15000</v>
      </c>
      <c r="E44" s="125">
        <v>3151</v>
      </c>
      <c r="F44" s="95">
        <v>23.607</v>
      </c>
      <c r="G44" s="89">
        <v>593</v>
      </c>
      <c r="H44" s="95">
        <v>429</v>
      </c>
      <c r="I44" s="95">
        <v>8</v>
      </c>
      <c r="J44" s="95">
        <v>4579</v>
      </c>
      <c r="K44" s="11"/>
    </row>
    <row r="45" spans="1:11" ht="17.25">
      <c r="A45" s="11"/>
      <c r="B45" s="53"/>
      <c r="C45" s="123"/>
      <c r="D45" s="119"/>
      <c r="E45" s="119"/>
      <c r="F45" s="95"/>
      <c r="G45" s="89"/>
      <c r="H45" s="95"/>
      <c r="I45" s="95"/>
      <c r="J45" s="95"/>
      <c r="K45" s="11"/>
    </row>
    <row r="46" spans="1:11" ht="17.25">
      <c r="A46" s="11"/>
      <c r="B46" s="53" t="s">
        <v>125</v>
      </c>
      <c r="C46" s="123">
        <v>1</v>
      </c>
      <c r="D46" s="125">
        <v>17100</v>
      </c>
      <c r="E46" s="125">
        <v>10456</v>
      </c>
      <c r="F46" s="95">
        <v>72.46</v>
      </c>
      <c r="G46" s="89">
        <v>2617</v>
      </c>
      <c r="H46" s="95">
        <v>1750</v>
      </c>
      <c r="I46" s="95">
        <v>3</v>
      </c>
      <c r="J46" s="95">
        <v>8920</v>
      </c>
      <c r="K46" s="11"/>
    </row>
    <row r="47" spans="1:11" ht="17.25">
      <c r="A47" s="11"/>
      <c r="B47" s="53" t="s">
        <v>126</v>
      </c>
      <c r="C47" s="120" t="s">
        <v>205</v>
      </c>
      <c r="D47" s="121" t="s">
        <v>205</v>
      </c>
      <c r="E47" s="121" t="s">
        <v>205</v>
      </c>
      <c r="F47" s="117" t="s">
        <v>205</v>
      </c>
      <c r="G47" s="117" t="s">
        <v>205</v>
      </c>
      <c r="H47" s="117" t="s">
        <v>205</v>
      </c>
      <c r="I47" s="117">
        <v>2</v>
      </c>
      <c r="J47" s="117">
        <v>4640</v>
      </c>
      <c r="K47" s="11"/>
    </row>
    <row r="48" spans="1:11" ht="17.25">
      <c r="A48" s="11"/>
      <c r="B48" s="53" t="s">
        <v>127</v>
      </c>
      <c r="C48" s="120" t="s">
        <v>207</v>
      </c>
      <c r="D48" s="121">
        <v>2000</v>
      </c>
      <c r="E48" s="121">
        <v>876</v>
      </c>
      <c r="F48" s="117" t="s">
        <v>207</v>
      </c>
      <c r="G48" s="117" t="s">
        <v>207</v>
      </c>
      <c r="H48" s="117" t="s">
        <v>207</v>
      </c>
      <c r="I48" s="117">
        <v>5</v>
      </c>
      <c r="J48" s="117">
        <v>1142</v>
      </c>
      <c r="K48" s="11"/>
    </row>
    <row r="49" spans="1:11" ht="17.25">
      <c r="A49" s="11"/>
      <c r="B49" s="53" t="s">
        <v>128</v>
      </c>
      <c r="C49" s="120" t="s">
        <v>205</v>
      </c>
      <c r="D49" s="121" t="s">
        <v>205</v>
      </c>
      <c r="E49" s="121" t="s">
        <v>205</v>
      </c>
      <c r="F49" s="117" t="s">
        <v>205</v>
      </c>
      <c r="G49" s="117" t="s">
        <v>205</v>
      </c>
      <c r="H49" s="117" t="s">
        <v>205</v>
      </c>
      <c r="I49" s="117">
        <v>2</v>
      </c>
      <c r="J49" s="117">
        <v>1460</v>
      </c>
      <c r="K49" s="11"/>
    </row>
    <row r="50" spans="1:11" ht="17.25">
      <c r="A50" s="11"/>
      <c r="B50" s="53" t="s">
        <v>129</v>
      </c>
      <c r="C50" s="123">
        <v>1</v>
      </c>
      <c r="D50" s="115">
        <v>20400</v>
      </c>
      <c r="E50" s="115">
        <v>19204</v>
      </c>
      <c r="F50" s="95">
        <v>239.734</v>
      </c>
      <c r="G50" s="89">
        <v>4782</v>
      </c>
      <c r="H50" s="116">
        <v>2755</v>
      </c>
      <c r="I50" s="95">
        <v>1</v>
      </c>
      <c r="J50" s="95">
        <v>1060</v>
      </c>
      <c r="K50" s="11"/>
    </row>
    <row r="51" spans="1:10" ht="18" thickBot="1">
      <c r="A51" s="11"/>
      <c r="B51" s="6"/>
      <c r="C51" s="18"/>
      <c r="D51" s="99"/>
      <c r="E51" s="99"/>
      <c r="F51" s="6"/>
      <c r="G51" s="6"/>
      <c r="H51" s="6"/>
      <c r="I51" s="6"/>
      <c r="J51" s="6"/>
    </row>
    <row r="52" spans="1:5" ht="17.25">
      <c r="A52" s="1"/>
      <c r="C52" s="85" t="s">
        <v>158</v>
      </c>
      <c r="D52" s="100"/>
      <c r="E52" s="90"/>
    </row>
    <row r="53" spans="3:5" ht="17.25">
      <c r="C53" s="53" t="s">
        <v>149</v>
      </c>
      <c r="D53" s="101"/>
      <c r="E53" s="102"/>
    </row>
    <row r="54" spans="1:5" ht="17.25">
      <c r="A54" s="1"/>
      <c r="D54" s="90"/>
      <c r="E54" s="90"/>
    </row>
    <row r="55" spans="4:5" ht="17.25">
      <c r="D55" s="90"/>
      <c r="E55" s="90"/>
    </row>
    <row r="56" spans="4:5" ht="17.25">
      <c r="D56" s="90"/>
      <c r="E56" s="90"/>
    </row>
    <row r="57" spans="4:5" ht="17.25">
      <c r="D57" s="90"/>
      <c r="E57" s="90"/>
    </row>
    <row r="58" spans="4:5" ht="17.25">
      <c r="D58" s="90"/>
      <c r="E58" s="90"/>
    </row>
    <row r="59" spans="4:5" ht="17.25">
      <c r="D59" s="90"/>
      <c r="E59" s="90"/>
    </row>
    <row r="60" spans="4:5" ht="17.25">
      <c r="D60" s="90"/>
      <c r="E60" s="90"/>
    </row>
    <row r="61" spans="4:5" ht="17.25">
      <c r="D61" s="90"/>
      <c r="E61" s="90"/>
    </row>
    <row r="62" spans="4:5" ht="17.25">
      <c r="D62" s="90"/>
      <c r="E62" s="90"/>
    </row>
    <row r="63" spans="4:5" ht="17.25">
      <c r="D63" s="90"/>
      <c r="E63" s="90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B6:L55"/>
  <sheetViews>
    <sheetView zoomScale="75" zoomScaleNormal="75" workbookViewId="0" topLeftCell="A1">
      <selection activeCell="H12" sqref="H12"/>
    </sheetView>
  </sheetViews>
  <sheetFormatPr defaultColWidth="12.125" defaultRowHeight="13.5"/>
  <cols>
    <col min="1" max="1" width="13.125" style="2" customWidth="1"/>
    <col min="2" max="2" width="18.00390625" style="2" bestFit="1" customWidth="1"/>
    <col min="3" max="7" width="14.125" style="2" customWidth="1"/>
    <col min="8" max="8" width="14.125" style="62" customWidth="1"/>
    <col min="9" max="10" width="14.125" style="2" customWidth="1"/>
    <col min="11" max="11" width="14.625" style="2" customWidth="1"/>
    <col min="12" max="12" width="12.125" style="2" customWidth="1"/>
    <col min="15" max="16384" width="12.125" style="2" customWidth="1"/>
  </cols>
  <sheetData>
    <row r="6" spans="2:8" ht="17.25">
      <c r="B6" s="11"/>
      <c r="C6" s="11"/>
      <c r="D6" s="57" t="s">
        <v>69</v>
      </c>
      <c r="E6" s="11"/>
      <c r="F6" s="11"/>
      <c r="G6" s="11"/>
      <c r="H6" s="63"/>
    </row>
    <row r="7" spans="2:10" ht="18" thickBot="1">
      <c r="B7" s="6"/>
      <c r="C7" s="6"/>
      <c r="D7" s="6"/>
      <c r="E7" s="6"/>
      <c r="F7" s="6"/>
      <c r="G7" s="6"/>
      <c r="H7" s="64"/>
      <c r="I7" s="6"/>
      <c r="J7" s="6"/>
    </row>
    <row r="8" spans="3:10" ht="17.25">
      <c r="C8" s="9" t="s">
        <v>70</v>
      </c>
      <c r="D8" s="8"/>
      <c r="E8" s="9" t="s">
        <v>71</v>
      </c>
      <c r="F8" s="8"/>
      <c r="G8" s="8"/>
      <c r="H8" s="65" t="s">
        <v>72</v>
      </c>
      <c r="I8" s="9" t="s">
        <v>73</v>
      </c>
      <c r="J8" s="8"/>
    </row>
    <row r="9" spans="3:10" ht="17.25">
      <c r="C9" s="10" t="s">
        <v>140</v>
      </c>
      <c r="D9" s="12" t="s">
        <v>145</v>
      </c>
      <c r="E9" s="7"/>
      <c r="F9" s="10" t="s">
        <v>210</v>
      </c>
      <c r="G9" s="10" t="s">
        <v>211</v>
      </c>
      <c r="H9" s="66" t="s">
        <v>212</v>
      </c>
      <c r="I9" s="7"/>
      <c r="J9" s="10" t="s">
        <v>213</v>
      </c>
    </row>
    <row r="10" spans="2:10" ht="17.25">
      <c r="B10" s="8"/>
      <c r="C10" s="14" t="s">
        <v>74</v>
      </c>
      <c r="D10" s="14" t="s">
        <v>214</v>
      </c>
      <c r="E10" s="14" t="s">
        <v>62</v>
      </c>
      <c r="F10" s="14" t="s">
        <v>215</v>
      </c>
      <c r="G10" s="14" t="s">
        <v>63</v>
      </c>
      <c r="H10" s="67"/>
      <c r="I10" s="14" t="s">
        <v>146</v>
      </c>
      <c r="J10" s="14" t="s">
        <v>142</v>
      </c>
    </row>
    <row r="11" spans="3:12" ht="20.25">
      <c r="C11" s="58" t="s">
        <v>67</v>
      </c>
      <c r="D11" s="55" t="s">
        <v>76</v>
      </c>
      <c r="E11" s="56"/>
      <c r="F11" s="55" t="s">
        <v>67</v>
      </c>
      <c r="G11" s="55" t="s">
        <v>67</v>
      </c>
      <c r="H11" s="68" t="s">
        <v>75</v>
      </c>
      <c r="I11" s="21"/>
      <c r="J11" s="55" t="s">
        <v>67</v>
      </c>
      <c r="K11" s="11"/>
      <c r="L11" s="11"/>
    </row>
    <row r="12" spans="2:12" ht="17.25" customHeight="1">
      <c r="B12" s="20" t="s">
        <v>155</v>
      </c>
      <c r="C12" s="15">
        <v>95634</v>
      </c>
      <c r="D12" s="26">
        <v>13375</v>
      </c>
      <c r="E12" s="26">
        <v>11</v>
      </c>
      <c r="F12" s="26">
        <v>7358</v>
      </c>
      <c r="G12" s="26">
        <v>820</v>
      </c>
      <c r="H12" s="76">
        <v>96.8</v>
      </c>
      <c r="I12" s="26">
        <v>161</v>
      </c>
      <c r="J12" s="26">
        <v>8450</v>
      </c>
      <c r="K12" s="11"/>
      <c r="L12" s="11"/>
    </row>
    <row r="13" spans="2:12" ht="17.25" customHeight="1">
      <c r="B13" s="20" t="s">
        <v>204</v>
      </c>
      <c r="C13" s="88">
        <f>SUM(C15:C50)</f>
        <v>94297</v>
      </c>
      <c r="D13" s="23">
        <f>SUM(D15:D50)</f>
        <v>13448.239999999998</v>
      </c>
      <c r="E13" s="23">
        <f>SUM(E15:E50)</f>
        <v>10</v>
      </c>
      <c r="F13" s="23">
        <f>SUM(F15:F50)</f>
        <v>4963</v>
      </c>
      <c r="G13" s="23">
        <f>SUM(G15:G50)</f>
        <v>739</v>
      </c>
      <c r="H13" s="97">
        <v>97.4</v>
      </c>
      <c r="I13" s="23">
        <f>SUM(I15:I50)</f>
        <v>163</v>
      </c>
      <c r="J13" s="23">
        <f>SUM(J15:J50)</f>
        <v>6582</v>
      </c>
      <c r="L13" s="11"/>
    </row>
    <row r="14" spans="2:12" ht="17.25" customHeight="1">
      <c r="B14" s="11"/>
      <c r="C14" s="94"/>
      <c r="D14" s="91"/>
      <c r="E14" s="91"/>
      <c r="F14" s="91"/>
      <c r="G14" s="91"/>
      <c r="H14" s="96"/>
      <c r="I14" s="91"/>
      <c r="J14" s="91"/>
      <c r="L14" s="11"/>
    </row>
    <row r="15" spans="2:12" ht="17.25">
      <c r="B15" s="53" t="s">
        <v>103</v>
      </c>
      <c r="C15" s="120" t="s">
        <v>206</v>
      </c>
      <c r="D15" s="117" t="s">
        <v>206</v>
      </c>
      <c r="E15" s="95">
        <v>4</v>
      </c>
      <c r="F15" s="95">
        <v>1249</v>
      </c>
      <c r="G15" s="95">
        <v>0</v>
      </c>
      <c r="H15" s="97">
        <v>98.33302248135564</v>
      </c>
      <c r="I15" s="117" t="s">
        <v>206</v>
      </c>
      <c r="J15" s="117" t="s">
        <v>206</v>
      </c>
      <c r="L15" s="11"/>
    </row>
    <row r="16" spans="2:12" ht="17.25">
      <c r="B16" s="53" t="s">
        <v>104</v>
      </c>
      <c r="C16" s="93">
        <v>5592</v>
      </c>
      <c r="D16" s="89">
        <v>897.646</v>
      </c>
      <c r="E16" s="117" t="s">
        <v>205</v>
      </c>
      <c r="F16" s="117" t="s">
        <v>205</v>
      </c>
      <c r="G16" s="117" t="s">
        <v>205</v>
      </c>
      <c r="H16" s="97">
        <v>95.14058945101512</v>
      </c>
      <c r="I16" s="117">
        <v>4</v>
      </c>
      <c r="J16" s="117">
        <v>166</v>
      </c>
      <c r="L16" s="11"/>
    </row>
    <row r="17" spans="2:12" ht="17.25">
      <c r="B17" s="53" t="s">
        <v>105</v>
      </c>
      <c r="C17" s="93">
        <v>149</v>
      </c>
      <c r="D17" s="89">
        <v>9.026</v>
      </c>
      <c r="E17" s="117">
        <v>1</v>
      </c>
      <c r="F17" s="95">
        <v>400</v>
      </c>
      <c r="G17" s="95">
        <v>600</v>
      </c>
      <c r="H17" s="97">
        <v>98.10501151569925</v>
      </c>
      <c r="I17" s="117" t="s">
        <v>206</v>
      </c>
      <c r="J17" s="117" t="s">
        <v>206</v>
      </c>
      <c r="L17" s="11"/>
    </row>
    <row r="18" spans="2:12" ht="17.25">
      <c r="B18" s="53" t="s">
        <v>106</v>
      </c>
      <c r="C18" s="120" t="s">
        <v>206</v>
      </c>
      <c r="D18" s="117" t="s">
        <v>206</v>
      </c>
      <c r="E18" s="117" t="s">
        <v>206</v>
      </c>
      <c r="F18" s="117" t="s">
        <v>206</v>
      </c>
      <c r="G18" s="117" t="s">
        <v>206</v>
      </c>
      <c r="H18" s="97">
        <v>99.69924345777005</v>
      </c>
      <c r="I18" s="117" t="s">
        <v>206</v>
      </c>
      <c r="J18" s="117" t="s">
        <v>206</v>
      </c>
      <c r="L18" s="11"/>
    </row>
    <row r="19" spans="2:12" ht="17.25">
      <c r="B19" s="53" t="s">
        <v>107</v>
      </c>
      <c r="C19" s="120" t="s">
        <v>206</v>
      </c>
      <c r="D19" s="117" t="s">
        <v>206</v>
      </c>
      <c r="E19" s="117" t="s">
        <v>206</v>
      </c>
      <c r="F19" s="117" t="s">
        <v>206</v>
      </c>
      <c r="G19" s="117" t="s">
        <v>206</v>
      </c>
      <c r="H19" s="97">
        <v>99.59566676838571</v>
      </c>
      <c r="I19" s="117" t="s">
        <v>206</v>
      </c>
      <c r="J19" s="117" t="s">
        <v>206</v>
      </c>
      <c r="L19" s="11"/>
    </row>
    <row r="20" spans="2:12" ht="17.25">
      <c r="B20" s="53" t="s">
        <v>108</v>
      </c>
      <c r="C20" s="98">
        <v>11123</v>
      </c>
      <c r="D20" s="95">
        <v>1437.626</v>
      </c>
      <c r="E20" s="117">
        <v>1</v>
      </c>
      <c r="F20" s="95">
        <v>200</v>
      </c>
      <c r="G20" s="95">
        <v>0</v>
      </c>
      <c r="H20" s="97">
        <v>93.16466396956706</v>
      </c>
      <c r="I20" s="117">
        <v>92</v>
      </c>
      <c r="J20" s="117">
        <v>3812</v>
      </c>
      <c r="L20" s="11"/>
    </row>
    <row r="21" spans="2:12" ht="17.25">
      <c r="B21" s="53" t="s">
        <v>109</v>
      </c>
      <c r="C21" s="98">
        <v>1670</v>
      </c>
      <c r="D21" s="95">
        <v>232.665</v>
      </c>
      <c r="E21" s="117" t="s">
        <v>206</v>
      </c>
      <c r="F21" s="117" t="s">
        <v>206</v>
      </c>
      <c r="G21" s="117" t="s">
        <v>206</v>
      </c>
      <c r="H21" s="97">
        <v>98.52658552210121</v>
      </c>
      <c r="I21" s="98">
        <v>13</v>
      </c>
      <c r="J21" s="95">
        <v>452</v>
      </c>
      <c r="L21" s="11"/>
    </row>
    <row r="22" spans="2:12" ht="17.25">
      <c r="B22" s="53" t="s">
        <v>110</v>
      </c>
      <c r="C22" s="98">
        <v>3598</v>
      </c>
      <c r="D22" s="95">
        <v>356.205</v>
      </c>
      <c r="E22" s="117" t="s">
        <v>206</v>
      </c>
      <c r="F22" s="117" t="s">
        <v>206</v>
      </c>
      <c r="G22" s="117" t="s">
        <v>206</v>
      </c>
      <c r="H22" s="97">
        <v>94.36537987262625</v>
      </c>
      <c r="I22" s="98">
        <v>5</v>
      </c>
      <c r="J22" s="95">
        <v>261</v>
      </c>
      <c r="L22" s="11"/>
    </row>
    <row r="23" spans="2:12" ht="17.25">
      <c r="B23" s="53" t="s">
        <v>137</v>
      </c>
      <c r="C23" s="120" t="s">
        <v>206</v>
      </c>
      <c r="D23" s="117" t="s">
        <v>206</v>
      </c>
      <c r="E23" s="117" t="s">
        <v>206</v>
      </c>
      <c r="F23" s="117" t="s">
        <v>206</v>
      </c>
      <c r="G23" s="117" t="s">
        <v>206</v>
      </c>
      <c r="H23" s="97">
        <v>99.64655534752207</v>
      </c>
      <c r="I23" s="117" t="s">
        <v>206</v>
      </c>
      <c r="J23" s="117" t="s">
        <v>206</v>
      </c>
      <c r="L23" s="11"/>
    </row>
    <row r="24" spans="2:12" ht="17.25">
      <c r="B24" s="53"/>
      <c r="C24" s="98"/>
      <c r="D24" s="95"/>
      <c r="E24" s="117"/>
      <c r="F24" s="95"/>
      <c r="G24" s="95"/>
      <c r="H24" s="97"/>
      <c r="I24" s="98"/>
      <c r="J24" s="95"/>
      <c r="L24" s="11"/>
    </row>
    <row r="25" spans="2:12" ht="17.25">
      <c r="B25" s="53" t="s">
        <v>130</v>
      </c>
      <c r="C25" s="98">
        <v>5046</v>
      </c>
      <c r="D25" s="95">
        <v>939.589</v>
      </c>
      <c r="E25" s="117" t="s">
        <v>205</v>
      </c>
      <c r="F25" s="117" t="s">
        <v>205</v>
      </c>
      <c r="G25" s="117" t="s">
        <v>205</v>
      </c>
      <c r="H25" s="97">
        <v>96.22069703182102</v>
      </c>
      <c r="I25" s="117">
        <v>2</v>
      </c>
      <c r="J25" s="117">
        <v>48</v>
      </c>
      <c r="L25" s="11"/>
    </row>
    <row r="26" spans="2:12" ht="17.25">
      <c r="B26" s="53"/>
      <c r="C26" s="98"/>
      <c r="D26" s="95"/>
      <c r="E26" s="117"/>
      <c r="F26" s="95"/>
      <c r="G26" s="95"/>
      <c r="H26" s="97"/>
      <c r="I26" s="98"/>
      <c r="J26" s="95"/>
      <c r="L26" s="11"/>
    </row>
    <row r="27" spans="2:12" ht="17.25">
      <c r="B27" s="53" t="s">
        <v>111</v>
      </c>
      <c r="C27" s="98">
        <v>4106</v>
      </c>
      <c r="D27" s="95">
        <v>372.008</v>
      </c>
      <c r="E27" s="117">
        <v>1</v>
      </c>
      <c r="F27" s="95">
        <v>194</v>
      </c>
      <c r="G27" s="95">
        <v>0</v>
      </c>
      <c r="H27" s="97">
        <v>91.5467533137346</v>
      </c>
      <c r="I27" s="98">
        <v>2</v>
      </c>
      <c r="J27" s="95">
        <v>134</v>
      </c>
      <c r="L27" s="11"/>
    </row>
    <row r="28" spans="2:12" ht="17.25">
      <c r="B28" s="53" t="s">
        <v>112</v>
      </c>
      <c r="C28" s="120">
        <v>5100</v>
      </c>
      <c r="D28" s="117">
        <v>636.664</v>
      </c>
      <c r="E28" s="117" t="s">
        <v>207</v>
      </c>
      <c r="F28" s="117" t="s">
        <v>207</v>
      </c>
      <c r="G28" s="117" t="s">
        <v>207</v>
      </c>
      <c r="H28" s="97">
        <v>95.59512652296156</v>
      </c>
      <c r="I28" s="98">
        <v>1</v>
      </c>
      <c r="J28" s="95">
        <v>30</v>
      </c>
      <c r="L28" s="11"/>
    </row>
    <row r="29" spans="2:12" ht="17.25">
      <c r="B29" s="53" t="s">
        <v>113</v>
      </c>
      <c r="C29" s="98">
        <v>462</v>
      </c>
      <c r="D29" s="95">
        <v>92.835</v>
      </c>
      <c r="E29" s="117" t="s">
        <v>206</v>
      </c>
      <c r="F29" s="117" t="s">
        <v>206</v>
      </c>
      <c r="G29" s="117" t="s">
        <v>206</v>
      </c>
      <c r="H29" s="97">
        <v>82.24792557203922</v>
      </c>
      <c r="I29" s="98">
        <v>8</v>
      </c>
      <c r="J29" s="95">
        <v>235</v>
      </c>
      <c r="L29" s="11"/>
    </row>
    <row r="30" spans="2:12" ht="17.25">
      <c r="B30" s="53"/>
      <c r="C30" s="98"/>
      <c r="D30" s="95"/>
      <c r="E30" s="117"/>
      <c r="F30" s="95"/>
      <c r="G30" s="95"/>
      <c r="H30" s="97"/>
      <c r="I30" s="98"/>
      <c r="J30" s="95"/>
      <c r="L30" s="11"/>
    </row>
    <row r="31" spans="2:12" ht="17.25">
      <c r="B31" s="53" t="s">
        <v>114</v>
      </c>
      <c r="C31" s="120" t="s">
        <v>206</v>
      </c>
      <c r="D31" s="117" t="s">
        <v>206</v>
      </c>
      <c r="E31" s="117" t="s">
        <v>206</v>
      </c>
      <c r="F31" s="117" t="s">
        <v>206</v>
      </c>
      <c r="G31" s="117" t="s">
        <v>206</v>
      </c>
      <c r="H31" s="97">
        <v>118.98842082830147</v>
      </c>
      <c r="I31" s="117" t="s">
        <v>206</v>
      </c>
      <c r="J31" s="117" t="s">
        <v>206</v>
      </c>
      <c r="L31" s="11"/>
    </row>
    <row r="32" spans="2:12" ht="17.25">
      <c r="B32" s="53" t="s">
        <v>115</v>
      </c>
      <c r="C32" s="7">
        <v>5025</v>
      </c>
      <c r="D32" s="11">
        <v>592.563</v>
      </c>
      <c r="E32" s="117" t="s">
        <v>205</v>
      </c>
      <c r="F32" s="117" t="s">
        <v>205</v>
      </c>
      <c r="G32" s="117" t="s">
        <v>205</v>
      </c>
      <c r="H32" s="97">
        <v>97.20684448917967</v>
      </c>
      <c r="I32" s="98">
        <v>1</v>
      </c>
      <c r="J32" s="95">
        <v>65</v>
      </c>
      <c r="L32" s="11"/>
    </row>
    <row r="33" spans="2:12" ht="17.25">
      <c r="B33" s="53" t="s">
        <v>131</v>
      </c>
      <c r="C33" s="98">
        <v>11206</v>
      </c>
      <c r="D33" s="95">
        <v>1348.266</v>
      </c>
      <c r="E33" s="117" t="s">
        <v>209</v>
      </c>
      <c r="F33" s="117" t="s">
        <v>209</v>
      </c>
      <c r="G33" s="117" t="s">
        <v>209</v>
      </c>
      <c r="H33" s="97">
        <v>93.037088873338</v>
      </c>
      <c r="I33" s="98">
        <v>1</v>
      </c>
      <c r="J33" s="95">
        <v>61</v>
      </c>
      <c r="L33" s="11"/>
    </row>
    <row r="34" spans="2:12" ht="17.25">
      <c r="B34" s="53"/>
      <c r="C34" s="98"/>
      <c r="D34" s="95"/>
      <c r="E34" s="117"/>
      <c r="F34" s="95"/>
      <c r="G34" s="95"/>
      <c r="H34" s="97"/>
      <c r="I34" s="98"/>
      <c r="J34" s="95"/>
      <c r="L34" s="11"/>
    </row>
    <row r="35" spans="2:12" ht="17.25">
      <c r="B35" s="53" t="s">
        <v>116</v>
      </c>
      <c r="C35" s="120" t="s">
        <v>206</v>
      </c>
      <c r="D35" s="117" t="s">
        <v>206</v>
      </c>
      <c r="E35" s="117">
        <v>1</v>
      </c>
      <c r="F35" s="95">
        <v>700</v>
      </c>
      <c r="G35" s="95">
        <v>90</v>
      </c>
      <c r="H35" s="97">
        <v>100.95100517635728</v>
      </c>
      <c r="I35" s="117" t="s">
        <v>206</v>
      </c>
      <c r="J35" s="117" t="s">
        <v>206</v>
      </c>
      <c r="L35" s="11"/>
    </row>
    <row r="36" spans="2:12" ht="17.25">
      <c r="B36" s="53" t="s">
        <v>117</v>
      </c>
      <c r="C36" s="120" t="s">
        <v>206</v>
      </c>
      <c r="D36" s="117" t="s">
        <v>206</v>
      </c>
      <c r="E36" s="117" t="s">
        <v>206</v>
      </c>
      <c r="F36" s="117" t="s">
        <v>206</v>
      </c>
      <c r="G36" s="117" t="s">
        <v>206</v>
      </c>
      <c r="H36" s="97">
        <v>99.76926035123702</v>
      </c>
      <c r="I36" s="117" t="s">
        <v>206</v>
      </c>
      <c r="J36" s="117" t="s">
        <v>206</v>
      </c>
      <c r="L36" s="11"/>
    </row>
    <row r="37" spans="2:12" ht="17.25">
      <c r="B37" s="53" t="s">
        <v>118</v>
      </c>
      <c r="C37" s="98">
        <v>267</v>
      </c>
      <c r="D37" s="95">
        <v>20.529</v>
      </c>
      <c r="E37" s="117"/>
      <c r="F37" s="117"/>
      <c r="G37" s="117"/>
      <c r="H37" s="97">
        <v>99.6094839609484</v>
      </c>
      <c r="I37" s="117" t="s">
        <v>208</v>
      </c>
      <c r="J37" s="117" t="s">
        <v>208</v>
      </c>
      <c r="L37" s="11"/>
    </row>
    <row r="38" spans="2:12" ht="17.25">
      <c r="B38" s="53" t="s">
        <v>119</v>
      </c>
      <c r="C38" s="7">
        <v>9222</v>
      </c>
      <c r="D38" s="11">
        <v>1539.733</v>
      </c>
      <c r="E38" s="117">
        <v>1</v>
      </c>
      <c r="F38" s="95">
        <v>2000</v>
      </c>
      <c r="G38" s="95">
        <v>49</v>
      </c>
      <c r="H38" s="97">
        <v>100</v>
      </c>
      <c r="I38" s="117" t="s">
        <v>208</v>
      </c>
      <c r="J38" s="117" t="s">
        <v>208</v>
      </c>
      <c r="L38" s="11"/>
    </row>
    <row r="39" spans="2:12" ht="17.25">
      <c r="B39" s="53" t="s">
        <v>120</v>
      </c>
      <c r="C39" s="120">
        <v>6390</v>
      </c>
      <c r="D39" s="117">
        <v>762.026</v>
      </c>
      <c r="E39" s="117" t="s">
        <v>216</v>
      </c>
      <c r="F39" s="117" t="s">
        <v>216</v>
      </c>
      <c r="G39" s="117" t="s">
        <v>216</v>
      </c>
      <c r="H39" s="97">
        <v>100.0482958465572</v>
      </c>
      <c r="I39" s="117" t="s">
        <v>216</v>
      </c>
      <c r="J39" s="117" t="s">
        <v>216</v>
      </c>
      <c r="L39" s="11"/>
    </row>
    <row r="40" spans="2:12" ht="17.25">
      <c r="B40" s="53" t="s">
        <v>121</v>
      </c>
      <c r="C40" s="120">
        <v>9863</v>
      </c>
      <c r="D40" s="117">
        <v>1486.165</v>
      </c>
      <c r="E40" s="117" t="s">
        <v>209</v>
      </c>
      <c r="F40" s="117" t="s">
        <v>209</v>
      </c>
      <c r="G40" s="117" t="s">
        <v>209</v>
      </c>
      <c r="H40" s="97">
        <v>88.07822825504554</v>
      </c>
      <c r="I40" s="98">
        <v>16</v>
      </c>
      <c r="J40" s="95">
        <v>568</v>
      </c>
      <c r="L40" s="11"/>
    </row>
    <row r="41" spans="2:12" ht="17.25">
      <c r="B41" s="53"/>
      <c r="C41" s="98"/>
      <c r="D41" s="95"/>
      <c r="E41" s="117"/>
      <c r="F41" s="95"/>
      <c r="G41" s="95"/>
      <c r="H41" s="97"/>
      <c r="I41" s="98"/>
      <c r="J41" s="95"/>
      <c r="L41" s="11"/>
    </row>
    <row r="42" spans="2:12" ht="17.25">
      <c r="B42" s="53" t="s">
        <v>122</v>
      </c>
      <c r="C42" s="98">
        <v>1266</v>
      </c>
      <c r="D42" s="95">
        <v>167.623</v>
      </c>
      <c r="E42" s="117" t="s">
        <v>205</v>
      </c>
      <c r="F42" s="117" t="s">
        <v>205</v>
      </c>
      <c r="G42" s="117" t="s">
        <v>205</v>
      </c>
      <c r="H42" s="97">
        <v>98.7689473243447</v>
      </c>
      <c r="I42" s="98">
        <v>6</v>
      </c>
      <c r="J42" s="95">
        <v>192</v>
      </c>
      <c r="L42" s="11"/>
    </row>
    <row r="43" spans="2:12" ht="17.25">
      <c r="B43" s="53" t="s">
        <v>123</v>
      </c>
      <c r="C43" s="120" t="s">
        <v>209</v>
      </c>
      <c r="D43" s="117" t="s">
        <v>209</v>
      </c>
      <c r="E43" s="117" t="s">
        <v>209</v>
      </c>
      <c r="F43" s="117" t="s">
        <v>209</v>
      </c>
      <c r="G43" s="117" t="s">
        <v>209</v>
      </c>
      <c r="H43" s="97">
        <v>99.8242073051631</v>
      </c>
      <c r="I43" s="117" t="s">
        <v>209</v>
      </c>
      <c r="J43" s="117" t="s">
        <v>209</v>
      </c>
      <c r="L43" s="11"/>
    </row>
    <row r="44" spans="2:12" ht="17.25">
      <c r="B44" s="53" t="s">
        <v>124</v>
      </c>
      <c r="C44" s="98">
        <v>1578</v>
      </c>
      <c r="D44" s="95">
        <v>211.683</v>
      </c>
      <c r="E44" s="117" t="s">
        <v>209</v>
      </c>
      <c r="F44" s="117" t="s">
        <v>209</v>
      </c>
      <c r="G44" s="117" t="s">
        <v>209</v>
      </c>
      <c r="H44" s="97">
        <v>92.67097785616303</v>
      </c>
      <c r="I44" s="117" t="s">
        <v>209</v>
      </c>
      <c r="J44" s="117" t="s">
        <v>209</v>
      </c>
      <c r="L44" s="11"/>
    </row>
    <row r="45" spans="2:12" ht="17.25">
      <c r="B45" s="53"/>
      <c r="C45" s="98"/>
      <c r="D45" s="95"/>
      <c r="E45" s="117"/>
      <c r="F45" s="95"/>
      <c r="G45" s="95"/>
      <c r="H45" s="97"/>
      <c r="I45" s="98"/>
      <c r="J45" s="95"/>
      <c r="L45" s="11"/>
    </row>
    <row r="46" spans="2:12" ht="17.25">
      <c r="B46" s="53" t="s">
        <v>125</v>
      </c>
      <c r="C46" s="98">
        <v>6718</v>
      </c>
      <c r="D46" s="95">
        <v>994.422</v>
      </c>
      <c r="E46" s="117">
        <v>1</v>
      </c>
      <c r="F46" s="95">
        <v>220</v>
      </c>
      <c r="G46" s="95">
        <v>0</v>
      </c>
      <c r="H46" s="97">
        <v>94.92593411452576</v>
      </c>
      <c r="I46" s="98">
        <v>3</v>
      </c>
      <c r="J46" s="95">
        <v>177</v>
      </c>
      <c r="L46" s="11"/>
    </row>
    <row r="47" spans="2:12" ht="17.25">
      <c r="B47" s="53" t="s">
        <v>126</v>
      </c>
      <c r="C47" s="120">
        <v>3559</v>
      </c>
      <c r="D47" s="117">
        <v>982.809</v>
      </c>
      <c r="E47" s="117" t="s">
        <v>205</v>
      </c>
      <c r="F47" s="117" t="s">
        <v>205</v>
      </c>
      <c r="G47" s="117" t="s">
        <v>205</v>
      </c>
      <c r="H47" s="97">
        <v>100</v>
      </c>
      <c r="I47" s="117" t="s">
        <v>205</v>
      </c>
      <c r="J47" s="117" t="s">
        <v>205</v>
      </c>
      <c r="L47" s="11"/>
    </row>
    <row r="48" spans="2:12" ht="17.25">
      <c r="B48" s="53" t="s">
        <v>127</v>
      </c>
      <c r="C48" s="120">
        <v>857</v>
      </c>
      <c r="D48" s="117">
        <v>148.277</v>
      </c>
      <c r="E48" s="117" t="s">
        <v>207</v>
      </c>
      <c r="F48" s="117" t="s">
        <v>207</v>
      </c>
      <c r="G48" s="117" t="s">
        <v>207</v>
      </c>
      <c r="H48" s="97">
        <v>51.378594722798695</v>
      </c>
      <c r="I48" s="98">
        <v>7</v>
      </c>
      <c r="J48" s="95">
        <v>326</v>
      </c>
      <c r="L48" s="11"/>
    </row>
    <row r="49" spans="2:12" ht="17.25">
      <c r="B49" s="53" t="s">
        <v>128</v>
      </c>
      <c r="C49" s="120">
        <v>502</v>
      </c>
      <c r="D49" s="117">
        <v>116.116</v>
      </c>
      <c r="E49" s="117" t="s">
        <v>205</v>
      </c>
      <c r="F49" s="117" t="s">
        <v>205</v>
      </c>
      <c r="G49" s="117" t="s">
        <v>205</v>
      </c>
      <c r="H49" s="97">
        <v>99.2094861660079</v>
      </c>
      <c r="I49" s="98">
        <v>1</v>
      </c>
      <c r="J49" s="95">
        <v>6</v>
      </c>
      <c r="L49" s="11"/>
    </row>
    <row r="50" spans="2:12" ht="17.25">
      <c r="B50" s="53" t="s">
        <v>129</v>
      </c>
      <c r="C50" s="98">
        <v>998</v>
      </c>
      <c r="D50" s="95">
        <v>103.764</v>
      </c>
      <c r="E50" s="117" t="s">
        <v>205</v>
      </c>
      <c r="F50" s="117" t="s">
        <v>205</v>
      </c>
      <c r="G50" s="117" t="s">
        <v>205</v>
      </c>
      <c r="H50" s="97">
        <v>103.69039675614637</v>
      </c>
      <c r="I50" s="95">
        <v>1</v>
      </c>
      <c r="J50" s="95">
        <v>49</v>
      </c>
      <c r="L50" s="11"/>
    </row>
    <row r="51" spans="2:12" ht="18" thickBot="1">
      <c r="B51" s="6"/>
      <c r="C51" s="18"/>
      <c r="D51" s="6"/>
      <c r="E51" s="6"/>
      <c r="F51" s="6"/>
      <c r="G51" s="6"/>
      <c r="H51" s="69"/>
      <c r="I51" s="18"/>
      <c r="J51" s="6"/>
      <c r="L51" s="11"/>
    </row>
    <row r="52" ht="17.25">
      <c r="C52" s="1" t="s">
        <v>162</v>
      </c>
    </row>
    <row r="53" ht="17.25">
      <c r="C53" s="2" t="s">
        <v>147</v>
      </c>
    </row>
    <row r="54" ht="17.25">
      <c r="F54" s="2" t="s">
        <v>148</v>
      </c>
    </row>
    <row r="55" spans="3:9" ht="17.25">
      <c r="C55" s="53" t="s">
        <v>149</v>
      </c>
      <c r="D55" s="86"/>
      <c r="E55" s="1"/>
      <c r="I55" s="1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8"/>
  <sheetViews>
    <sheetView zoomScale="75" zoomScaleNormal="75" workbookViewId="0" topLeftCell="A1">
      <selection activeCell="B6" sqref="B6"/>
    </sheetView>
  </sheetViews>
  <sheetFormatPr defaultColWidth="12.125" defaultRowHeight="13.5"/>
  <cols>
    <col min="1" max="1" width="13.375" style="29" customWidth="1"/>
    <col min="2" max="2" width="33.375" style="29" customWidth="1"/>
    <col min="3" max="3" width="16.125" style="29" bestFit="1" customWidth="1"/>
    <col min="4" max="4" width="15.125" style="29" customWidth="1"/>
    <col min="5" max="5" width="13.125" style="29" customWidth="1"/>
    <col min="6" max="6" width="12.25390625" style="29" bestFit="1" customWidth="1"/>
    <col min="7" max="7" width="16.125" style="29" bestFit="1" customWidth="1"/>
    <col min="8" max="8" width="15.375" style="29" customWidth="1"/>
    <col min="9" max="9" width="16.125" style="29" bestFit="1" customWidth="1"/>
    <col min="10" max="10" width="15.50390625" style="29" customWidth="1"/>
    <col min="11" max="16384" width="12.125" style="29" customWidth="1"/>
  </cols>
  <sheetData>
    <row r="1" ht="17.25">
      <c r="A1" s="36"/>
    </row>
    <row r="3" spans="5:10" ht="17.25">
      <c r="E3" s="38"/>
      <c r="F3" s="38"/>
      <c r="G3" s="38"/>
      <c r="H3" s="38"/>
      <c r="I3" s="38"/>
      <c r="J3" s="38"/>
    </row>
    <row r="4" spans="5:10" ht="17.25">
      <c r="E4" s="38"/>
      <c r="F4" s="38"/>
      <c r="G4" s="38"/>
      <c r="H4" s="38"/>
      <c r="I4" s="38"/>
      <c r="J4" s="38"/>
    </row>
    <row r="6" ht="17.25">
      <c r="D6" s="30" t="s">
        <v>217</v>
      </c>
    </row>
    <row r="7" ht="17.25">
      <c r="C7" s="30" t="s">
        <v>218</v>
      </c>
    </row>
    <row r="8" spans="2:10" ht="21" thickBot="1">
      <c r="B8" s="31"/>
      <c r="C8" s="31"/>
      <c r="D8" s="33" t="s">
        <v>219</v>
      </c>
      <c r="E8" s="31"/>
      <c r="F8" s="31"/>
      <c r="G8" s="31"/>
      <c r="H8" s="31"/>
      <c r="I8" s="33" t="s">
        <v>220</v>
      </c>
      <c r="J8" s="31"/>
    </row>
    <row r="9" spans="3:10" ht="17.25">
      <c r="C9" s="127"/>
      <c r="D9" s="127"/>
      <c r="E9" s="34"/>
      <c r="F9" s="34"/>
      <c r="G9" s="34"/>
      <c r="H9" s="34"/>
      <c r="I9" s="34"/>
      <c r="J9" s="127"/>
    </row>
    <row r="10" spans="2:10" ht="17.25">
      <c r="B10" s="29" t="s">
        <v>221</v>
      </c>
      <c r="C10" s="128" t="s">
        <v>222</v>
      </c>
      <c r="D10" s="128" t="s">
        <v>223</v>
      </c>
      <c r="E10" s="128" t="s">
        <v>224</v>
      </c>
      <c r="F10" s="127"/>
      <c r="G10" s="127"/>
      <c r="H10" s="127"/>
      <c r="I10" s="127"/>
      <c r="J10" s="128" t="s">
        <v>225</v>
      </c>
    </row>
    <row r="11" spans="2:10" ht="17.25">
      <c r="B11" s="34"/>
      <c r="C11" s="129"/>
      <c r="D11" s="129"/>
      <c r="E11" s="130" t="s">
        <v>226</v>
      </c>
      <c r="F11" s="130" t="s">
        <v>227</v>
      </c>
      <c r="G11" s="130" t="s">
        <v>228</v>
      </c>
      <c r="H11" s="130" t="s">
        <v>229</v>
      </c>
      <c r="I11" s="130" t="s">
        <v>230</v>
      </c>
      <c r="J11" s="129"/>
    </row>
    <row r="12" spans="3:4" ht="17.25">
      <c r="C12" s="131"/>
      <c r="D12" s="32"/>
    </row>
    <row r="13" spans="2:10" ht="17.25">
      <c r="B13" s="132" t="s">
        <v>231</v>
      </c>
      <c r="C13" s="133">
        <v>331</v>
      </c>
      <c r="D13" s="29">
        <v>1650014</v>
      </c>
      <c r="E13" s="134">
        <v>449493</v>
      </c>
      <c r="F13" s="134">
        <v>10840</v>
      </c>
      <c r="G13" s="134">
        <v>40504</v>
      </c>
      <c r="H13" s="134">
        <v>11670</v>
      </c>
      <c r="I13" s="134">
        <v>1137507</v>
      </c>
      <c r="J13" s="134">
        <v>914923</v>
      </c>
    </row>
    <row r="14" spans="2:10" ht="17.25">
      <c r="B14" s="132" t="s">
        <v>232</v>
      </c>
      <c r="C14" s="133">
        <v>334</v>
      </c>
      <c r="D14" s="134">
        <v>1680244</v>
      </c>
      <c r="E14" s="134">
        <v>473505</v>
      </c>
      <c r="F14" s="134">
        <v>12190</v>
      </c>
      <c r="G14" s="134">
        <v>39971</v>
      </c>
      <c r="H14" s="134">
        <v>6379</v>
      </c>
      <c r="I14" s="134">
        <v>1148199</v>
      </c>
      <c r="J14" s="134">
        <v>941014</v>
      </c>
    </row>
    <row r="15" spans="2:10" ht="17.25">
      <c r="B15" s="36"/>
      <c r="C15" s="133"/>
      <c r="D15" s="134"/>
      <c r="E15" s="134"/>
      <c r="F15" s="134"/>
      <c r="G15" s="134"/>
      <c r="H15" s="134"/>
      <c r="I15" s="134"/>
      <c r="J15" s="134"/>
    </row>
    <row r="16" spans="2:10" ht="17.25">
      <c r="B16" s="36" t="s">
        <v>233</v>
      </c>
      <c r="C16" s="135">
        <v>67</v>
      </c>
      <c r="D16" s="134">
        <v>15862</v>
      </c>
      <c r="E16" s="136">
        <v>197</v>
      </c>
      <c r="F16" s="136">
        <v>2981</v>
      </c>
      <c r="G16" s="136">
        <v>12684</v>
      </c>
      <c r="H16" s="59" t="s">
        <v>234</v>
      </c>
      <c r="I16" s="59" t="s">
        <v>234</v>
      </c>
      <c r="J16" s="59" t="s">
        <v>234</v>
      </c>
    </row>
    <row r="17" spans="2:10" ht="17.25">
      <c r="B17" s="36" t="s">
        <v>235</v>
      </c>
      <c r="C17" s="135">
        <v>10</v>
      </c>
      <c r="D17" s="134">
        <v>11433</v>
      </c>
      <c r="E17" s="136">
        <v>4518</v>
      </c>
      <c r="F17" s="136">
        <v>289</v>
      </c>
      <c r="G17" s="136">
        <v>4769</v>
      </c>
      <c r="H17" s="59" t="s">
        <v>234</v>
      </c>
      <c r="I17" s="136">
        <v>1857</v>
      </c>
      <c r="J17" s="59" t="s">
        <v>234</v>
      </c>
    </row>
    <row r="18" spans="2:10" ht="17.25">
      <c r="B18" s="36" t="s">
        <v>236</v>
      </c>
      <c r="C18" s="135">
        <v>33</v>
      </c>
      <c r="D18" s="134">
        <v>21960</v>
      </c>
      <c r="E18" s="136">
        <v>8983</v>
      </c>
      <c r="F18" s="136">
        <v>672</v>
      </c>
      <c r="G18" s="136">
        <v>12223</v>
      </c>
      <c r="H18" s="59" t="s">
        <v>234</v>
      </c>
      <c r="I18" s="136">
        <v>82</v>
      </c>
      <c r="J18" s="59">
        <v>350</v>
      </c>
    </row>
    <row r="19" spans="2:10" ht="17.25">
      <c r="B19" s="36" t="s">
        <v>237</v>
      </c>
      <c r="C19" s="135">
        <v>7</v>
      </c>
      <c r="D19" s="134">
        <v>56</v>
      </c>
      <c r="E19" s="136" t="s">
        <v>234</v>
      </c>
      <c r="F19" s="136">
        <v>56</v>
      </c>
      <c r="G19" s="59" t="s">
        <v>234</v>
      </c>
      <c r="H19" s="59" t="s">
        <v>234</v>
      </c>
      <c r="I19" s="59" t="s">
        <v>234</v>
      </c>
      <c r="J19" s="59" t="s">
        <v>234</v>
      </c>
    </row>
    <row r="20" spans="2:10" ht="17.25">
      <c r="B20" s="36" t="s">
        <v>238</v>
      </c>
      <c r="C20" s="135">
        <v>6</v>
      </c>
      <c r="D20" s="134">
        <v>102</v>
      </c>
      <c r="E20" s="59" t="s">
        <v>234</v>
      </c>
      <c r="F20" s="136">
        <v>74</v>
      </c>
      <c r="G20" s="59">
        <v>28</v>
      </c>
      <c r="H20" s="59" t="s">
        <v>234</v>
      </c>
      <c r="I20" s="59" t="s">
        <v>234</v>
      </c>
      <c r="J20" s="59" t="s">
        <v>234</v>
      </c>
    </row>
    <row r="21" spans="2:10" ht="17.25">
      <c r="B21" s="36" t="s">
        <v>239</v>
      </c>
      <c r="C21" s="135">
        <v>6</v>
      </c>
      <c r="D21" s="134">
        <v>270</v>
      </c>
      <c r="E21" s="59">
        <v>166</v>
      </c>
      <c r="F21" s="136">
        <v>66</v>
      </c>
      <c r="G21" s="136">
        <v>38</v>
      </c>
      <c r="H21" s="59" t="s">
        <v>234</v>
      </c>
      <c r="I21" s="59" t="s">
        <v>234</v>
      </c>
      <c r="J21" s="59" t="s">
        <v>234</v>
      </c>
    </row>
    <row r="22" spans="2:10" ht="17.25">
      <c r="B22" s="36" t="s">
        <v>240</v>
      </c>
      <c r="C22" s="135">
        <v>6</v>
      </c>
      <c r="D22" s="136">
        <v>83</v>
      </c>
      <c r="E22" s="136" t="s">
        <v>234</v>
      </c>
      <c r="F22" s="136">
        <v>83</v>
      </c>
      <c r="G22" s="136" t="s">
        <v>234</v>
      </c>
      <c r="H22" s="59" t="s">
        <v>234</v>
      </c>
      <c r="I22" s="59" t="s">
        <v>234</v>
      </c>
      <c r="J22" s="59" t="s">
        <v>234</v>
      </c>
    </row>
    <row r="23" spans="2:10" ht="17.25">
      <c r="B23" s="36" t="s">
        <v>241</v>
      </c>
      <c r="C23" s="135">
        <v>35</v>
      </c>
      <c r="D23" s="136">
        <v>294424</v>
      </c>
      <c r="E23" s="59">
        <v>41786</v>
      </c>
      <c r="F23" s="136">
        <v>3195</v>
      </c>
      <c r="G23" s="59">
        <v>7223</v>
      </c>
      <c r="H23" s="59" t="s">
        <v>234</v>
      </c>
      <c r="I23" s="59">
        <v>242220</v>
      </c>
      <c r="J23" s="59" t="s">
        <v>234</v>
      </c>
    </row>
    <row r="24" spans="2:10" ht="17.25">
      <c r="B24" s="36" t="s">
        <v>242</v>
      </c>
      <c r="C24" s="135">
        <v>5</v>
      </c>
      <c r="D24" s="134">
        <v>253490</v>
      </c>
      <c r="E24" s="136">
        <v>83991</v>
      </c>
      <c r="F24" s="136">
        <v>74</v>
      </c>
      <c r="G24" s="136" t="s">
        <v>234</v>
      </c>
      <c r="H24" s="136">
        <v>2817</v>
      </c>
      <c r="I24" s="136">
        <v>166608</v>
      </c>
      <c r="J24" s="59">
        <v>239019</v>
      </c>
    </row>
    <row r="25" spans="2:10" ht="17.25">
      <c r="B25" s="36" t="s">
        <v>243</v>
      </c>
      <c r="C25" s="135">
        <v>18</v>
      </c>
      <c r="D25" s="134">
        <v>3361</v>
      </c>
      <c r="E25" s="136">
        <v>28</v>
      </c>
      <c r="F25" s="136">
        <v>263</v>
      </c>
      <c r="G25" s="59">
        <v>1178</v>
      </c>
      <c r="H25" s="136">
        <v>1850</v>
      </c>
      <c r="I25" s="136">
        <v>42</v>
      </c>
      <c r="J25" s="136" t="s">
        <v>234</v>
      </c>
    </row>
    <row r="26" spans="2:10" ht="17.25">
      <c r="B26" s="36" t="s">
        <v>244</v>
      </c>
      <c r="C26" s="135">
        <v>8</v>
      </c>
      <c r="D26" s="134">
        <v>4270</v>
      </c>
      <c r="E26" s="136">
        <v>3548</v>
      </c>
      <c r="F26" s="136">
        <v>692</v>
      </c>
      <c r="G26" s="136">
        <v>30</v>
      </c>
      <c r="H26" s="136" t="s">
        <v>234</v>
      </c>
      <c r="I26" s="59" t="s">
        <v>234</v>
      </c>
      <c r="J26" s="59" t="s">
        <v>234</v>
      </c>
    </row>
    <row r="27" spans="2:10" ht="17.25">
      <c r="B27" s="36" t="s">
        <v>245</v>
      </c>
      <c r="C27" s="135">
        <v>1</v>
      </c>
      <c r="D27" s="136" t="s">
        <v>246</v>
      </c>
      <c r="E27" s="136" t="s">
        <v>234</v>
      </c>
      <c r="F27" s="136" t="s">
        <v>234</v>
      </c>
      <c r="G27" s="136" t="s">
        <v>246</v>
      </c>
      <c r="H27" s="59" t="s">
        <v>234</v>
      </c>
      <c r="I27" s="136" t="s">
        <v>234</v>
      </c>
      <c r="J27" s="59" t="s">
        <v>234</v>
      </c>
    </row>
    <row r="28" spans="2:10" ht="17.25">
      <c r="B28" s="36" t="s">
        <v>247</v>
      </c>
      <c r="C28" s="135">
        <v>6</v>
      </c>
      <c r="D28" s="137">
        <v>2225</v>
      </c>
      <c r="E28" s="59" t="s">
        <v>234</v>
      </c>
      <c r="F28" s="59">
        <v>5</v>
      </c>
      <c r="G28" s="137">
        <v>136</v>
      </c>
      <c r="H28" s="59">
        <v>220</v>
      </c>
      <c r="I28" s="59">
        <v>1864</v>
      </c>
      <c r="J28" s="59" t="s">
        <v>234</v>
      </c>
    </row>
    <row r="29" spans="2:10" ht="17.25">
      <c r="B29" s="36" t="s">
        <v>248</v>
      </c>
      <c r="C29" s="135">
        <v>10</v>
      </c>
      <c r="D29" s="134">
        <v>1051137</v>
      </c>
      <c r="E29" s="59">
        <v>315626</v>
      </c>
      <c r="F29" s="136">
        <v>218</v>
      </c>
      <c r="G29" s="136">
        <v>1</v>
      </c>
      <c r="H29" s="136" t="s">
        <v>234</v>
      </c>
      <c r="I29" s="136">
        <v>735292</v>
      </c>
      <c r="J29" s="59">
        <v>701645</v>
      </c>
    </row>
    <row r="30" spans="2:10" ht="17.25">
      <c r="B30" s="36" t="s">
        <v>249</v>
      </c>
      <c r="C30" s="135">
        <v>5</v>
      </c>
      <c r="D30" s="134">
        <v>494</v>
      </c>
      <c r="E30" s="136">
        <v>146</v>
      </c>
      <c r="F30" s="136">
        <v>79</v>
      </c>
      <c r="G30" s="136" t="s">
        <v>234</v>
      </c>
      <c r="H30" s="59">
        <v>269</v>
      </c>
      <c r="I30" s="136" t="s">
        <v>234</v>
      </c>
      <c r="J30" s="136" t="s">
        <v>234</v>
      </c>
    </row>
    <row r="31" spans="2:10" ht="17.25">
      <c r="B31" s="36" t="s">
        <v>250</v>
      </c>
      <c r="C31" s="135">
        <v>30</v>
      </c>
      <c r="D31" s="136">
        <v>1618</v>
      </c>
      <c r="E31" s="59">
        <v>69</v>
      </c>
      <c r="F31" s="137">
        <v>684</v>
      </c>
      <c r="G31" s="59">
        <v>183</v>
      </c>
      <c r="H31" s="59">
        <v>672</v>
      </c>
      <c r="I31" s="59">
        <v>10</v>
      </c>
      <c r="J31" s="59" t="s">
        <v>234</v>
      </c>
    </row>
    <row r="32" spans="2:10" ht="17.25">
      <c r="B32" s="29" t="s">
        <v>251</v>
      </c>
      <c r="C32" s="135">
        <v>14</v>
      </c>
      <c r="D32" s="134">
        <v>1001</v>
      </c>
      <c r="E32" s="136">
        <v>185</v>
      </c>
      <c r="F32" s="136">
        <v>462</v>
      </c>
      <c r="G32" s="136">
        <v>230</v>
      </c>
      <c r="H32" s="59" t="s">
        <v>234</v>
      </c>
      <c r="I32" s="136">
        <v>124</v>
      </c>
      <c r="J32" s="59" t="s">
        <v>234</v>
      </c>
    </row>
    <row r="33" spans="2:10" ht="17.25">
      <c r="B33" s="36" t="s">
        <v>252</v>
      </c>
      <c r="C33" s="135">
        <v>27</v>
      </c>
      <c r="D33" s="134">
        <v>14666</v>
      </c>
      <c r="E33" s="136">
        <v>13719</v>
      </c>
      <c r="F33" s="136">
        <v>940</v>
      </c>
      <c r="G33" s="136">
        <v>7</v>
      </c>
      <c r="H33" s="136" t="s">
        <v>234</v>
      </c>
      <c r="I33" s="136" t="s">
        <v>234</v>
      </c>
      <c r="J33" s="59" t="s">
        <v>234</v>
      </c>
    </row>
    <row r="34" spans="2:10" ht="17.25">
      <c r="B34" s="36" t="s">
        <v>253</v>
      </c>
      <c r="C34" s="135">
        <v>9</v>
      </c>
      <c r="D34" s="134">
        <v>356</v>
      </c>
      <c r="E34" s="59" t="s">
        <v>234</v>
      </c>
      <c r="F34" s="136">
        <v>234</v>
      </c>
      <c r="G34" s="136">
        <v>122</v>
      </c>
      <c r="H34" s="59" t="s">
        <v>234</v>
      </c>
      <c r="I34" s="59" t="s">
        <v>234</v>
      </c>
      <c r="J34" s="59" t="s">
        <v>234</v>
      </c>
    </row>
    <row r="35" spans="2:10" ht="17.25">
      <c r="B35" s="36" t="s">
        <v>254</v>
      </c>
      <c r="C35" s="135">
        <v>6</v>
      </c>
      <c r="D35" s="137">
        <v>284</v>
      </c>
      <c r="E35" s="59" t="s">
        <v>234</v>
      </c>
      <c r="F35" s="137">
        <v>283</v>
      </c>
      <c r="G35" s="59" t="s">
        <v>234</v>
      </c>
      <c r="H35" s="59">
        <v>1</v>
      </c>
      <c r="I35" s="59" t="s">
        <v>234</v>
      </c>
      <c r="J35" s="59" t="s">
        <v>234</v>
      </c>
    </row>
    <row r="36" spans="2:10" ht="17.25">
      <c r="B36" s="29" t="s">
        <v>255</v>
      </c>
      <c r="C36" s="135">
        <v>11</v>
      </c>
      <c r="D36" s="134">
        <v>792</v>
      </c>
      <c r="E36" s="59">
        <v>40</v>
      </c>
      <c r="F36" s="136">
        <v>191</v>
      </c>
      <c r="G36" s="59">
        <v>561</v>
      </c>
      <c r="H36" s="136" t="s">
        <v>234</v>
      </c>
      <c r="I36" s="59" t="s">
        <v>234</v>
      </c>
      <c r="J36" s="59" t="s">
        <v>234</v>
      </c>
    </row>
    <row r="37" spans="2:10" ht="17.25">
      <c r="B37" s="29" t="s">
        <v>256</v>
      </c>
      <c r="C37" s="135">
        <v>1</v>
      </c>
      <c r="D37" s="136" t="s">
        <v>246</v>
      </c>
      <c r="E37" s="59" t="s">
        <v>234</v>
      </c>
      <c r="F37" s="136" t="s">
        <v>246</v>
      </c>
      <c r="G37" s="137" t="s">
        <v>234</v>
      </c>
      <c r="H37" s="59" t="s">
        <v>234</v>
      </c>
      <c r="I37" s="59" t="s">
        <v>234</v>
      </c>
      <c r="J37" s="59" t="s">
        <v>234</v>
      </c>
    </row>
    <row r="38" spans="2:10" ht="17.25">
      <c r="B38" s="36" t="s">
        <v>257</v>
      </c>
      <c r="C38" s="135">
        <v>3</v>
      </c>
      <c r="D38" s="136">
        <v>570</v>
      </c>
      <c r="E38" s="59">
        <v>325</v>
      </c>
      <c r="F38" s="136">
        <v>227</v>
      </c>
      <c r="G38" s="136">
        <v>18</v>
      </c>
      <c r="H38" s="59" t="s">
        <v>234</v>
      </c>
      <c r="I38" s="59" t="s">
        <v>234</v>
      </c>
      <c r="J38" s="59" t="s">
        <v>234</v>
      </c>
    </row>
    <row r="39" spans="2:10" ht="17.25">
      <c r="B39" s="36" t="s">
        <v>258</v>
      </c>
      <c r="C39" s="135">
        <v>10</v>
      </c>
      <c r="D39" s="136" t="s">
        <v>246</v>
      </c>
      <c r="E39" s="136">
        <v>178</v>
      </c>
      <c r="F39" s="136" t="s">
        <v>246</v>
      </c>
      <c r="G39" s="136" t="s">
        <v>246</v>
      </c>
      <c r="H39" s="136">
        <v>550</v>
      </c>
      <c r="I39" s="136">
        <v>100</v>
      </c>
      <c r="J39" s="59" t="s">
        <v>234</v>
      </c>
    </row>
    <row r="40" spans="2:10" ht="18" thickBot="1">
      <c r="B40" s="31"/>
      <c r="C40" s="138"/>
      <c r="D40" s="31"/>
      <c r="E40" s="31"/>
      <c r="F40" s="31"/>
      <c r="G40" s="31"/>
      <c r="H40" s="31"/>
      <c r="I40" s="31"/>
      <c r="J40" s="31"/>
    </row>
    <row r="41" ht="17.25">
      <c r="C41" s="36" t="s">
        <v>259</v>
      </c>
    </row>
    <row r="42" ht="17.25">
      <c r="J42" s="136"/>
    </row>
    <row r="43" ht="17.25">
      <c r="C43" s="30" t="s">
        <v>260</v>
      </c>
    </row>
    <row r="44" spans="2:10" ht="21" thickBot="1">
      <c r="B44" s="31"/>
      <c r="C44" s="31"/>
      <c r="D44" s="33" t="s">
        <v>219</v>
      </c>
      <c r="E44" s="31"/>
      <c r="F44" s="31"/>
      <c r="G44" s="31"/>
      <c r="H44" s="33" t="s">
        <v>261</v>
      </c>
      <c r="I44" s="106"/>
      <c r="J44" s="32"/>
    </row>
    <row r="45" spans="3:10" ht="17.25">
      <c r="C45" s="127"/>
      <c r="D45" s="34"/>
      <c r="E45" s="34"/>
      <c r="F45" s="34"/>
      <c r="G45" s="34"/>
      <c r="H45" s="34"/>
      <c r="I45" s="32"/>
      <c r="J45" s="32"/>
    </row>
    <row r="46" spans="3:10" ht="17.25">
      <c r="C46" s="128" t="s">
        <v>262</v>
      </c>
      <c r="D46" s="128" t="s">
        <v>263</v>
      </c>
      <c r="E46" s="127"/>
      <c r="F46" s="128" t="s">
        <v>264</v>
      </c>
      <c r="G46" s="139" t="s">
        <v>265</v>
      </c>
      <c r="H46" s="127"/>
      <c r="I46" s="140"/>
      <c r="J46" s="141"/>
    </row>
    <row r="47" spans="2:10" ht="17.25">
      <c r="B47" s="34"/>
      <c r="C47" s="129"/>
      <c r="D47" s="130" t="s">
        <v>266</v>
      </c>
      <c r="E47" s="130" t="s">
        <v>267</v>
      </c>
      <c r="F47" s="130" t="s">
        <v>268</v>
      </c>
      <c r="G47" s="130" t="s">
        <v>269</v>
      </c>
      <c r="H47" s="130" t="s">
        <v>270</v>
      </c>
      <c r="I47" s="106"/>
      <c r="J47" s="141" t="s">
        <v>21</v>
      </c>
    </row>
    <row r="48" spans="3:9" ht="17.25">
      <c r="C48" s="127"/>
      <c r="I48" s="32"/>
    </row>
    <row r="49" spans="2:10" ht="17.25">
      <c r="B49" s="132" t="s">
        <v>231</v>
      </c>
      <c r="C49" s="142">
        <v>1650014</v>
      </c>
      <c r="D49" s="143">
        <v>26202</v>
      </c>
      <c r="E49" s="143">
        <v>5890</v>
      </c>
      <c r="F49" s="143">
        <v>51061</v>
      </c>
      <c r="G49" s="143">
        <v>1539012</v>
      </c>
      <c r="H49" s="143">
        <v>27849</v>
      </c>
      <c r="I49" s="134"/>
      <c r="J49" s="144"/>
    </row>
    <row r="50" spans="2:10" ht="17.25">
      <c r="B50" s="132" t="s">
        <v>232</v>
      </c>
      <c r="C50" s="142">
        <v>1680244</v>
      </c>
      <c r="D50" s="143">
        <v>25844</v>
      </c>
      <c r="E50" s="143">
        <v>8352</v>
      </c>
      <c r="F50" s="143">
        <v>66544</v>
      </c>
      <c r="G50" s="143">
        <v>1547888</v>
      </c>
      <c r="H50" s="143">
        <v>31616</v>
      </c>
      <c r="I50" s="134"/>
      <c r="J50" s="144"/>
    </row>
    <row r="51" spans="2:10" ht="17.25">
      <c r="B51" s="37"/>
      <c r="C51" s="134"/>
      <c r="D51" s="143"/>
      <c r="E51" s="143"/>
      <c r="F51" s="143"/>
      <c r="G51" s="143"/>
      <c r="H51" s="143"/>
      <c r="I51" s="134"/>
      <c r="J51" s="144"/>
    </row>
    <row r="52" spans="2:10" ht="17.25">
      <c r="B52" s="36" t="s">
        <v>233</v>
      </c>
      <c r="C52" s="142">
        <v>15862</v>
      </c>
      <c r="D52" s="136">
        <v>910</v>
      </c>
      <c r="E52" s="136">
        <v>919</v>
      </c>
      <c r="F52" s="136">
        <v>4566</v>
      </c>
      <c r="G52" s="136">
        <v>7856</v>
      </c>
      <c r="H52" s="136">
        <v>1611</v>
      </c>
      <c r="I52" s="145"/>
      <c r="J52" s="136"/>
    </row>
    <row r="53" spans="2:10" ht="17.25">
      <c r="B53" s="36" t="s">
        <v>235</v>
      </c>
      <c r="C53" s="142">
        <v>11433</v>
      </c>
      <c r="D53" s="136">
        <v>503</v>
      </c>
      <c r="E53" s="136">
        <v>2576</v>
      </c>
      <c r="F53" s="136">
        <v>3290</v>
      </c>
      <c r="G53" s="136">
        <v>4541</v>
      </c>
      <c r="H53" s="136">
        <v>523</v>
      </c>
      <c r="I53" s="145"/>
      <c r="J53" s="136"/>
    </row>
    <row r="54" spans="2:10" ht="17.25">
      <c r="B54" s="36" t="s">
        <v>236</v>
      </c>
      <c r="C54" s="142">
        <v>21960</v>
      </c>
      <c r="D54" s="136">
        <v>2708</v>
      </c>
      <c r="E54" s="146">
        <v>1210</v>
      </c>
      <c r="F54" s="136">
        <v>11634</v>
      </c>
      <c r="G54" s="136">
        <v>5660</v>
      </c>
      <c r="H54" s="136">
        <v>748</v>
      </c>
      <c r="I54" s="145"/>
      <c r="J54" s="136"/>
    </row>
    <row r="55" spans="2:10" ht="17.25">
      <c r="B55" s="36" t="s">
        <v>237</v>
      </c>
      <c r="C55" s="142">
        <v>56</v>
      </c>
      <c r="D55" s="136">
        <v>37</v>
      </c>
      <c r="E55" s="146" t="s">
        <v>234</v>
      </c>
      <c r="F55" s="136">
        <v>5</v>
      </c>
      <c r="G55" s="136" t="s">
        <v>234</v>
      </c>
      <c r="H55" s="136">
        <v>14</v>
      </c>
      <c r="I55" s="145"/>
      <c r="J55" s="136"/>
    </row>
    <row r="56" spans="2:10" ht="17.25">
      <c r="B56" s="36" t="s">
        <v>238</v>
      </c>
      <c r="C56" s="142">
        <v>102</v>
      </c>
      <c r="D56" s="136">
        <v>10</v>
      </c>
      <c r="E56" s="146" t="s">
        <v>234</v>
      </c>
      <c r="F56" s="136">
        <v>16</v>
      </c>
      <c r="G56" s="136">
        <v>9</v>
      </c>
      <c r="H56" s="136">
        <v>67</v>
      </c>
      <c r="I56" s="145"/>
      <c r="J56" s="136"/>
    </row>
    <row r="57" spans="2:10" ht="17.25">
      <c r="B57" s="36" t="s">
        <v>239</v>
      </c>
      <c r="C57" s="142">
        <v>270</v>
      </c>
      <c r="D57" s="136">
        <v>36</v>
      </c>
      <c r="E57" s="146" t="s">
        <v>234</v>
      </c>
      <c r="F57" s="136">
        <v>184</v>
      </c>
      <c r="G57" s="136" t="s">
        <v>234</v>
      </c>
      <c r="H57" s="136">
        <v>50</v>
      </c>
      <c r="I57" s="145"/>
      <c r="J57" s="136"/>
    </row>
    <row r="58" spans="2:10" ht="17.25">
      <c r="B58" s="36" t="s">
        <v>240</v>
      </c>
      <c r="C58" s="147">
        <v>83</v>
      </c>
      <c r="D58" s="136" t="s">
        <v>234</v>
      </c>
      <c r="E58" s="146" t="s">
        <v>234</v>
      </c>
      <c r="F58" s="136">
        <v>66</v>
      </c>
      <c r="G58" s="136">
        <v>1</v>
      </c>
      <c r="H58" s="136">
        <v>16</v>
      </c>
      <c r="I58" s="145"/>
      <c r="J58" s="136"/>
    </row>
    <row r="59" spans="2:10" ht="17.25">
      <c r="B59" s="36" t="s">
        <v>241</v>
      </c>
      <c r="C59" s="147">
        <v>294424</v>
      </c>
      <c r="D59" s="146">
        <v>3397</v>
      </c>
      <c r="E59" s="146">
        <v>3579</v>
      </c>
      <c r="F59" s="136">
        <v>13958</v>
      </c>
      <c r="G59" s="136">
        <v>271957</v>
      </c>
      <c r="H59" s="136">
        <v>1533</v>
      </c>
      <c r="I59" s="145"/>
      <c r="J59" s="136"/>
    </row>
    <row r="60" spans="2:10" ht="17.25">
      <c r="B60" s="36" t="s">
        <v>242</v>
      </c>
      <c r="C60" s="142">
        <v>253490</v>
      </c>
      <c r="D60" s="136">
        <v>11245</v>
      </c>
      <c r="E60" s="136" t="s">
        <v>234</v>
      </c>
      <c r="F60" s="136">
        <v>90</v>
      </c>
      <c r="G60" s="136">
        <v>238110</v>
      </c>
      <c r="H60" s="136">
        <v>4045</v>
      </c>
      <c r="I60" s="145"/>
      <c r="J60" s="136"/>
    </row>
    <row r="61" spans="2:10" ht="17.25">
      <c r="B61" s="36" t="s">
        <v>243</v>
      </c>
      <c r="C61" s="142">
        <v>3361</v>
      </c>
      <c r="D61" s="136">
        <v>91</v>
      </c>
      <c r="E61" s="146" t="s">
        <v>234</v>
      </c>
      <c r="F61" s="136">
        <v>70</v>
      </c>
      <c r="G61" s="136">
        <v>2761</v>
      </c>
      <c r="H61" s="136">
        <v>439</v>
      </c>
      <c r="I61" s="145"/>
      <c r="J61" s="136"/>
    </row>
    <row r="62" spans="2:10" ht="17.25">
      <c r="B62" s="36" t="s">
        <v>244</v>
      </c>
      <c r="C62" s="142">
        <v>4270</v>
      </c>
      <c r="D62" s="136">
        <v>116</v>
      </c>
      <c r="E62" s="146" t="s">
        <v>234</v>
      </c>
      <c r="F62" s="136">
        <v>117</v>
      </c>
      <c r="G62" s="136">
        <v>2353</v>
      </c>
      <c r="H62" s="136">
        <v>1684</v>
      </c>
      <c r="I62" s="145"/>
      <c r="J62" s="136"/>
    </row>
    <row r="63" spans="2:10" ht="17.25">
      <c r="B63" s="36" t="s">
        <v>245</v>
      </c>
      <c r="C63" s="147" t="s">
        <v>246</v>
      </c>
      <c r="D63" s="136" t="s">
        <v>234</v>
      </c>
      <c r="E63" s="146" t="s">
        <v>234</v>
      </c>
      <c r="F63" s="136" t="s">
        <v>234</v>
      </c>
      <c r="G63" s="136" t="s">
        <v>234</v>
      </c>
      <c r="H63" s="136" t="s">
        <v>246</v>
      </c>
      <c r="I63" s="145"/>
      <c r="J63" s="136"/>
    </row>
    <row r="64" spans="2:10" ht="17.25">
      <c r="B64" s="36" t="s">
        <v>247</v>
      </c>
      <c r="C64" s="147">
        <v>2225</v>
      </c>
      <c r="D64" s="146">
        <v>95</v>
      </c>
      <c r="E64" s="146">
        <v>68</v>
      </c>
      <c r="F64" s="146">
        <v>2008</v>
      </c>
      <c r="G64" s="146" t="s">
        <v>234</v>
      </c>
      <c r="H64" s="136">
        <v>54</v>
      </c>
      <c r="I64" s="145"/>
      <c r="J64" s="136"/>
    </row>
    <row r="65" spans="2:10" ht="17.25">
      <c r="B65" s="36" t="s">
        <v>248</v>
      </c>
      <c r="C65" s="142">
        <v>1051137</v>
      </c>
      <c r="D65" s="136">
        <v>6175</v>
      </c>
      <c r="E65" s="136" t="s">
        <v>234</v>
      </c>
      <c r="F65" s="136">
        <v>13884</v>
      </c>
      <c r="G65" s="146">
        <v>1012570</v>
      </c>
      <c r="H65" s="136">
        <v>18508</v>
      </c>
      <c r="I65" s="145"/>
      <c r="J65" s="136"/>
    </row>
    <row r="66" spans="2:10" ht="17.25">
      <c r="B66" s="36" t="s">
        <v>249</v>
      </c>
      <c r="C66" s="142">
        <v>494</v>
      </c>
      <c r="D66" s="136" t="s">
        <v>234</v>
      </c>
      <c r="E66" s="146" t="s">
        <v>234</v>
      </c>
      <c r="F66" s="136">
        <v>269</v>
      </c>
      <c r="G66" s="136">
        <v>196</v>
      </c>
      <c r="H66" s="136">
        <v>29</v>
      </c>
      <c r="I66" s="145"/>
      <c r="J66" s="136"/>
    </row>
    <row r="67" spans="2:10" ht="17.25">
      <c r="B67" s="36" t="s">
        <v>250</v>
      </c>
      <c r="C67" s="147">
        <v>1618</v>
      </c>
      <c r="D67" s="136">
        <v>202</v>
      </c>
      <c r="E67" s="146" t="s">
        <v>234</v>
      </c>
      <c r="F67" s="146">
        <v>953</v>
      </c>
      <c r="G67" s="136">
        <v>100</v>
      </c>
      <c r="H67" s="136">
        <v>363</v>
      </c>
      <c r="I67" s="145"/>
      <c r="J67" s="136"/>
    </row>
    <row r="68" spans="2:10" ht="17.25">
      <c r="B68" s="29" t="s">
        <v>251</v>
      </c>
      <c r="C68" s="142">
        <v>1001</v>
      </c>
      <c r="D68" s="136">
        <v>84</v>
      </c>
      <c r="E68" s="146" t="s">
        <v>234</v>
      </c>
      <c r="F68" s="136">
        <v>229</v>
      </c>
      <c r="G68" s="136">
        <v>571</v>
      </c>
      <c r="H68" s="136">
        <v>117</v>
      </c>
      <c r="I68" s="145"/>
      <c r="J68" s="136"/>
    </row>
    <row r="69" spans="2:10" ht="17.25">
      <c r="B69" s="36" t="s">
        <v>252</v>
      </c>
      <c r="C69" s="142">
        <v>14666</v>
      </c>
      <c r="D69" s="136" t="s">
        <v>234</v>
      </c>
      <c r="E69" s="146" t="s">
        <v>234</v>
      </c>
      <c r="F69" s="136">
        <v>13388</v>
      </c>
      <c r="G69" s="136">
        <v>442</v>
      </c>
      <c r="H69" s="136">
        <v>836</v>
      </c>
      <c r="I69" s="145"/>
      <c r="J69" s="136"/>
    </row>
    <row r="70" spans="2:10" ht="17.25">
      <c r="B70" s="36" t="s">
        <v>253</v>
      </c>
      <c r="C70" s="142">
        <v>356</v>
      </c>
      <c r="D70" s="136">
        <v>2</v>
      </c>
      <c r="E70" s="146" t="s">
        <v>234</v>
      </c>
      <c r="F70" s="136" t="s">
        <v>234</v>
      </c>
      <c r="G70" s="136">
        <v>23</v>
      </c>
      <c r="H70" s="136">
        <v>331</v>
      </c>
      <c r="I70" s="145"/>
      <c r="J70" s="136"/>
    </row>
    <row r="71" spans="2:10" ht="17.25">
      <c r="B71" s="36" t="s">
        <v>254</v>
      </c>
      <c r="C71" s="147">
        <v>284</v>
      </c>
      <c r="D71" s="146" t="s">
        <v>234</v>
      </c>
      <c r="E71" s="146" t="s">
        <v>234</v>
      </c>
      <c r="F71" s="146">
        <v>167</v>
      </c>
      <c r="G71" s="136">
        <v>35</v>
      </c>
      <c r="H71" s="146">
        <v>82</v>
      </c>
      <c r="I71" s="145"/>
      <c r="J71" s="136"/>
    </row>
    <row r="72" spans="2:10" ht="17.25">
      <c r="B72" s="29" t="s">
        <v>255</v>
      </c>
      <c r="C72" s="142">
        <v>792</v>
      </c>
      <c r="D72" s="146">
        <v>104</v>
      </c>
      <c r="E72" s="146" t="s">
        <v>234</v>
      </c>
      <c r="F72" s="136">
        <v>294</v>
      </c>
      <c r="G72" s="136">
        <v>157</v>
      </c>
      <c r="H72" s="136">
        <v>237</v>
      </c>
      <c r="I72" s="145"/>
      <c r="J72" s="136"/>
    </row>
    <row r="73" spans="2:10" ht="17.25">
      <c r="B73" s="29" t="s">
        <v>256</v>
      </c>
      <c r="C73" s="147" t="s">
        <v>246</v>
      </c>
      <c r="D73" s="146" t="s">
        <v>234</v>
      </c>
      <c r="E73" s="146" t="s">
        <v>234</v>
      </c>
      <c r="F73" s="136" t="s">
        <v>234</v>
      </c>
      <c r="G73" s="136" t="s">
        <v>246</v>
      </c>
      <c r="H73" s="136" t="s">
        <v>234</v>
      </c>
      <c r="I73" s="145"/>
      <c r="J73" s="136"/>
    </row>
    <row r="74" spans="2:10" ht="17.25">
      <c r="B74" s="36" t="s">
        <v>257</v>
      </c>
      <c r="C74" s="147">
        <v>570</v>
      </c>
      <c r="D74" s="146" t="s">
        <v>234</v>
      </c>
      <c r="E74" s="146" t="s">
        <v>234</v>
      </c>
      <c r="F74" s="146">
        <v>379</v>
      </c>
      <c r="G74" s="136">
        <v>45</v>
      </c>
      <c r="H74" s="136">
        <v>146</v>
      </c>
      <c r="I74" s="145"/>
      <c r="J74" s="136"/>
    </row>
    <row r="75" spans="2:10" ht="17.25">
      <c r="B75" s="36" t="s">
        <v>258</v>
      </c>
      <c r="C75" s="147" t="s">
        <v>246</v>
      </c>
      <c r="D75" s="136">
        <v>129</v>
      </c>
      <c r="E75" s="146" t="s">
        <v>234</v>
      </c>
      <c r="F75" s="136">
        <v>977</v>
      </c>
      <c r="G75" s="136" t="s">
        <v>246</v>
      </c>
      <c r="H75" s="136" t="s">
        <v>246</v>
      </c>
      <c r="I75" s="145"/>
      <c r="J75" s="136"/>
    </row>
    <row r="76" spans="2:10" ht="18" thickBot="1">
      <c r="B76" s="31"/>
      <c r="C76" s="148"/>
      <c r="D76" s="31"/>
      <c r="E76" s="31"/>
      <c r="F76" s="31"/>
      <c r="G76" s="31"/>
      <c r="H76" s="31"/>
      <c r="I76" s="32"/>
      <c r="J76" s="32"/>
    </row>
    <row r="77" ht="17.25">
      <c r="C77" s="36" t="s">
        <v>259</v>
      </c>
    </row>
    <row r="78" ht="17.25">
      <c r="A78" s="36"/>
    </row>
  </sheetData>
  <printOptions/>
  <pageMargins left="0.5905511811023623" right="0.5905511811023623" top="0.8267716535433072" bottom="0.3937007874015748" header="0.5118110236220472" footer="0.5118110236220472"/>
  <pageSetup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1"/>
  <sheetViews>
    <sheetView zoomScale="75" zoomScaleNormal="75" workbookViewId="0" topLeftCell="A6">
      <selection activeCell="C24" sqref="C24"/>
    </sheetView>
  </sheetViews>
  <sheetFormatPr defaultColWidth="12.125" defaultRowHeight="13.5"/>
  <cols>
    <col min="1" max="1" width="13.375" style="2" customWidth="1"/>
    <col min="2" max="2" width="20.875" style="2" customWidth="1"/>
    <col min="3" max="3" width="13.875" style="2" customWidth="1"/>
    <col min="4" max="4" width="15.375" style="2" customWidth="1"/>
    <col min="5" max="5" width="14.00390625" style="2" customWidth="1"/>
    <col min="6" max="6" width="12.25390625" style="2" bestFit="1" customWidth="1"/>
    <col min="7" max="7" width="16.125" style="2" bestFit="1" customWidth="1"/>
    <col min="8" max="8" width="16.125" style="2" customWidth="1"/>
    <col min="9" max="9" width="14.75390625" style="2" customWidth="1"/>
    <col min="10" max="10" width="15.50390625" style="2" customWidth="1"/>
    <col min="11" max="16384" width="12.125" style="2" customWidth="1"/>
  </cols>
  <sheetData>
    <row r="1" ht="17.25" customHeight="1">
      <c r="A1" s="1"/>
    </row>
    <row r="2" ht="17.25" customHeight="1"/>
    <row r="3" spans="5:10" ht="17.25" customHeight="1">
      <c r="E3" s="16"/>
      <c r="F3" s="16"/>
      <c r="G3" s="16"/>
      <c r="H3" s="16"/>
      <c r="I3" s="16"/>
      <c r="J3" s="16"/>
    </row>
    <row r="4" spans="5:10" ht="17.25" customHeight="1">
      <c r="E4" s="16"/>
      <c r="F4" s="16"/>
      <c r="G4" s="16"/>
      <c r="H4" s="16"/>
      <c r="I4" s="16"/>
      <c r="J4" s="16"/>
    </row>
    <row r="5" ht="17.25" customHeight="1"/>
    <row r="6" spans="3:6" ht="17.25" customHeight="1">
      <c r="C6" s="5" t="s">
        <v>271</v>
      </c>
      <c r="F6" s="1" t="s">
        <v>272</v>
      </c>
    </row>
    <row r="7" spans="2:10" ht="21" customHeight="1" thickBot="1">
      <c r="B7" s="6"/>
      <c r="C7" s="149" t="s">
        <v>273</v>
      </c>
      <c r="D7" s="6"/>
      <c r="E7" s="6"/>
      <c r="F7" s="27" t="s">
        <v>274</v>
      </c>
      <c r="G7" s="6"/>
      <c r="H7" s="6"/>
      <c r="I7" s="27" t="s">
        <v>275</v>
      </c>
      <c r="J7" s="6"/>
    </row>
    <row r="8" spans="3:10" ht="17.25" customHeight="1">
      <c r="C8" s="7"/>
      <c r="D8" s="7"/>
      <c r="E8" s="8"/>
      <c r="F8" s="8"/>
      <c r="G8" s="8"/>
      <c r="H8" s="8"/>
      <c r="I8" s="8"/>
      <c r="J8" s="7"/>
    </row>
    <row r="9" spans="3:10" ht="17.25" customHeight="1">
      <c r="C9" s="12" t="s">
        <v>276</v>
      </c>
      <c r="D9" s="12" t="s">
        <v>223</v>
      </c>
      <c r="E9" s="12" t="s">
        <v>224</v>
      </c>
      <c r="F9" s="7"/>
      <c r="G9" s="7"/>
      <c r="H9" s="7"/>
      <c r="I9" s="7"/>
      <c r="J9" s="12" t="s">
        <v>277</v>
      </c>
    </row>
    <row r="10" spans="2:10" ht="17.25" customHeight="1">
      <c r="B10" s="8"/>
      <c r="C10" s="13"/>
      <c r="D10" s="13"/>
      <c r="E10" s="14" t="s">
        <v>226</v>
      </c>
      <c r="F10" s="14" t="s">
        <v>278</v>
      </c>
      <c r="G10" s="14" t="s">
        <v>228</v>
      </c>
      <c r="H10" s="14" t="s">
        <v>229</v>
      </c>
      <c r="I10" s="14" t="s">
        <v>279</v>
      </c>
      <c r="J10" s="13"/>
    </row>
    <row r="11" spans="3:4" ht="17.25" customHeight="1">
      <c r="C11" s="7"/>
      <c r="D11" s="7"/>
    </row>
    <row r="12" spans="2:10" ht="17.25" customHeight="1">
      <c r="B12" s="132" t="s">
        <v>231</v>
      </c>
      <c r="C12" s="133">
        <v>331</v>
      </c>
      <c r="D12" s="134">
        <v>1650014</v>
      </c>
      <c r="E12" s="143">
        <v>449493</v>
      </c>
      <c r="F12" s="143">
        <v>10840</v>
      </c>
      <c r="G12" s="143">
        <v>40504</v>
      </c>
      <c r="H12" s="143">
        <v>11670</v>
      </c>
      <c r="I12" s="143">
        <v>1137507</v>
      </c>
      <c r="J12" s="143">
        <v>914923</v>
      </c>
    </row>
    <row r="13" spans="2:10" ht="17.25" customHeight="1">
      <c r="B13" s="132" t="s">
        <v>232</v>
      </c>
      <c r="C13" s="133">
        <v>334</v>
      </c>
      <c r="D13" s="134">
        <v>1680244</v>
      </c>
      <c r="E13" s="143">
        <v>473505</v>
      </c>
      <c r="F13" s="143">
        <v>12190</v>
      </c>
      <c r="G13" s="143">
        <v>39971</v>
      </c>
      <c r="H13" s="143">
        <v>6379</v>
      </c>
      <c r="I13" s="143">
        <v>1148199</v>
      </c>
      <c r="J13" s="143">
        <v>941014</v>
      </c>
    </row>
    <row r="14" spans="2:10" ht="17.25" customHeight="1">
      <c r="B14" s="36"/>
      <c r="C14" s="133"/>
      <c r="D14" s="134"/>
      <c r="E14" s="143"/>
      <c r="F14" s="143"/>
      <c r="G14" s="143"/>
      <c r="H14" s="143"/>
      <c r="I14" s="143"/>
      <c r="J14" s="143"/>
    </row>
    <row r="15" spans="2:10" ht="17.25" customHeight="1">
      <c r="B15" s="44" t="s">
        <v>103</v>
      </c>
      <c r="C15" s="133">
        <v>112</v>
      </c>
      <c r="D15" s="136">
        <v>1314688</v>
      </c>
      <c r="E15" s="136">
        <v>359811</v>
      </c>
      <c r="F15" s="136">
        <v>4011</v>
      </c>
      <c r="G15" s="136">
        <v>5911</v>
      </c>
      <c r="H15" s="136">
        <v>3027</v>
      </c>
      <c r="I15" s="136">
        <v>941928</v>
      </c>
      <c r="J15" s="150">
        <v>752574</v>
      </c>
    </row>
    <row r="16" spans="2:10" ht="17.25" customHeight="1">
      <c r="B16" s="44" t="s">
        <v>104</v>
      </c>
      <c r="C16" s="133">
        <v>29</v>
      </c>
      <c r="D16" s="136">
        <v>233588</v>
      </c>
      <c r="E16" s="136">
        <v>35652</v>
      </c>
      <c r="F16" s="136">
        <v>610</v>
      </c>
      <c r="G16" s="136">
        <v>25</v>
      </c>
      <c r="H16" s="136">
        <v>270</v>
      </c>
      <c r="I16" s="136">
        <v>197031</v>
      </c>
      <c r="J16" s="146" t="s">
        <v>234</v>
      </c>
    </row>
    <row r="17" spans="2:10" ht="17.25" customHeight="1">
      <c r="B17" s="44" t="s">
        <v>105</v>
      </c>
      <c r="C17" s="133">
        <v>12</v>
      </c>
      <c r="D17" s="136">
        <v>180</v>
      </c>
      <c r="E17" s="146" t="s">
        <v>234</v>
      </c>
      <c r="F17" s="136">
        <v>140</v>
      </c>
      <c r="G17" s="136">
        <v>40</v>
      </c>
      <c r="H17" s="146" t="s">
        <v>234</v>
      </c>
      <c r="I17" s="146" t="s">
        <v>234</v>
      </c>
      <c r="J17" s="146" t="s">
        <v>234</v>
      </c>
    </row>
    <row r="18" spans="2:10" ht="17.25" customHeight="1">
      <c r="B18" s="44" t="s">
        <v>106</v>
      </c>
      <c r="C18" s="133">
        <v>13</v>
      </c>
      <c r="D18" s="136">
        <v>83571</v>
      </c>
      <c r="E18" s="136">
        <v>72206</v>
      </c>
      <c r="F18" s="136">
        <v>2761</v>
      </c>
      <c r="G18" s="136">
        <v>305</v>
      </c>
      <c r="H18" s="146" t="s">
        <v>234</v>
      </c>
      <c r="I18" s="136">
        <v>8299</v>
      </c>
      <c r="J18" s="150">
        <v>188090</v>
      </c>
    </row>
    <row r="19" spans="2:10" ht="17.25" customHeight="1">
      <c r="B19" s="44" t="s">
        <v>107</v>
      </c>
      <c r="C19" s="135">
        <v>7</v>
      </c>
      <c r="D19" s="136">
        <v>6292</v>
      </c>
      <c r="E19" s="146">
        <v>4734</v>
      </c>
      <c r="F19" s="136">
        <v>318</v>
      </c>
      <c r="G19" s="136">
        <v>580</v>
      </c>
      <c r="H19" s="136">
        <v>660</v>
      </c>
      <c r="I19" s="146" t="s">
        <v>234</v>
      </c>
      <c r="J19" s="146" t="s">
        <v>234</v>
      </c>
    </row>
    <row r="20" spans="2:10" ht="17.25" customHeight="1">
      <c r="B20" s="44" t="s">
        <v>108</v>
      </c>
      <c r="C20" s="133">
        <v>23</v>
      </c>
      <c r="D20" s="136">
        <v>2033</v>
      </c>
      <c r="E20" s="146" t="s">
        <v>234</v>
      </c>
      <c r="F20" s="136">
        <v>983</v>
      </c>
      <c r="G20" s="136">
        <v>1048</v>
      </c>
      <c r="H20" s="146" t="s">
        <v>234</v>
      </c>
      <c r="I20" s="146">
        <v>2</v>
      </c>
      <c r="J20" s="146">
        <v>350</v>
      </c>
    </row>
    <row r="21" spans="2:10" ht="17.25" customHeight="1">
      <c r="B21" s="44" t="s">
        <v>109</v>
      </c>
      <c r="C21" s="135">
        <v>3</v>
      </c>
      <c r="D21" s="136">
        <v>51</v>
      </c>
      <c r="E21" s="146" t="s">
        <v>234</v>
      </c>
      <c r="F21" s="136">
        <v>51</v>
      </c>
      <c r="G21" s="146" t="s">
        <v>234</v>
      </c>
      <c r="H21" s="146" t="s">
        <v>234</v>
      </c>
      <c r="I21" s="146" t="s">
        <v>234</v>
      </c>
      <c r="J21" s="146" t="s">
        <v>234</v>
      </c>
    </row>
    <row r="22" spans="2:10" ht="17.25" customHeight="1">
      <c r="B22" s="44" t="s">
        <v>110</v>
      </c>
      <c r="C22" s="135">
        <v>36</v>
      </c>
      <c r="D22" s="136">
        <v>10798</v>
      </c>
      <c r="E22" s="151">
        <v>777</v>
      </c>
      <c r="F22" s="136">
        <v>420</v>
      </c>
      <c r="G22" s="151">
        <v>6974</v>
      </c>
      <c r="H22" s="151">
        <v>1850</v>
      </c>
      <c r="I22" s="151">
        <v>777</v>
      </c>
      <c r="J22" s="146" t="s">
        <v>234</v>
      </c>
    </row>
    <row r="23" spans="2:10" ht="17.25" customHeight="1">
      <c r="B23" s="152" t="s">
        <v>137</v>
      </c>
      <c r="C23" s="135">
        <v>8</v>
      </c>
      <c r="D23" s="151">
        <v>2035</v>
      </c>
      <c r="E23" s="146" t="s">
        <v>234</v>
      </c>
      <c r="F23" s="151">
        <v>143</v>
      </c>
      <c r="G23" s="151">
        <v>1892</v>
      </c>
      <c r="H23" s="146" t="s">
        <v>234</v>
      </c>
      <c r="I23" s="151" t="s">
        <v>234</v>
      </c>
      <c r="J23" s="146" t="s">
        <v>234</v>
      </c>
    </row>
    <row r="24" spans="2:10" ht="17.25" customHeight="1">
      <c r="B24" s="152"/>
      <c r="C24" s="135"/>
      <c r="D24" s="151"/>
      <c r="E24" s="146"/>
      <c r="F24" s="151"/>
      <c r="G24" s="151"/>
      <c r="H24" s="146"/>
      <c r="I24" s="151"/>
      <c r="J24" s="146"/>
    </row>
    <row r="25" spans="2:10" ht="17.25" customHeight="1">
      <c r="B25" s="153" t="s">
        <v>280</v>
      </c>
      <c r="C25" s="154">
        <v>6</v>
      </c>
      <c r="D25" s="146">
        <v>90</v>
      </c>
      <c r="E25" s="146" t="s">
        <v>234</v>
      </c>
      <c r="F25" s="146">
        <v>80</v>
      </c>
      <c r="G25" s="146" t="s">
        <v>234</v>
      </c>
      <c r="H25" s="146">
        <v>5</v>
      </c>
      <c r="I25" s="146">
        <v>5</v>
      </c>
      <c r="J25" s="146" t="s">
        <v>234</v>
      </c>
    </row>
    <row r="26" spans="2:10" ht="17.25" customHeight="1">
      <c r="B26" s="153"/>
      <c r="C26" s="154"/>
      <c r="D26" s="146"/>
      <c r="E26" s="146"/>
      <c r="F26" s="146"/>
      <c r="G26" s="146"/>
      <c r="H26" s="146"/>
      <c r="I26" s="146"/>
      <c r="J26" s="146"/>
    </row>
    <row r="27" spans="2:10" ht="17.25" customHeight="1">
      <c r="B27" s="153" t="s">
        <v>111</v>
      </c>
      <c r="C27" s="133">
        <v>10</v>
      </c>
      <c r="D27" s="136">
        <v>9854</v>
      </c>
      <c r="E27" s="146" t="s">
        <v>234</v>
      </c>
      <c r="F27" s="136">
        <v>31</v>
      </c>
      <c r="G27" s="136">
        <v>9823</v>
      </c>
      <c r="H27" s="146" t="s">
        <v>234</v>
      </c>
      <c r="I27" s="151" t="s">
        <v>234</v>
      </c>
      <c r="J27" s="146" t="s">
        <v>234</v>
      </c>
    </row>
    <row r="28" spans="2:10" ht="17.25" customHeight="1">
      <c r="B28" s="153" t="s">
        <v>112</v>
      </c>
      <c r="C28" s="154" t="s">
        <v>234</v>
      </c>
      <c r="D28" s="146" t="s">
        <v>234</v>
      </c>
      <c r="E28" s="146" t="s">
        <v>234</v>
      </c>
      <c r="F28" s="146" t="s">
        <v>234</v>
      </c>
      <c r="G28" s="146" t="s">
        <v>234</v>
      </c>
      <c r="H28" s="146" t="s">
        <v>234</v>
      </c>
      <c r="I28" s="146" t="s">
        <v>234</v>
      </c>
      <c r="J28" s="146" t="s">
        <v>234</v>
      </c>
    </row>
    <row r="29" spans="2:10" ht="17.25" customHeight="1">
      <c r="B29" s="153" t="s">
        <v>113</v>
      </c>
      <c r="C29" s="154" t="s">
        <v>234</v>
      </c>
      <c r="D29" s="146" t="s">
        <v>234</v>
      </c>
      <c r="E29" s="146" t="s">
        <v>234</v>
      </c>
      <c r="F29" s="146" t="s">
        <v>234</v>
      </c>
      <c r="G29" s="146" t="s">
        <v>234</v>
      </c>
      <c r="H29" s="146" t="s">
        <v>234</v>
      </c>
      <c r="I29" s="146" t="s">
        <v>234</v>
      </c>
      <c r="J29" s="146" t="s">
        <v>234</v>
      </c>
    </row>
    <row r="30" spans="2:10" ht="17.25" customHeight="1">
      <c r="B30" s="153"/>
      <c r="C30" s="133"/>
      <c r="D30" s="136"/>
      <c r="E30" s="151"/>
      <c r="F30" s="136"/>
      <c r="G30" s="136"/>
      <c r="H30" s="151"/>
      <c r="I30" s="151"/>
      <c r="J30" s="151"/>
    </row>
    <row r="31" spans="2:10" ht="17.25" customHeight="1">
      <c r="B31" s="153" t="s">
        <v>114</v>
      </c>
      <c r="C31" s="133">
        <v>4</v>
      </c>
      <c r="D31" s="136">
        <v>773</v>
      </c>
      <c r="E31" s="146" t="s">
        <v>234</v>
      </c>
      <c r="F31" s="136" t="s">
        <v>246</v>
      </c>
      <c r="G31" s="146" t="s">
        <v>234</v>
      </c>
      <c r="H31" s="151">
        <v>555</v>
      </c>
      <c r="I31" s="136" t="s">
        <v>246</v>
      </c>
      <c r="J31" s="146" t="s">
        <v>234</v>
      </c>
    </row>
    <row r="32" spans="2:10" ht="17.25" customHeight="1">
      <c r="B32" s="153" t="s">
        <v>115</v>
      </c>
      <c r="C32" s="133">
        <v>4</v>
      </c>
      <c r="D32" s="136">
        <v>42</v>
      </c>
      <c r="E32" s="146" t="s">
        <v>234</v>
      </c>
      <c r="F32" s="136">
        <v>21</v>
      </c>
      <c r="G32" s="136">
        <v>9</v>
      </c>
      <c r="H32" s="146">
        <v>12</v>
      </c>
      <c r="I32" s="146" t="s">
        <v>234</v>
      </c>
      <c r="J32" s="146" t="s">
        <v>234</v>
      </c>
    </row>
    <row r="33" spans="2:10" ht="17.25" customHeight="1">
      <c r="B33" s="153" t="s">
        <v>281</v>
      </c>
      <c r="C33" s="133">
        <v>12</v>
      </c>
      <c r="D33" s="136">
        <v>701</v>
      </c>
      <c r="E33" s="146" t="s">
        <v>234</v>
      </c>
      <c r="F33" s="136">
        <v>259</v>
      </c>
      <c r="G33" s="136">
        <v>432</v>
      </c>
      <c r="H33" s="146" t="s">
        <v>234</v>
      </c>
      <c r="I33" s="146">
        <v>10</v>
      </c>
      <c r="J33" s="146" t="s">
        <v>234</v>
      </c>
    </row>
    <row r="34" spans="2:10" ht="17.25" customHeight="1">
      <c r="B34" s="153"/>
      <c r="C34" s="133"/>
      <c r="D34" s="136"/>
      <c r="E34" s="151"/>
      <c r="F34" s="136"/>
      <c r="G34" s="136"/>
      <c r="H34" s="151"/>
      <c r="I34" s="155"/>
      <c r="J34" s="151"/>
    </row>
    <row r="35" spans="2:10" ht="17.25" customHeight="1">
      <c r="B35" s="153" t="s">
        <v>116</v>
      </c>
      <c r="C35" s="133">
        <v>3</v>
      </c>
      <c r="D35" s="136">
        <v>1562</v>
      </c>
      <c r="E35" s="146" t="s">
        <v>234</v>
      </c>
      <c r="F35" s="136">
        <v>28</v>
      </c>
      <c r="G35" s="136">
        <v>1534</v>
      </c>
      <c r="H35" s="146" t="s">
        <v>234</v>
      </c>
      <c r="I35" s="136" t="s">
        <v>234</v>
      </c>
      <c r="J35" s="146" t="s">
        <v>234</v>
      </c>
    </row>
    <row r="36" spans="2:10" ht="17.25" customHeight="1">
      <c r="B36" s="153" t="s">
        <v>117</v>
      </c>
      <c r="C36" s="135">
        <v>1</v>
      </c>
      <c r="D36" s="136" t="s">
        <v>246</v>
      </c>
      <c r="E36" s="146" t="s">
        <v>234</v>
      </c>
      <c r="F36" s="136" t="s">
        <v>246</v>
      </c>
      <c r="G36" s="136" t="s">
        <v>246</v>
      </c>
      <c r="H36" s="146" t="s">
        <v>234</v>
      </c>
      <c r="I36" s="136" t="s">
        <v>246</v>
      </c>
      <c r="J36" s="146" t="s">
        <v>234</v>
      </c>
    </row>
    <row r="37" spans="2:10" ht="17.25" customHeight="1">
      <c r="B37" s="152" t="s">
        <v>118</v>
      </c>
      <c r="C37" s="135">
        <v>3</v>
      </c>
      <c r="D37" s="155">
        <v>629</v>
      </c>
      <c r="E37" s="146">
        <v>325</v>
      </c>
      <c r="F37" s="155">
        <v>304</v>
      </c>
      <c r="G37" s="146" t="s">
        <v>234</v>
      </c>
      <c r="H37" s="146" t="s">
        <v>234</v>
      </c>
      <c r="I37" s="146" t="s">
        <v>234</v>
      </c>
      <c r="J37" s="146" t="s">
        <v>234</v>
      </c>
    </row>
    <row r="38" spans="2:10" ht="17.25" customHeight="1">
      <c r="B38" s="153" t="s">
        <v>119</v>
      </c>
      <c r="C38" s="156">
        <v>5</v>
      </c>
      <c r="D38" s="157">
        <v>120</v>
      </c>
      <c r="E38" s="146" t="s">
        <v>234</v>
      </c>
      <c r="F38" s="151">
        <v>120</v>
      </c>
      <c r="G38" s="146" t="s">
        <v>234</v>
      </c>
      <c r="H38" s="151" t="s">
        <v>234</v>
      </c>
      <c r="I38" s="146" t="s">
        <v>234</v>
      </c>
      <c r="J38" s="146" t="s">
        <v>234</v>
      </c>
    </row>
    <row r="39" spans="2:10" ht="17.25" customHeight="1">
      <c r="B39" s="153" t="s">
        <v>120</v>
      </c>
      <c r="C39" s="156">
        <v>16</v>
      </c>
      <c r="D39" s="157">
        <v>5407</v>
      </c>
      <c r="E39" s="146" t="s">
        <v>234</v>
      </c>
      <c r="F39" s="151">
        <v>476</v>
      </c>
      <c r="G39" s="151">
        <v>4931</v>
      </c>
      <c r="H39" s="146" t="s">
        <v>234</v>
      </c>
      <c r="I39" s="146" t="s">
        <v>234</v>
      </c>
      <c r="J39" s="146" t="s">
        <v>234</v>
      </c>
    </row>
    <row r="40" spans="2:10" ht="17.25" customHeight="1">
      <c r="B40" s="153" t="s">
        <v>121</v>
      </c>
      <c r="C40" s="133">
        <v>9</v>
      </c>
      <c r="D40" s="136">
        <v>1371</v>
      </c>
      <c r="E40" s="146" t="s">
        <v>234</v>
      </c>
      <c r="F40" s="136">
        <v>329</v>
      </c>
      <c r="G40" s="151">
        <v>1000</v>
      </c>
      <c r="H40" s="146" t="s">
        <v>234</v>
      </c>
      <c r="I40" s="146">
        <v>42</v>
      </c>
      <c r="J40" s="146" t="s">
        <v>234</v>
      </c>
    </row>
    <row r="41" spans="2:10" ht="17.25" customHeight="1">
      <c r="B41" s="153"/>
      <c r="C41" s="133"/>
      <c r="D41" s="136"/>
      <c r="E41" s="151"/>
      <c r="F41" s="136"/>
      <c r="G41" s="151"/>
      <c r="H41" s="136"/>
      <c r="I41" s="155"/>
      <c r="J41" s="151"/>
    </row>
    <row r="42" spans="2:10" ht="17.25" customHeight="1">
      <c r="B42" s="153" t="s">
        <v>122</v>
      </c>
      <c r="C42" s="135">
        <v>4</v>
      </c>
      <c r="D42" s="136">
        <v>711</v>
      </c>
      <c r="E42" s="146" t="s">
        <v>234</v>
      </c>
      <c r="F42" s="136">
        <v>401</v>
      </c>
      <c r="G42" s="155">
        <v>310</v>
      </c>
      <c r="H42" s="146" t="s">
        <v>234</v>
      </c>
      <c r="I42" s="146" t="s">
        <v>234</v>
      </c>
      <c r="J42" s="146" t="s">
        <v>234</v>
      </c>
    </row>
    <row r="43" spans="2:10" ht="17.25" customHeight="1">
      <c r="B43" s="152" t="s">
        <v>123</v>
      </c>
      <c r="C43" s="133">
        <v>10</v>
      </c>
      <c r="D43" s="136">
        <v>5407</v>
      </c>
      <c r="E43" s="146" t="s">
        <v>234</v>
      </c>
      <c r="F43" s="136">
        <v>325</v>
      </c>
      <c r="G43" s="136">
        <v>5082</v>
      </c>
      <c r="H43" s="146" t="s">
        <v>234</v>
      </c>
      <c r="I43" s="146" t="s">
        <v>234</v>
      </c>
      <c r="J43" s="146" t="s">
        <v>234</v>
      </c>
    </row>
    <row r="44" spans="2:10" ht="17.25" customHeight="1">
      <c r="B44" s="153" t="s">
        <v>124</v>
      </c>
      <c r="C44" s="156">
        <v>1</v>
      </c>
      <c r="D44" s="136" t="s">
        <v>246</v>
      </c>
      <c r="E44" s="146" t="s">
        <v>234</v>
      </c>
      <c r="F44" s="136" t="s">
        <v>246</v>
      </c>
      <c r="G44" s="146" t="s">
        <v>234</v>
      </c>
      <c r="H44" s="146" t="s">
        <v>234</v>
      </c>
      <c r="I44" s="146" t="s">
        <v>234</v>
      </c>
      <c r="J44" s="146" t="s">
        <v>234</v>
      </c>
    </row>
    <row r="45" spans="2:10" ht="17.25" customHeight="1">
      <c r="B45" s="153"/>
      <c r="C45" s="156"/>
      <c r="D45" s="157"/>
      <c r="E45" s="151"/>
      <c r="F45" s="151"/>
      <c r="G45" s="151"/>
      <c r="H45" s="151"/>
      <c r="I45" s="151"/>
      <c r="J45" s="151"/>
    </row>
    <row r="46" spans="2:10" ht="17.25" customHeight="1">
      <c r="B46" s="153" t="s">
        <v>125</v>
      </c>
      <c r="C46" s="135">
        <v>1</v>
      </c>
      <c r="D46" s="136" t="s">
        <v>246</v>
      </c>
      <c r="E46" s="146" t="s">
        <v>234</v>
      </c>
      <c r="F46" s="136" t="s">
        <v>246</v>
      </c>
      <c r="G46" s="136" t="s">
        <v>246</v>
      </c>
      <c r="H46" s="146" t="s">
        <v>234</v>
      </c>
      <c r="I46" s="146" t="s">
        <v>234</v>
      </c>
      <c r="J46" s="146" t="s">
        <v>234</v>
      </c>
    </row>
    <row r="47" spans="2:10" ht="17.25" customHeight="1">
      <c r="B47" s="153" t="s">
        <v>126</v>
      </c>
      <c r="C47" s="154" t="s">
        <v>234</v>
      </c>
      <c r="D47" s="146" t="s">
        <v>234</v>
      </c>
      <c r="E47" s="146" t="s">
        <v>234</v>
      </c>
      <c r="F47" s="146" t="s">
        <v>234</v>
      </c>
      <c r="G47" s="146" t="s">
        <v>234</v>
      </c>
      <c r="H47" s="146" t="s">
        <v>234</v>
      </c>
      <c r="I47" s="146" t="s">
        <v>234</v>
      </c>
      <c r="J47" s="146" t="s">
        <v>234</v>
      </c>
    </row>
    <row r="48" spans="2:10" ht="17.25" customHeight="1">
      <c r="B48" s="153" t="s">
        <v>127</v>
      </c>
      <c r="C48" s="154" t="s">
        <v>234</v>
      </c>
      <c r="D48" s="146" t="s">
        <v>234</v>
      </c>
      <c r="E48" s="146" t="s">
        <v>234</v>
      </c>
      <c r="F48" s="146" t="s">
        <v>234</v>
      </c>
      <c r="G48" s="146" t="s">
        <v>234</v>
      </c>
      <c r="H48" s="146" t="s">
        <v>234</v>
      </c>
      <c r="I48" s="146" t="s">
        <v>234</v>
      </c>
      <c r="J48" s="146" t="s">
        <v>234</v>
      </c>
    </row>
    <row r="49" spans="2:10" ht="17.25" customHeight="1">
      <c r="B49" s="152" t="s">
        <v>128</v>
      </c>
      <c r="C49" s="154" t="s">
        <v>234</v>
      </c>
      <c r="D49" s="146" t="s">
        <v>234</v>
      </c>
      <c r="E49" s="146" t="s">
        <v>234</v>
      </c>
      <c r="F49" s="146" t="s">
        <v>234</v>
      </c>
      <c r="G49" s="146" t="s">
        <v>234</v>
      </c>
      <c r="H49" s="146" t="s">
        <v>234</v>
      </c>
      <c r="I49" s="146" t="s">
        <v>234</v>
      </c>
      <c r="J49" s="146" t="s">
        <v>234</v>
      </c>
    </row>
    <row r="50" spans="2:10" ht="17.25" customHeight="1">
      <c r="B50" s="153" t="s">
        <v>129</v>
      </c>
      <c r="C50" s="133">
        <v>2</v>
      </c>
      <c r="D50" s="136" t="s">
        <v>246</v>
      </c>
      <c r="E50" s="146" t="s">
        <v>234</v>
      </c>
      <c r="F50" s="136" t="s">
        <v>246</v>
      </c>
      <c r="G50" s="146" t="s">
        <v>234</v>
      </c>
      <c r="H50" s="146" t="s">
        <v>234</v>
      </c>
      <c r="I50" s="146" t="s">
        <v>234</v>
      </c>
      <c r="J50" s="146" t="s">
        <v>234</v>
      </c>
    </row>
    <row r="51" spans="2:10" ht="17.25" customHeight="1" thickBot="1">
      <c r="B51" s="6"/>
      <c r="C51" s="158"/>
      <c r="D51" s="159"/>
      <c r="E51" s="159"/>
      <c r="F51" s="159"/>
      <c r="G51" s="159"/>
      <c r="H51" s="159"/>
      <c r="I51" s="159"/>
      <c r="J51" s="159"/>
    </row>
    <row r="52" spans="3:9" ht="17.25" customHeight="1">
      <c r="C52" s="22"/>
      <c r="D52" s="160"/>
      <c r="E52" s="160"/>
      <c r="F52" s="160" t="s">
        <v>282</v>
      </c>
      <c r="G52" s="160"/>
      <c r="H52" s="160"/>
      <c r="I52" s="160"/>
    </row>
    <row r="53" spans="3:9" ht="17.25" customHeight="1">
      <c r="C53" s="160"/>
      <c r="D53" s="160"/>
      <c r="E53" s="160"/>
      <c r="F53" s="160"/>
      <c r="G53" s="160"/>
      <c r="H53" s="160"/>
      <c r="I53" s="160"/>
    </row>
    <row r="54" spans="3:9" ht="17.25" customHeight="1">
      <c r="C54" s="160"/>
      <c r="D54" s="160"/>
      <c r="E54" s="160"/>
      <c r="F54" s="160"/>
      <c r="G54" s="160"/>
      <c r="H54" s="160"/>
      <c r="I54" s="22"/>
    </row>
    <row r="55" spans="3:9" ht="17.25" customHeight="1">
      <c r="C55" s="160"/>
      <c r="D55" s="160"/>
      <c r="E55" s="160"/>
      <c r="F55" s="160"/>
      <c r="G55" s="160"/>
      <c r="H55" s="160"/>
      <c r="I55" s="22"/>
    </row>
    <row r="56" spans="3:9" ht="17.25" customHeight="1">
      <c r="C56" s="160"/>
      <c r="D56" s="160"/>
      <c r="E56" s="160"/>
      <c r="F56" s="160"/>
      <c r="G56" s="160"/>
      <c r="H56" s="160"/>
      <c r="I56" s="110"/>
    </row>
    <row r="57" spans="3:9" ht="17.25" customHeight="1">
      <c r="C57" s="160"/>
      <c r="D57" s="160"/>
      <c r="E57" s="160"/>
      <c r="F57" s="160" t="s">
        <v>283</v>
      </c>
      <c r="G57" s="160"/>
      <c r="H57" s="160"/>
      <c r="I57" s="110"/>
    </row>
    <row r="58" spans="3:9" ht="17.25" customHeight="1">
      <c r="C58" s="160"/>
      <c r="D58" s="160"/>
      <c r="E58" s="160"/>
      <c r="F58" s="160"/>
      <c r="G58" s="160"/>
      <c r="H58" s="160"/>
      <c r="I58" s="59"/>
    </row>
    <row r="59" spans="3:9" ht="17.25" customHeight="1">
      <c r="C59" s="160"/>
      <c r="D59" s="160"/>
      <c r="E59" s="160"/>
      <c r="F59" s="160"/>
      <c r="G59" s="160"/>
      <c r="H59" s="160"/>
      <c r="I59" s="110"/>
    </row>
    <row r="60" spans="3:9" ht="17.25" customHeight="1">
      <c r="C60" s="160"/>
      <c r="D60" s="160"/>
      <c r="E60" s="160"/>
      <c r="F60" s="160"/>
      <c r="G60" s="160"/>
      <c r="H60" s="160"/>
      <c r="I60" s="59"/>
    </row>
    <row r="61" spans="3:9" ht="17.25" customHeight="1">
      <c r="C61" s="160"/>
      <c r="D61" s="160"/>
      <c r="E61" s="160"/>
      <c r="F61" s="160"/>
      <c r="G61" s="160"/>
      <c r="H61" s="160"/>
      <c r="I61" s="59"/>
    </row>
    <row r="62" spans="3:9" ht="17.25" customHeight="1">
      <c r="C62" s="160"/>
      <c r="D62" s="160"/>
      <c r="E62" s="160"/>
      <c r="F62" s="160"/>
      <c r="G62" s="160"/>
      <c r="H62" s="160"/>
      <c r="I62" s="59"/>
    </row>
    <row r="63" spans="3:9" ht="17.25" customHeight="1">
      <c r="C63" s="160"/>
      <c r="D63" s="160"/>
      <c r="E63" s="160"/>
      <c r="F63" s="160"/>
      <c r="G63" s="160"/>
      <c r="H63" s="160"/>
      <c r="I63" s="161"/>
    </row>
    <row r="64" spans="3:9" ht="17.25" customHeight="1">
      <c r="C64" s="160"/>
      <c r="D64" s="160"/>
      <c r="E64" s="160"/>
      <c r="F64" s="160"/>
      <c r="G64" s="160"/>
      <c r="H64" s="160"/>
      <c r="I64" s="161"/>
    </row>
    <row r="65" spans="3:9" ht="17.25" customHeight="1">
      <c r="C65" s="160"/>
      <c r="D65" s="160"/>
      <c r="E65" s="160"/>
      <c r="F65" s="160"/>
      <c r="G65" s="160"/>
      <c r="H65" s="160"/>
      <c r="I65" s="161"/>
    </row>
    <row r="66" spans="3:9" ht="17.25" customHeight="1">
      <c r="C66" s="160"/>
      <c r="D66" s="160"/>
      <c r="E66" s="160"/>
      <c r="F66" s="160"/>
      <c r="G66" s="160"/>
      <c r="H66" s="160"/>
      <c r="I66" s="59"/>
    </row>
    <row r="67" spans="3:9" ht="17.25" customHeight="1">
      <c r="C67" s="160"/>
      <c r="D67" s="160"/>
      <c r="E67" s="160"/>
      <c r="F67" s="160"/>
      <c r="G67" s="160"/>
      <c r="H67" s="160"/>
      <c r="I67" s="59"/>
    </row>
    <row r="68" spans="3:9" ht="17.25" customHeight="1">
      <c r="C68" s="160"/>
      <c r="D68" s="160"/>
      <c r="E68" s="160"/>
      <c r="F68" s="160"/>
      <c r="G68" s="160"/>
      <c r="H68" s="160"/>
      <c r="I68" s="161"/>
    </row>
    <row r="69" spans="3:9" ht="17.25" customHeight="1">
      <c r="C69" s="160"/>
      <c r="D69" s="160"/>
      <c r="E69" s="160"/>
      <c r="F69" s="160"/>
      <c r="G69" s="160"/>
      <c r="H69" s="160"/>
      <c r="I69" s="59"/>
    </row>
    <row r="70" spans="3:9" ht="17.25" customHeight="1">
      <c r="C70" s="160"/>
      <c r="D70" s="160"/>
      <c r="E70" s="160"/>
      <c r="F70" s="160"/>
      <c r="G70" s="160"/>
      <c r="H70" s="160"/>
      <c r="I70" s="59"/>
    </row>
    <row r="71" spans="3:9" ht="17.25" customHeight="1">
      <c r="C71" s="160"/>
      <c r="D71" s="160"/>
      <c r="E71" s="160"/>
      <c r="F71" s="160"/>
      <c r="G71" s="160"/>
      <c r="H71" s="160"/>
      <c r="I71" s="161"/>
    </row>
    <row r="72" spans="3:9" ht="17.25" customHeight="1">
      <c r="C72" s="160"/>
      <c r="D72" s="160"/>
      <c r="E72" s="160"/>
      <c r="F72" s="160"/>
      <c r="G72" s="160"/>
      <c r="H72" s="160"/>
      <c r="I72" s="137"/>
    </row>
    <row r="73" spans="3:9" ht="17.25" customHeight="1">
      <c r="C73" s="160"/>
      <c r="D73" s="160"/>
      <c r="E73" s="160"/>
      <c r="F73" s="160"/>
      <c r="G73" s="160"/>
      <c r="H73" s="160"/>
      <c r="I73" s="59"/>
    </row>
    <row r="74" spans="3:9" ht="17.25" customHeight="1">
      <c r="C74" s="160"/>
      <c r="D74" s="160"/>
      <c r="E74" s="160"/>
      <c r="F74" s="160"/>
      <c r="G74" s="160"/>
      <c r="H74" s="160"/>
      <c r="I74" s="59"/>
    </row>
    <row r="75" spans="3:9" ht="17.25" customHeight="1">
      <c r="C75" s="160"/>
      <c r="D75" s="160"/>
      <c r="E75" s="160"/>
      <c r="F75" s="160"/>
      <c r="G75" s="160"/>
      <c r="H75" s="160"/>
      <c r="I75" s="112"/>
    </row>
    <row r="76" ht="17.25" customHeight="1">
      <c r="I76" s="137"/>
    </row>
    <row r="77" ht="17.25" customHeight="1">
      <c r="I77" s="59"/>
    </row>
    <row r="78" ht="17.25" customHeight="1">
      <c r="I78" s="59"/>
    </row>
    <row r="79" ht="17.25" customHeight="1">
      <c r="I79" s="59"/>
    </row>
    <row r="80" ht="17.25" customHeight="1">
      <c r="I80" s="59"/>
    </row>
    <row r="81" ht="17.25" customHeight="1">
      <c r="I81" s="59"/>
    </row>
    <row r="82" ht="17.25" customHeight="1">
      <c r="I82" s="112"/>
    </row>
    <row r="83" ht="17.25" customHeight="1">
      <c r="I83" s="59"/>
    </row>
    <row r="84" ht="17.25" customHeight="1">
      <c r="I84" s="59"/>
    </row>
    <row r="85" ht="17.25" customHeight="1">
      <c r="I85" s="59"/>
    </row>
    <row r="86" ht="17.25" customHeight="1">
      <c r="I86" s="161"/>
    </row>
    <row r="87" ht="17.25" customHeight="1">
      <c r="I87" s="59"/>
    </row>
    <row r="88" ht="17.25" customHeight="1">
      <c r="I88" s="59"/>
    </row>
    <row r="89" ht="17.25" customHeight="1">
      <c r="I89" s="59"/>
    </row>
    <row r="90" ht="17.25" customHeight="1">
      <c r="I90" s="59"/>
    </row>
    <row r="91" ht="17.25" customHeight="1">
      <c r="I91" s="5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5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20.875" style="2" customWidth="1"/>
    <col min="3" max="3" width="15.75390625" style="2" customWidth="1"/>
    <col min="4" max="4" width="15.375" style="2" customWidth="1"/>
    <col min="5" max="5" width="14.00390625" style="2" customWidth="1"/>
    <col min="6" max="6" width="12.25390625" style="2" bestFit="1" customWidth="1"/>
    <col min="7" max="7" width="16.125" style="2" bestFit="1" customWidth="1"/>
    <col min="8" max="8" width="12.25390625" style="2" bestFit="1" customWidth="1"/>
    <col min="9" max="9" width="14.75390625" style="2" customWidth="1"/>
    <col min="10" max="10" width="15.125" style="11" customWidth="1"/>
    <col min="11" max="16384" width="12.125" style="2" customWidth="1"/>
  </cols>
  <sheetData>
    <row r="1" ht="17.25" customHeight="1">
      <c r="A1" s="1"/>
    </row>
    <row r="2" ht="17.25" customHeight="1"/>
    <row r="3" spans="5:10" ht="17.25" customHeight="1">
      <c r="E3" s="16"/>
      <c r="F3" s="16"/>
      <c r="G3" s="16"/>
      <c r="H3" s="16"/>
      <c r="I3" s="16"/>
      <c r="J3" s="17"/>
    </row>
    <row r="4" spans="5:10" ht="17.25" customHeight="1">
      <c r="E4" s="16"/>
      <c r="F4" s="16"/>
      <c r="G4" s="16"/>
      <c r="H4" s="16"/>
      <c r="I4" s="16"/>
      <c r="J4" s="17"/>
    </row>
    <row r="5" ht="17.25" customHeight="1"/>
    <row r="6" spans="3:6" ht="17.25" customHeight="1">
      <c r="C6" s="57" t="s">
        <v>271</v>
      </c>
      <c r="D6" s="11"/>
      <c r="F6" s="1" t="s">
        <v>272</v>
      </c>
    </row>
    <row r="7" spans="2:10" ht="21" customHeight="1" thickBot="1">
      <c r="B7" s="6"/>
      <c r="C7" s="149" t="s">
        <v>284</v>
      </c>
      <c r="D7" s="6"/>
      <c r="E7" s="6"/>
      <c r="F7" s="27" t="s">
        <v>285</v>
      </c>
      <c r="G7" s="54"/>
      <c r="H7" s="54"/>
      <c r="I7" s="53" t="s">
        <v>286</v>
      </c>
      <c r="J7" s="17"/>
    </row>
    <row r="8" spans="3:9" ht="17.25" customHeight="1">
      <c r="C8" s="7"/>
      <c r="D8" s="8"/>
      <c r="E8" s="8"/>
      <c r="F8" s="8"/>
      <c r="G8" s="8"/>
      <c r="H8" s="8"/>
      <c r="I8" s="11"/>
    </row>
    <row r="9" spans="3:10" ht="17.25" customHeight="1">
      <c r="C9" s="10" t="s">
        <v>287</v>
      </c>
      <c r="D9" s="12" t="s">
        <v>288</v>
      </c>
      <c r="E9" s="7"/>
      <c r="F9" s="128" t="s">
        <v>264</v>
      </c>
      <c r="G9" s="162" t="s">
        <v>289</v>
      </c>
      <c r="H9" s="7"/>
      <c r="I9" s="53"/>
      <c r="J9" s="163"/>
    </row>
    <row r="10" spans="2:10" ht="17.25" customHeight="1">
      <c r="B10" s="8"/>
      <c r="C10" s="13"/>
      <c r="D10" s="164" t="s">
        <v>290</v>
      </c>
      <c r="E10" s="14" t="s">
        <v>291</v>
      </c>
      <c r="F10" s="130" t="s">
        <v>268</v>
      </c>
      <c r="G10" s="14" t="s">
        <v>292</v>
      </c>
      <c r="H10" s="14" t="s">
        <v>270</v>
      </c>
      <c r="I10" s="53"/>
      <c r="J10" s="53" t="s">
        <v>293</v>
      </c>
    </row>
    <row r="11" spans="3:9" ht="17.25" customHeight="1">
      <c r="C11" s="21"/>
      <c r="I11" s="11"/>
    </row>
    <row r="12" spans="2:10" ht="17.25" customHeight="1">
      <c r="B12" s="132" t="s">
        <v>231</v>
      </c>
      <c r="C12" s="142">
        <v>1650014</v>
      </c>
      <c r="D12" s="143">
        <v>26202</v>
      </c>
      <c r="E12" s="143">
        <v>5890</v>
      </c>
      <c r="F12" s="143">
        <v>51061</v>
      </c>
      <c r="G12" s="143">
        <v>1539012</v>
      </c>
      <c r="H12" s="143">
        <v>27849</v>
      </c>
      <c r="I12" s="134"/>
      <c r="J12" s="112"/>
    </row>
    <row r="13" spans="2:10" ht="17.25" customHeight="1">
      <c r="B13" s="132" t="s">
        <v>232</v>
      </c>
      <c r="C13" s="142">
        <v>1680244</v>
      </c>
      <c r="D13" s="143">
        <v>25844</v>
      </c>
      <c r="E13" s="143">
        <v>8352</v>
      </c>
      <c r="F13" s="143">
        <v>66544</v>
      </c>
      <c r="G13" s="143">
        <v>1547888</v>
      </c>
      <c r="H13" s="143">
        <v>31616</v>
      </c>
      <c r="I13" s="134"/>
      <c r="J13" s="112"/>
    </row>
    <row r="14" spans="2:10" ht="17.25" customHeight="1">
      <c r="B14" s="36"/>
      <c r="C14" s="142"/>
      <c r="D14" s="143"/>
      <c r="E14" s="143"/>
      <c r="F14" s="143"/>
      <c r="G14" s="143"/>
      <c r="H14" s="143"/>
      <c r="I14" s="134"/>
      <c r="J14" s="112"/>
    </row>
    <row r="15" spans="2:10" ht="17.25" customHeight="1">
      <c r="B15" s="44" t="s">
        <v>103</v>
      </c>
      <c r="C15" s="136">
        <v>1314688</v>
      </c>
      <c r="D15" s="136">
        <v>11303</v>
      </c>
      <c r="E15" s="136">
        <v>3487</v>
      </c>
      <c r="F15" s="136">
        <v>39503</v>
      </c>
      <c r="G15" s="136">
        <v>1245693</v>
      </c>
      <c r="H15" s="136">
        <v>14702</v>
      </c>
      <c r="I15" s="165"/>
      <c r="J15" s="112"/>
    </row>
    <row r="16" spans="2:10" ht="17.25" customHeight="1">
      <c r="B16" s="44" t="s">
        <v>104</v>
      </c>
      <c r="C16" s="136">
        <v>233588</v>
      </c>
      <c r="D16" s="136">
        <v>2836</v>
      </c>
      <c r="E16" s="136">
        <v>910</v>
      </c>
      <c r="F16" s="136">
        <v>7164</v>
      </c>
      <c r="G16" s="136">
        <v>210609</v>
      </c>
      <c r="H16" s="136">
        <v>12069</v>
      </c>
      <c r="I16" s="145"/>
      <c r="J16" s="112"/>
    </row>
    <row r="17" spans="2:10" ht="17.25" customHeight="1">
      <c r="B17" s="44" t="s">
        <v>105</v>
      </c>
      <c r="C17" s="136">
        <v>180</v>
      </c>
      <c r="D17" s="136">
        <v>28</v>
      </c>
      <c r="E17" s="136">
        <v>50</v>
      </c>
      <c r="F17" s="136">
        <v>52</v>
      </c>
      <c r="G17" s="136">
        <v>6</v>
      </c>
      <c r="H17" s="136">
        <v>44</v>
      </c>
      <c r="I17" s="145"/>
      <c r="J17" s="112"/>
    </row>
    <row r="18" spans="2:10" ht="17.25" customHeight="1">
      <c r="B18" s="44" t="s">
        <v>106</v>
      </c>
      <c r="C18" s="136">
        <v>83571</v>
      </c>
      <c r="D18" s="136">
        <v>9497</v>
      </c>
      <c r="E18" s="136">
        <v>784</v>
      </c>
      <c r="F18" s="136">
        <v>844</v>
      </c>
      <c r="G18" s="136">
        <v>70380</v>
      </c>
      <c r="H18" s="136">
        <v>2066</v>
      </c>
      <c r="I18" s="165"/>
      <c r="J18" s="112"/>
    </row>
    <row r="19" spans="2:10" ht="17.25" customHeight="1">
      <c r="B19" s="44" t="s">
        <v>107</v>
      </c>
      <c r="C19" s="136">
        <v>6292</v>
      </c>
      <c r="D19" s="136">
        <v>250</v>
      </c>
      <c r="E19" s="136">
        <v>16</v>
      </c>
      <c r="F19" s="136">
        <v>4248</v>
      </c>
      <c r="G19" s="136">
        <v>1398</v>
      </c>
      <c r="H19" s="136">
        <v>380</v>
      </c>
      <c r="I19" s="145"/>
      <c r="J19" s="112"/>
    </row>
    <row r="20" spans="2:10" ht="17.25" customHeight="1">
      <c r="B20" s="44" t="s">
        <v>108</v>
      </c>
      <c r="C20" s="136">
        <v>2033</v>
      </c>
      <c r="D20" s="136">
        <v>93</v>
      </c>
      <c r="E20" s="136">
        <v>32</v>
      </c>
      <c r="F20" s="136">
        <v>919</v>
      </c>
      <c r="G20" s="136">
        <v>324</v>
      </c>
      <c r="H20" s="136">
        <v>665</v>
      </c>
      <c r="I20" s="145"/>
      <c r="J20" s="112"/>
    </row>
    <row r="21" spans="2:10" ht="17.25" customHeight="1">
      <c r="B21" s="44" t="s">
        <v>109</v>
      </c>
      <c r="C21" s="136">
        <v>51</v>
      </c>
      <c r="D21" s="146" t="s">
        <v>234</v>
      </c>
      <c r="E21" s="146" t="s">
        <v>234</v>
      </c>
      <c r="F21" s="146" t="s">
        <v>234</v>
      </c>
      <c r="G21" s="146" t="s">
        <v>234</v>
      </c>
      <c r="H21" s="136">
        <v>51</v>
      </c>
      <c r="I21" s="145"/>
      <c r="J21" s="112"/>
    </row>
    <row r="22" spans="2:10" ht="17.25" customHeight="1">
      <c r="B22" s="44" t="s">
        <v>110</v>
      </c>
      <c r="C22" s="136">
        <v>10798</v>
      </c>
      <c r="D22" s="136">
        <v>617</v>
      </c>
      <c r="E22" s="146">
        <v>978</v>
      </c>
      <c r="F22" s="136">
        <v>4414</v>
      </c>
      <c r="G22" s="146">
        <v>4284</v>
      </c>
      <c r="H22" s="136">
        <v>505</v>
      </c>
      <c r="I22" s="145"/>
      <c r="J22" s="112"/>
    </row>
    <row r="23" spans="2:10" ht="17.25" customHeight="1">
      <c r="B23" s="152" t="s">
        <v>137</v>
      </c>
      <c r="C23" s="151">
        <v>2035</v>
      </c>
      <c r="D23" s="136">
        <v>102</v>
      </c>
      <c r="E23" s="146">
        <v>4</v>
      </c>
      <c r="F23" s="136">
        <v>1859</v>
      </c>
      <c r="G23" s="146">
        <v>51</v>
      </c>
      <c r="H23" s="136">
        <v>19</v>
      </c>
      <c r="I23" s="145"/>
      <c r="J23" s="112"/>
    </row>
    <row r="24" spans="2:10" ht="17.25" customHeight="1">
      <c r="B24" s="152"/>
      <c r="C24" s="151"/>
      <c r="D24" s="146"/>
      <c r="E24" s="136"/>
      <c r="F24" s="146"/>
      <c r="G24" s="155"/>
      <c r="H24" s="136"/>
      <c r="I24" s="145"/>
      <c r="J24" s="112"/>
    </row>
    <row r="25" spans="2:10" ht="17.25" customHeight="1">
      <c r="B25" s="153" t="s">
        <v>280</v>
      </c>
      <c r="C25" s="146">
        <v>90</v>
      </c>
      <c r="D25" s="146">
        <v>3</v>
      </c>
      <c r="E25" s="146">
        <v>7</v>
      </c>
      <c r="F25" s="146" t="s">
        <v>234</v>
      </c>
      <c r="G25" s="146">
        <v>10</v>
      </c>
      <c r="H25" s="146">
        <v>70</v>
      </c>
      <c r="I25" s="145"/>
      <c r="J25" s="112"/>
    </row>
    <row r="26" spans="2:10" ht="17.25" customHeight="1">
      <c r="B26" s="153"/>
      <c r="C26" s="146"/>
      <c r="D26" s="146"/>
      <c r="E26" s="146"/>
      <c r="F26" s="136"/>
      <c r="G26" s="136"/>
      <c r="H26" s="136"/>
      <c r="I26" s="145"/>
      <c r="J26" s="112"/>
    </row>
    <row r="27" spans="2:10" ht="17.25" customHeight="1">
      <c r="B27" s="153" t="s">
        <v>111</v>
      </c>
      <c r="C27" s="136">
        <v>9854</v>
      </c>
      <c r="D27" s="146">
        <v>539</v>
      </c>
      <c r="E27" s="146">
        <v>1265</v>
      </c>
      <c r="F27" s="136">
        <v>856</v>
      </c>
      <c r="G27" s="136">
        <v>7160</v>
      </c>
      <c r="H27" s="136">
        <v>34</v>
      </c>
      <c r="I27" s="145"/>
      <c r="J27" s="112"/>
    </row>
    <row r="28" spans="2:10" ht="17.25" customHeight="1">
      <c r="B28" s="153" t="s">
        <v>112</v>
      </c>
      <c r="C28" s="146" t="s">
        <v>234</v>
      </c>
      <c r="D28" s="146" t="s">
        <v>234</v>
      </c>
      <c r="E28" s="146" t="s">
        <v>234</v>
      </c>
      <c r="F28" s="146" t="s">
        <v>234</v>
      </c>
      <c r="G28" s="146" t="s">
        <v>234</v>
      </c>
      <c r="H28" s="146" t="s">
        <v>234</v>
      </c>
      <c r="I28" s="145"/>
      <c r="J28" s="112"/>
    </row>
    <row r="29" spans="2:10" ht="17.25" customHeight="1">
      <c r="B29" s="153" t="s">
        <v>113</v>
      </c>
      <c r="C29" s="146" t="s">
        <v>234</v>
      </c>
      <c r="D29" s="146" t="s">
        <v>234</v>
      </c>
      <c r="E29" s="146" t="s">
        <v>234</v>
      </c>
      <c r="F29" s="146" t="s">
        <v>234</v>
      </c>
      <c r="G29" s="146" t="s">
        <v>234</v>
      </c>
      <c r="H29" s="146" t="s">
        <v>234</v>
      </c>
      <c r="I29" s="145"/>
      <c r="J29" s="112"/>
    </row>
    <row r="30" spans="2:10" ht="17.25" customHeight="1">
      <c r="B30" s="153"/>
      <c r="C30" s="136"/>
      <c r="D30" s="146"/>
      <c r="E30" s="146"/>
      <c r="F30" s="146"/>
      <c r="G30" s="146"/>
      <c r="H30" s="136"/>
      <c r="I30" s="157"/>
      <c r="J30" s="112"/>
    </row>
    <row r="31" spans="2:10" ht="17.25" customHeight="1">
      <c r="B31" s="153" t="s">
        <v>114</v>
      </c>
      <c r="C31" s="136">
        <v>773</v>
      </c>
      <c r="D31" s="146">
        <v>57</v>
      </c>
      <c r="E31" s="166">
        <v>1</v>
      </c>
      <c r="F31" s="146">
        <v>708</v>
      </c>
      <c r="G31" s="146" t="s">
        <v>234</v>
      </c>
      <c r="H31" s="146">
        <v>7</v>
      </c>
      <c r="I31" s="145"/>
      <c r="J31" s="112"/>
    </row>
    <row r="32" spans="2:10" ht="17.25" customHeight="1">
      <c r="B32" s="153" t="s">
        <v>115</v>
      </c>
      <c r="C32" s="136">
        <v>42</v>
      </c>
      <c r="D32" s="136">
        <v>5</v>
      </c>
      <c r="E32" s="146" t="s">
        <v>234</v>
      </c>
      <c r="F32" s="136">
        <v>19</v>
      </c>
      <c r="G32" s="136">
        <v>11</v>
      </c>
      <c r="H32" s="136">
        <v>7</v>
      </c>
      <c r="I32" s="145"/>
      <c r="J32" s="112"/>
    </row>
    <row r="33" spans="2:10" ht="17.25" customHeight="1">
      <c r="B33" s="153" t="s">
        <v>281</v>
      </c>
      <c r="C33" s="136">
        <v>701</v>
      </c>
      <c r="D33" s="136">
        <v>60</v>
      </c>
      <c r="E33" s="146" t="s">
        <v>234</v>
      </c>
      <c r="F33" s="136">
        <v>112</v>
      </c>
      <c r="G33" s="136">
        <v>396</v>
      </c>
      <c r="H33" s="136">
        <v>133</v>
      </c>
      <c r="I33" s="145"/>
      <c r="J33" s="112"/>
    </row>
    <row r="34" spans="2:10" ht="17.25" customHeight="1">
      <c r="B34" s="153"/>
      <c r="C34" s="136"/>
      <c r="D34" s="136"/>
      <c r="E34" s="146"/>
      <c r="F34" s="136"/>
      <c r="G34" s="155"/>
      <c r="H34" s="136"/>
      <c r="I34" s="157"/>
      <c r="J34" s="112"/>
    </row>
    <row r="35" spans="2:10" ht="17.25" customHeight="1">
      <c r="B35" s="153" t="s">
        <v>116</v>
      </c>
      <c r="C35" s="136">
        <v>1562</v>
      </c>
      <c r="D35" s="136">
        <v>6</v>
      </c>
      <c r="E35" s="146" t="s">
        <v>234</v>
      </c>
      <c r="F35" s="146">
        <v>2</v>
      </c>
      <c r="G35" s="136">
        <v>1534</v>
      </c>
      <c r="H35" s="136">
        <v>20</v>
      </c>
      <c r="I35" s="145"/>
      <c r="J35" s="112"/>
    </row>
    <row r="36" spans="2:10" ht="17.25" customHeight="1">
      <c r="B36" s="153" t="s">
        <v>117</v>
      </c>
      <c r="C36" s="136" t="s">
        <v>246</v>
      </c>
      <c r="D36" s="136" t="s">
        <v>246</v>
      </c>
      <c r="E36" s="146" t="s">
        <v>234</v>
      </c>
      <c r="F36" s="136" t="s">
        <v>246</v>
      </c>
      <c r="G36" s="136" t="s">
        <v>246</v>
      </c>
      <c r="H36" s="136" t="s">
        <v>246</v>
      </c>
      <c r="I36" s="145"/>
      <c r="J36" s="112"/>
    </row>
    <row r="37" spans="2:10" ht="17.25" customHeight="1">
      <c r="B37" s="152" t="s">
        <v>118</v>
      </c>
      <c r="C37" s="155">
        <v>629</v>
      </c>
      <c r="D37" s="146" t="s">
        <v>234</v>
      </c>
      <c r="E37" s="146" t="s">
        <v>234</v>
      </c>
      <c r="F37" s="136">
        <v>379</v>
      </c>
      <c r="G37" s="146">
        <v>80</v>
      </c>
      <c r="H37" s="136">
        <v>170</v>
      </c>
      <c r="I37" s="145"/>
      <c r="J37" s="112"/>
    </row>
    <row r="38" spans="2:10" ht="17.25" customHeight="1">
      <c r="B38" s="153" t="s">
        <v>119</v>
      </c>
      <c r="C38" s="157">
        <v>120</v>
      </c>
      <c r="D38" s="146">
        <v>3</v>
      </c>
      <c r="E38" s="146">
        <v>6</v>
      </c>
      <c r="F38" s="146">
        <v>37</v>
      </c>
      <c r="G38" s="146">
        <v>51</v>
      </c>
      <c r="H38" s="146">
        <v>23</v>
      </c>
      <c r="I38" s="145"/>
      <c r="J38" s="112"/>
    </row>
    <row r="39" spans="2:10" ht="17.25" customHeight="1">
      <c r="B39" s="153" t="s">
        <v>120</v>
      </c>
      <c r="C39" s="157">
        <v>5407</v>
      </c>
      <c r="D39" s="136">
        <v>129</v>
      </c>
      <c r="E39" s="146">
        <v>294</v>
      </c>
      <c r="F39" s="136">
        <v>3978</v>
      </c>
      <c r="G39" s="146">
        <v>831</v>
      </c>
      <c r="H39" s="136">
        <v>175</v>
      </c>
      <c r="I39" s="145"/>
      <c r="J39" s="112"/>
    </row>
    <row r="40" spans="2:10" ht="17.25" customHeight="1">
      <c r="B40" s="153" t="s">
        <v>121</v>
      </c>
      <c r="C40" s="136">
        <v>1371</v>
      </c>
      <c r="D40" s="136">
        <v>137</v>
      </c>
      <c r="E40" s="146">
        <v>448</v>
      </c>
      <c r="F40" s="136">
        <v>444</v>
      </c>
      <c r="G40" s="146">
        <v>219</v>
      </c>
      <c r="H40" s="146">
        <v>123</v>
      </c>
      <c r="I40" s="145"/>
      <c r="J40" s="112"/>
    </row>
    <row r="41" spans="2:10" ht="17.25" customHeight="1">
      <c r="B41" s="153"/>
      <c r="C41" s="136"/>
      <c r="D41" s="146"/>
      <c r="E41" s="146"/>
      <c r="F41" s="136"/>
      <c r="G41" s="136"/>
      <c r="H41" s="136"/>
      <c r="I41" s="157"/>
      <c r="J41" s="112"/>
    </row>
    <row r="42" spans="2:10" ht="17.25" customHeight="1">
      <c r="B42" s="153" t="s">
        <v>122</v>
      </c>
      <c r="C42" s="136">
        <v>711</v>
      </c>
      <c r="D42" s="146">
        <v>42</v>
      </c>
      <c r="E42" s="146">
        <v>13</v>
      </c>
      <c r="F42" s="146">
        <v>444</v>
      </c>
      <c r="G42" s="146">
        <v>167</v>
      </c>
      <c r="H42" s="146">
        <v>45</v>
      </c>
      <c r="I42" s="145"/>
      <c r="J42" s="112"/>
    </row>
    <row r="43" spans="2:10" ht="17.25" customHeight="1">
      <c r="B43" s="152" t="s">
        <v>123</v>
      </c>
      <c r="C43" s="136">
        <v>5407</v>
      </c>
      <c r="D43" s="146">
        <v>75</v>
      </c>
      <c r="E43" s="146">
        <v>57</v>
      </c>
      <c r="F43" s="136">
        <v>426</v>
      </c>
      <c r="G43" s="146">
        <v>4612</v>
      </c>
      <c r="H43" s="136">
        <v>237</v>
      </c>
      <c r="I43" s="145"/>
      <c r="J43" s="112"/>
    </row>
    <row r="44" spans="2:10" ht="17.25" customHeight="1">
      <c r="B44" s="153" t="s">
        <v>124</v>
      </c>
      <c r="C44" s="136" t="s">
        <v>246</v>
      </c>
      <c r="D44" s="146" t="s">
        <v>234</v>
      </c>
      <c r="E44" s="146" t="s">
        <v>234</v>
      </c>
      <c r="F44" s="146" t="s">
        <v>234</v>
      </c>
      <c r="G44" s="146" t="s">
        <v>234</v>
      </c>
      <c r="H44" s="136" t="s">
        <v>246</v>
      </c>
      <c r="I44" s="145"/>
      <c r="J44" s="112"/>
    </row>
    <row r="45" spans="2:10" ht="17.25" customHeight="1">
      <c r="B45" s="153"/>
      <c r="C45" s="157"/>
      <c r="D45" s="136"/>
      <c r="E45" s="146"/>
      <c r="F45" s="136"/>
      <c r="G45" s="136"/>
      <c r="H45" s="136"/>
      <c r="I45" s="157"/>
      <c r="J45" s="112"/>
    </row>
    <row r="46" spans="2:10" ht="17.25" customHeight="1">
      <c r="B46" s="153" t="s">
        <v>125</v>
      </c>
      <c r="C46" s="136" t="s">
        <v>246</v>
      </c>
      <c r="D46" s="136" t="s">
        <v>246</v>
      </c>
      <c r="E46" s="146" t="s">
        <v>234</v>
      </c>
      <c r="F46" s="136" t="s">
        <v>246</v>
      </c>
      <c r="G46" s="136" t="s">
        <v>246</v>
      </c>
      <c r="H46" s="136" t="s">
        <v>246</v>
      </c>
      <c r="I46" s="145"/>
      <c r="J46" s="112"/>
    </row>
    <row r="47" spans="2:10" ht="17.25" customHeight="1">
      <c r="B47" s="153" t="s">
        <v>126</v>
      </c>
      <c r="C47" s="146" t="s">
        <v>234</v>
      </c>
      <c r="D47" s="146" t="s">
        <v>234</v>
      </c>
      <c r="E47" s="146" t="s">
        <v>234</v>
      </c>
      <c r="F47" s="146" t="s">
        <v>234</v>
      </c>
      <c r="G47" s="146" t="s">
        <v>234</v>
      </c>
      <c r="H47" s="146" t="s">
        <v>234</v>
      </c>
      <c r="I47" s="145"/>
      <c r="J47" s="112"/>
    </row>
    <row r="48" spans="2:10" ht="17.25" customHeight="1">
      <c r="B48" s="153" t="s">
        <v>127</v>
      </c>
      <c r="C48" s="146" t="s">
        <v>234</v>
      </c>
      <c r="D48" s="146" t="s">
        <v>234</v>
      </c>
      <c r="E48" s="146" t="s">
        <v>234</v>
      </c>
      <c r="F48" s="146" t="s">
        <v>234</v>
      </c>
      <c r="G48" s="146" t="s">
        <v>234</v>
      </c>
      <c r="H48" s="146" t="s">
        <v>234</v>
      </c>
      <c r="I48" s="145"/>
      <c r="J48" s="112"/>
    </row>
    <row r="49" spans="2:10" ht="17.25" customHeight="1">
      <c r="B49" s="152" t="s">
        <v>128</v>
      </c>
      <c r="C49" s="146" t="s">
        <v>234</v>
      </c>
      <c r="D49" s="146" t="s">
        <v>234</v>
      </c>
      <c r="E49" s="146" t="s">
        <v>234</v>
      </c>
      <c r="F49" s="146" t="s">
        <v>234</v>
      </c>
      <c r="G49" s="146" t="s">
        <v>234</v>
      </c>
      <c r="H49" s="146" t="s">
        <v>234</v>
      </c>
      <c r="I49" s="145"/>
      <c r="J49" s="112"/>
    </row>
    <row r="50" spans="2:10" ht="17.25" customHeight="1">
      <c r="B50" s="153" t="s">
        <v>129</v>
      </c>
      <c r="C50" s="136" t="s">
        <v>246</v>
      </c>
      <c r="D50" s="136" t="s">
        <v>246</v>
      </c>
      <c r="E50" s="146" t="s">
        <v>234</v>
      </c>
      <c r="F50" s="136" t="s">
        <v>246</v>
      </c>
      <c r="G50" s="136" t="s">
        <v>246</v>
      </c>
      <c r="H50" s="136" t="s">
        <v>246</v>
      </c>
      <c r="I50" s="145"/>
      <c r="J50" s="112"/>
    </row>
    <row r="51" spans="2:9" ht="17.25" customHeight="1" thickBot="1">
      <c r="B51" s="6"/>
      <c r="C51" s="167"/>
      <c r="D51" s="159"/>
      <c r="E51" s="159"/>
      <c r="F51" s="159"/>
      <c r="G51" s="159"/>
      <c r="H51" s="159"/>
      <c r="I51" s="168"/>
    </row>
    <row r="52" spans="3:9" ht="17.25" customHeight="1">
      <c r="C52" s="22"/>
      <c r="D52" s="60"/>
      <c r="E52" s="60" t="s">
        <v>282</v>
      </c>
      <c r="F52" s="160"/>
      <c r="G52" s="60"/>
      <c r="H52" s="60"/>
      <c r="I52" s="60"/>
    </row>
    <row r="53" spans="1:9" ht="17.25" customHeight="1">
      <c r="A53" s="1"/>
      <c r="C53" s="160"/>
      <c r="D53" s="160"/>
      <c r="E53" s="160"/>
      <c r="F53" s="160"/>
      <c r="G53" s="160"/>
      <c r="H53" s="160"/>
      <c r="I53" s="160"/>
    </row>
    <row r="54" spans="3:9" ht="17.25" customHeight="1">
      <c r="C54" s="160"/>
      <c r="D54" s="160"/>
      <c r="E54" s="160"/>
      <c r="F54" s="160"/>
      <c r="G54" s="160"/>
      <c r="H54" s="160"/>
      <c r="I54" s="160"/>
    </row>
    <row r="55" spans="3:9" ht="17.25" customHeight="1">
      <c r="C55" s="160"/>
      <c r="D55" s="160"/>
      <c r="E55" s="160"/>
      <c r="F55" s="160"/>
      <c r="G55" s="160"/>
      <c r="H55" s="160"/>
      <c r="I55" s="160"/>
    </row>
    <row r="56" spans="3:9" ht="17.25" customHeight="1">
      <c r="C56" s="160"/>
      <c r="D56" s="160"/>
      <c r="E56" s="160"/>
      <c r="F56" s="160"/>
      <c r="G56" s="160"/>
      <c r="H56" s="160"/>
      <c r="I56" s="160"/>
    </row>
    <row r="57" spans="3:9" ht="17.25" customHeight="1">
      <c r="C57" s="160"/>
      <c r="D57" s="160"/>
      <c r="E57" s="160"/>
      <c r="F57" s="160"/>
      <c r="G57" s="160"/>
      <c r="H57" s="160"/>
      <c r="I57" s="160"/>
    </row>
    <row r="58" spans="3:9" ht="17.25" customHeight="1">
      <c r="C58" s="160"/>
      <c r="D58" s="160"/>
      <c r="E58" s="160"/>
      <c r="F58" s="160"/>
      <c r="G58" s="160"/>
      <c r="H58" s="160"/>
      <c r="I58" s="160"/>
    </row>
    <row r="59" spans="3:9" ht="17.25" customHeight="1">
      <c r="C59" s="160"/>
      <c r="D59" s="160"/>
      <c r="E59" s="160"/>
      <c r="F59" s="160"/>
      <c r="G59" s="160"/>
      <c r="H59" s="160"/>
      <c r="I59" s="160"/>
    </row>
    <row r="60" spans="3:9" ht="17.25" customHeight="1">
      <c r="C60" s="160"/>
      <c r="D60" s="160"/>
      <c r="E60" s="160"/>
      <c r="F60" s="160"/>
      <c r="G60" s="160"/>
      <c r="H60" s="160"/>
      <c r="I60" s="160"/>
    </row>
    <row r="61" spans="3:9" ht="17.25" customHeight="1">
      <c r="C61" s="160"/>
      <c r="D61" s="160"/>
      <c r="E61" s="160"/>
      <c r="F61" s="160"/>
      <c r="G61" s="160"/>
      <c r="H61" s="160"/>
      <c r="I61" s="160"/>
    </row>
    <row r="62" spans="3:9" ht="17.25" customHeight="1">
      <c r="C62" s="160"/>
      <c r="D62" s="160"/>
      <c r="E62" s="160"/>
      <c r="F62" s="160"/>
      <c r="G62" s="160"/>
      <c r="H62" s="160"/>
      <c r="I62" s="160"/>
    </row>
    <row r="63" spans="3:9" ht="17.25" customHeight="1">
      <c r="C63" s="160"/>
      <c r="D63" s="160"/>
      <c r="E63" s="160"/>
      <c r="F63" s="160"/>
      <c r="G63" s="160"/>
      <c r="H63" s="160"/>
      <c r="I63" s="160"/>
    </row>
    <row r="64" spans="3:9" ht="17.25" customHeight="1">
      <c r="C64" s="160"/>
      <c r="D64" s="160"/>
      <c r="E64" s="160"/>
      <c r="F64" s="160"/>
      <c r="G64" s="160"/>
      <c r="H64" s="160"/>
      <c r="I64" s="160"/>
    </row>
    <row r="65" spans="3:9" ht="17.25" customHeight="1">
      <c r="C65" s="160"/>
      <c r="D65" s="160"/>
      <c r="E65" s="160"/>
      <c r="F65" s="160"/>
      <c r="G65" s="160"/>
      <c r="H65" s="160"/>
      <c r="I65" s="160"/>
    </row>
    <row r="66" spans="3:9" ht="17.25" customHeight="1">
      <c r="C66" s="160"/>
      <c r="D66" s="160"/>
      <c r="E66" s="160"/>
      <c r="F66" s="160"/>
      <c r="G66" s="160"/>
      <c r="H66" s="160"/>
      <c r="I66" s="160"/>
    </row>
    <row r="67" spans="3:9" ht="17.25" customHeight="1">
      <c r="C67" s="160"/>
      <c r="D67" s="160"/>
      <c r="E67" s="160"/>
      <c r="F67" s="160"/>
      <c r="G67" s="160"/>
      <c r="H67" s="160"/>
      <c r="I67" s="160"/>
    </row>
    <row r="68" spans="3:9" ht="17.25" customHeight="1">
      <c r="C68" s="160"/>
      <c r="D68" s="160"/>
      <c r="E68" s="160"/>
      <c r="F68" s="160"/>
      <c r="G68" s="160"/>
      <c r="H68" s="160"/>
      <c r="I68" s="160"/>
    </row>
    <row r="69" spans="3:9" ht="17.25" customHeight="1">
      <c r="C69" s="160"/>
      <c r="D69" s="160"/>
      <c r="E69" s="160"/>
      <c r="F69" s="160"/>
      <c r="G69" s="160"/>
      <c r="H69" s="160"/>
      <c r="I69" s="160"/>
    </row>
    <row r="70" spans="3:9" ht="17.25" customHeight="1">
      <c r="C70" s="160"/>
      <c r="D70" s="160"/>
      <c r="E70" s="160"/>
      <c r="F70" s="160"/>
      <c r="G70" s="160"/>
      <c r="H70" s="160"/>
      <c r="I70" s="160"/>
    </row>
    <row r="71" spans="3:9" ht="17.25" customHeight="1">
      <c r="C71" s="160"/>
      <c r="D71" s="160"/>
      <c r="E71" s="160"/>
      <c r="F71" s="160"/>
      <c r="G71" s="160"/>
      <c r="H71" s="160"/>
      <c r="I71" s="160"/>
    </row>
    <row r="72" spans="3:9" ht="17.25" customHeight="1">
      <c r="C72" s="160"/>
      <c r="D72" s="160"/>
      <c r="E72" s="160"/>
      <c r="F72" s="160"/>
      <c r="G72" s="160"/>
      <c r="H72" s="160"/>
      <c r="I72" s="160"/>
    </row>
    <row r="73" spans="3:9" ht="17.25" customHeight="1">
      <c r="C73" s="160"/>
      <c r="D73" s="160"/>
      <c r="E73" s="160"/>
      <c r="F73" s="160"/>
      <c r="G73" s="160"/>
      <c r="H73" s="160"/>
      <c r="I73" s="160"/>
    </row>
    <row r="74" spans="3:9" ht="17.25" customHeight="1">
      <c r="C74" s="160"/>
      <c r="D74" s="160"/>
      <c r="E74" s="160"/>
      <c r="F74" s="160"/>
      <c r="G74" s="160"/>
      <c r="H74" s="160"/>
      <c r="I74" s="160"/>
    </row>
    <row r="75" spans="3:9" ht="17.25" customHeight="1">
      <c r="C75" s="160"/>
      <c r="D75" s="160"/>
      <c r="E75" s="160"/>
      <c r="F75" s="160"/>
      <c r="G75" s="160"/>
      <c r="H75" s="160"/>
      <c r="I75" s="16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073130</cp:lastModifiedBy>
  <cp:lastPrinted>2010-10-08T06:53:04Z</cp:lastPrinted>
  <dcterms:created xsi:type="dcterms:W3CDTF">2006-04-24T05:17:06Z</dcterms:created>
  <dcterms:modified xsi:type="dcterms:W3CDTF">2010-10-08T06:53:57Z</dcterms:modified>
  <cp:category/>
  <cp:version/>
  <cp:contentType/>
  <cp:contentStatus/>
</cp:coreProperties>
</file>