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71" yWindow="65521" windowWidth="15300" windowHeight="8820" tabRatio="831" firstSheet="14" activeTab="17"/>
  </bookViews>
  <sheets>
    <sheet name="B01" sheetId="1" r:id="rId1"/>
    <sheet name="B01続き" sheetId="2" r:id="rId2"/>
    <sheet name="B02" sheetId="3" r:id="rId3"/>
    <sheet name="B02続き" sheetId="4" r:id="rId4"/>
    <sheet name="B02続き（2）" sheetId="5" r:id="rId5"/>
    <sheet name="B03" sheetId="6" r:id="rId6"/>
    <sheet name="B04" sheetId="7" r:id="rId7"/>
    <sheet name="B05A" sheetId="8" r:id="rId8"/>
    <sheet name="B05B" sheetId="9" r:id="rId9"/>
    <sheet name="B05C" sheetId="10" r:id="rId10"/>
    <sheet name="B05C続き" sheetId="11" r:id="rId11"/>
    <sheet name="B05C続き(2)" sheetId="12" r:id="rId12"/>
    <sheet name="B05C続き(3)" sheetId="13" r:id="rId13"/>
    <sheet name="B06-B07" sheetId="14" r:id="rId14"/>
    <sheet name="B08A" sheetId="15" r:id="rId15"/>
    <sheet name="B08A続き" sheetId="16" r:id="rId16"/>
    <sheet name="B08B" sheetId="17" r:id="rId17"/>
    <sheet name="B08B続き" sheetId="18" r:id="rId18"/>
    <sheet name="B08C-B08D" sheetId="19" r:id="rId19"/>
    <sheet name="B09A" sheetId="20" r:id="rId20"/>
    <sheet name="B09B" sheetId="21" r:id="rId21"/>
    <sheet name="B09C" sheetId="22" r:id="rId22"/>
    <sheet name="B10A-B10B" sheetId="23" r:id="rId23"/>
    <sheet name="B10C" sheetId="24" r:id="rId24"/>
    <sheet name="B10D" sheetId="25" r:id="rId25"/>
    <sheet name="B11A" sheetId="26" r:id="rId26"/>
    <sheet name="B11B" sheetId="27" r:id="rId27"/>
    <sheet name="B11C" sheetId="28" r:id="rId28"/>
    <sheet name="B11D" sheetId="29" r:id="rId29"/>
  </sheets>
  <definedNames>
    <definedName name="_xlnm.Print_Area" localSheetId="0">'B01'!$B$6:$K$73</definedName>
    <definedName name="_xlnm.Print_Area" localSheetId="1">'B01続き'!$B$6:$K$73</definedName>
    <definedName name="_xlnm.Print_Area" localSheetId="2">'B02'!$B$6:$I$72</definedName>
    <definedName name="_xlnm.Print_Area" localSheetId="3">'B02続き'!$B$6:$K$77</definedName>
    <definedName name="_xlnm.Print_Area" localSheetId="4">'B02続き（2）'!$B$6:$I$56</definedName>
    <definedName name="_xlnm.Print_Area" localSheetId="5">'B03'!$B$6:$M$72</definedName>
    <definedName name="_xlnm.Print_Area" localSheetId="6">'B04'!$B$6:$L$63</definedName>
    <definedName name="_xlnm.Print_Area" localSheetId="7">'B05A'!$B$6:$K$72</definedName>
    <definedName name="_xlnm.Print_Area" localSheetId="8">'B05B'!$B$6:$K$72</definedName>
    <definedName name="_xlnm.Print_Area" localSheetId="9">'B05C'!$B$4:$L$59</definedName>
    <definedName name="_xlnm.Print_Area" localSheetId="10">'B05C続き'!$B$7:$L$62</definedName>
    <definedName name="_xlnm.Print_Area" localSheetId="11">'B05C続き(2)'!$B$7:$L$62</definedName>
    <definedName name="_xlnm.Print_Area" localSheetId="12">'B05C続き(3)'!$B$7:$L$62</definedName>
    <definedName name="_xlnm.Print_Area" localSheetId="13">'B06-B07'!$B$6:$L$74</definedName>
    <definedName name="_xlnm.Print_Area" localSheetId="14">'B08A'!$B$6:$M$69</definedName>
    <definedName name="_xlnm.Print_Area" localSheetId="15">'B08A続き'!$B$7:$M$71</definedName>
    <definedName name="_xlnm.Print_Area" localSheetId="16">'B08B'!$B$6:$K$54</definedName>
    <definedName name="_xlnm.Print_Area" localSheetId="17">'B08B続き'!$B$6:$K$55</definedName>
    <definedName name="_xlnm.Print_Area" localSheetId="18">'B08C-B08D'!$B$6:$N$52</definedName>
    <definedName name="_xlnm.Print_Area" localSheetId="19">'B09A'!$B$6:$K$73</definedName>
    <definedName name="_xlnm.Print_Area" localSheetId="20">'B09B'!$B$6:$K$66</definedName>
    <definedName name="_xlnm.Print_Area" localSheetId="21">'B09C'!$B$6:$I$52</definedName>
    <definedName name="_xlnm.Print_Area" localSheetId="22">'B10A-B10B'!$B$6:$K$75</definedName>
    <definedName name="_xlnm.Print_Area" localSheetId="23">'B10C'!$B$6:$L$62</definedName>
    <definedName name="_xlnm.Print_Area" localSheetId="24">'B10D'!$B$6:$L$61</definedName>
    <definedName name="_xlnm.Print_Area" localSheetId="25">'B11A'!$B$6:$J$61</definedName>
    <definedName name="_xlnm.Print_Area" localSheetId="26">'B11B'!$B$6:$K$61</definedName>
    <definedName name="_xlnm.Print_Area" localSheetId="27">'B11C'!$B$6:$J$61</definedName>
    <definedName name="_xlnm.Print_Area" localSheetId="28">'B11D'!$B$6:$L$60</definedName>
  </definedNames>
  <calcPr fullCalcOnLoad="1"/>
</workbook>
</file>

<file path=xl/sharedStrings.xml><?xml version="1.0" encoding="utf-8"?>
<sst xmlns="http://schemas.openxmlformats.org/spreadsheetml/2006/main" count="2755" uniqueCount="1065">
  <si>
    <t xml:space="preserve">  Ｂ　人口・世帯</t>
  </si>
  <si>
    <t>Ｂ-01 県人口の推移</t>
  </si>
  <si>
    <t>よる人口である。国勢調査補間年のうち、平成 6年までは総務庁統計局推計人口で、</t>
  </si>
  <si>
    <t xml:space="preserve">  国勢調査及び推計人口(10月 1日現在)</t>
  </si>
  <si>
    <t xml:space="preserve">       住民基本台帳(住民登録) 3月末現在</t>
  </si>
  <si>
    <t xml:space="preserve"> 人口総数</t>
  </si>
  <si>
    <t>男</t>
  </si>
  <si>
    <t>女</t>
  </si>
  <si>
    <t xml:space="preserve"> 世帯数</t>
  </si>
  <si>
    <t>人</t>
  </si>
  <si>
    <t>世帯</t>
  </si>
  <si>
    <t>･･･</t>
  </si>
  <si>
    <t>＊</t>
  </si>
  <si>
    <t>Ｂ-01 県人口の推移－続き－</t>
  </si>
  <si>
    <t xml:space="preserve">   Ｂ-02 常住人口（市町村別）</t>
  </si>
  <si>
    <t>（10月 1日現在）</t>
  </si>
  <si>
    <t xml:space="preserve">    単位：人</t>
  </si>
  <si>
    <t>1950</t>
  </si>
  <si>
    <t>1955</t>
  </si>
  <si>
    <t>1960</t>
  </si>
  <si>
    <t>1965</t>
  </si>
  <si>
    <t>1970</t>
  </si>
  <si>
    <t>1975</t>
  </si>
  <si>
    <t>1980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</si>
  <si>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</si>
  <si>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</si>
  <si>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</si>
  <si>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</si>
  <si>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</si>
  <si>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</si>
  <si>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</si>
  <si>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国勢調査</t>
  </si>
  <si>
    <t xml:space="preserve">   総 数</t>
  </si>
  <si>
    <t>資料：総務省統計局「国勢調査報告」</t>
  </si>
  <si>
    <t>1985</t>
  </si>
  <si>
    <t>1990</t>
  </si>
  <si>
    <t>1995</t>
  </si>
  <si>
    <t>2000</t>
  </si>
  <si>
    <t>昭和60年</t>
  </si>
  <si>
    <t>平成 2年</t>
  </si>
  <si>
    <t>平成 7年</t>
  </si>
  <si>
    <t>平成12年</t>
  </si>
  <si>
    <t>単位：人</t>
  </si>
  <si>
    <t xml:space="preserve">  総 数</t>
  </si>
  <si>
    <t xml:space="preserve">       東南アジア ,南アジア</t>
  </si>
  <si>
    <t>韓国,朝鮮</t>
  </si>
  <si>
    <t xml:space="preserve"> ブラジル</t>
  </si>
  <si>
    <t xml:space="preserve"> ﾌｨﾘﾋﾟﾝ</t>
  </si>
  <si>
    <t xml:space="preserve"> タイ</t>
  </si>
  <si>
    <t xml:space="preserve"> その他</t>
  </si>
  <si>
    <t xml:space="preserve">   Ｂ-03 市町村別住民基本台帳人口及び世帯数</t>
  </si>
  <si>
    <t xml:space="preserve"> 人口</t>
  </si>
  <si>
    <t xml:space="preserve"> </t>
  </si>
  <si>
    <t>総数</t>
  </si>
  <si>
    <t>Ｂ-05 年齢，男女別人口</t>
  </si>
  <si>
    <t>Ａ．年齢５歳階級，男女別人口(10月 1日現在)</t>
  </si>
  <si>
    <t xml:space="preserve"> 昭和45年</t>
  </si>
  <si>
    <t xml:space="preserve"> 昭和50年</t>
  </si>
  <si>
    <t xml:space="preserve"> 昭和55年</t>
  </si>
  <si>
    <t xml:space="preserve"> 昭和60年</t>
  </si>
  <si>
    <t xml:space="preserve"> 平成 2年</t>
  </si>
  <si>
    <t xml:space="preserve"> 平成 7年</t>
  </si>
  <si>
    <t xml:space="preserve"> 平成12年</t>
  </si>
  <si>
    <t xml:space="preserve">  0～ 4歳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</si>
  <si>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</si>
  <si>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</si>
  <si>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</si>
  <si>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</si>
  <si>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</si>
  <si>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</si>
  <si>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</si>
  <si>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</si>
  <si>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</si>
  <si>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</si>
  <si>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</si>
  <si>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</si>
  <si>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</si>
  <si>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</si>
  <si>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</si>
  <si>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</si>
  <si>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</si>
  <si>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</si>
  <si>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</si>
  <si>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 xml:space="preserve"> 100歳以上</t>
  </si>
  <si>
    <t xml:space="preserve"> 年齢不詳</t>
  </si>
  <si>
    <t xml:space="preserve">    年齢(各歳)</t>
  </si>
  <si>
    <t>歳</t>
  </si>
  <si>
    <t xml:space="preserve">     100歳以上</t>
  </si>
  <si>
    <t xml:space="preserve">     年齢不詳</t>
  </si>
  <si>
    <t xml:space="preserve"> </t>
  </si>
  <si>
    <t>Ｂ-06 年齢階級，配偶関係別15歳以上人口</t>
  </si>
  <si>
    <t xml:space="preserve">       単位：人</t>
  </si>
  <si>
    <t xml:space="preserve">   男</t>
  </si>
  <si>
    <t xml:space="preserve">   女</t>
  </si>
  <si>
    <t>注)総数</t>
  </si>
  <si>
    <t>未婚</t>
  </si>
  <si>
    <t>有配偶</t>
  </si>
  <si>
    <t>死別</t>
  </si>
  <si>
    <t>離別</t>
  </si>
  <si>
    <t xml:space="preserve"> 15～19歳</t>
  </si>
  <si>
    <t xml:space="preserve"> 85～89</t>
  </si>
  <si>
    <t xml:space="preserve"> 90～94</t>
  </si>
  <si>
    <t xml:space="preserve"> 95歳以上</t>
  </si>
  <si>
    <t>注）配偶関係｢不詳｣を含む。</t>
  </si>
  <si>
    <t>（平成12年10月 1日現在）</t>
  </si>
  <si>
    <t xml:space="preserve">  注）</t>
  </si>
  <si>
    <t>総 数</t>
  </si>
  <si>
    <t>卒業者</t>
  </si>
  <si>
    <t>小学校･</t>
  </si>
  <si>
    <t xml:space="preserve"> 高校･</t>
  </si>
  <si>
    <t xml:space="preserve"> 短大･</t>
  </si>
  <si>
    <t>大学･</t>
  </si>
  <si>
    <t>在学者</t>
  </si>
  <si>
    <t xml:space="preserve"> 未就学者</t>
  </si>
  <si>
    <t>中学校</t>
  </si>
  <si>
    <t>旧中</t>
  </si>
  <si>
    <t>高専</t>
  </si>
  <si>
    <t>大学院</t>
  </si>
  <si>
    <t xml:space="preserve"> 65～69</t>
  </si>
  <si>
    <t xml:space="preserve"> 70～74</t>
  </si>
  <si>
    <t xml:space="preserve"> 75歳以上</t>
  </si>
  <si>
    <t xml:space="preserve"> 65～69</t>
  </si>
  <si>
    <t xml:space="preserve"> 70～74</t>
  </si>
  <si>
    <t xml:space="preserve"> 75歳以上</t>
  </si>
  <si>
    <t>注）最終卒業学校の種類｢不詳｣を含む。</t>
  </si>
  <si>
    <t>Ｂ-08 人口動態</t>
  </si>
  <si>
    <t>Ａ．出生，死亡，死産，婚姻及び離婚数</t>
  </si>
  <si>
    <t xml:space="preserve"> (1)</t>
  </si>
  <si>
    <t xml:space="preserve"> (2)</t>
  </si>
  <si>
    <t>出生数</t>
  </si>
  <si>
    <t>死亡数</t>
  </si>
  <si>
    <t>自然</t>
  </si>
  <si>
    <t>乳児</t>
  </si>
  <si>
    <t>死産数</t>
  </si>
  <si>
    <t>婚姻</t>
  </si>
  <si>
    <t>離婚</t>
  </si>
  <si>
    <t xml:space="preserve">  増加数</t>
  </si>
  <si>
    <t xml:space="preserve"> 死亡数</t>
  </si>
  <si>
    <t>件数</t>
  </si>
  <si>
    <t>件</t>
  </si>
  <si>
    <t>　･･･</t>
  </si>
  <si>
    <t>(1)乳児死亡とは、生後１年未満の死亡をいう。なお、新生児死亡は生後４週間未</t>
  </si>
  <si>
    <t xml:space="preserve">   満の死亡を、早期新生児死亡は生後１週間未満の死亡をいう。</t>
  </si>
  <si>
    <t>(2)死産とは、妊娠満12週（妊娠第４月）以後の死児の出産をいう。</t>
  </si>
  <si>
    <t>Ａ．出生，死亡，死産，婚姻及び離婚数－続き－</t>
  </si>
  <si>
    <t xml:space="preserve">        Ｂ．市町村別人口動態</t>
  </si>
  <si>
    <t>婚姻件数</t>
  </si>
  <si>
    <t>離婚件数</t>
  </si>
  <si>
    <t>資料：厚生労働省「人口動態統計」，県医務課「人口動態統計の概況」</t>
  </si>
  <si>
    <t xml:space="preserve">        Ｂ．市町村別人口動態－続き－</t>
  </si>
  <si>
    <t>周産期死亡</t>
  </si>
  <si>
    <t xml:space="preserve"> 注）</t>
  </si>
  <si>
    <t xml:space="preserve"> ＃</t>
  </si>
  <si>
    <t>＃後期死産</t>
  </si>
  <si>
    <t xml:space="preserve"> (早期新生</t>
  </si>
  <si>
    <t>乳児死亡</t>
  </si>
  <si>
    <t xml:space="preserve"> 新生児死亡</t>
  </si>
  <si>
    <t xml:space="preserve"> ＃ 早期</t>
  </si>
  <si>
    <t xml:space="preserve"> 死産総数</t>
  </si>
  <si>
    <t xml:space="preserve"> (満22週以</t>
  </si>
  <si>
    <t xml:space="preserve"> 児死亡＋</t>
  </si>
  <si>
    <t>人工</t>
  </si>
  <si>
    <t xml:space="preserve">  後の死産)</t>
  </si>
  <si>
    <t xml:space="preserve"> 後期死産)</t>
  </si>
  <si>
    <t>注）乳児死亡は生後１年未満、新生児死亡は生後４週未満、早期新生児死亡は生後１週未満の死亡｡</t>
  </si>
  <si>
    <t>Ｃ．母の年齢階級，出生順位別出生数</t>
  </si>
  <si>
    <t xml:space="preserve">    母の年齢階級別</t>
  </si>
  <si>
    <t xml:space="preserve">  15歳</t>
  </si>
  <si>
    <t xml:space="preserve">     歳</t>
  </si>
  <si>
    <t xml:space="preserve">  50歳</t>
  </si>
  <si>
    <t xml:space="preserve"> 年齢</t>
  </si>
  <si>
    <t xml:space="preserve">  未満</t>
  </si>
  <si>
    <t xml:space="preserve">  以上</t>
  </si>
  <si>
    <t xml:space="preserve"> 不詳</t>
  </si>
  <si>
    <t xml:space="preserve">    第５児～</t>
  </si>
  <si>
    <t>資料：県医務課「保健統計年報」</t>
  </si>
  <si>
    <t>Ｂ-09 人口移動</t>
  </si>
  <si>
    <t>Ａ．転入・転出者数の推移</t>
  </si>
  <si>
    <t xml:space="preserve">   単位：人</t>
  </si>
  <si>
    <t xml:space="preserve"> 注1）</t>
  </si>
  <si>
    <t xml:space="preserve">  注2）</t>
  </si>
  <si>
    <t>社会移動</t>
  </si>
  <si>
    <t>自然動態</t>
  </si>
  <si>
    <t>国勢調査</t>
  </si>
  <si>
    <t>補間補正数</t>
  </si>
  <si>
    <t>及び推計</t>
  </si>
  <si>
    <t>社会増減数</t>
  </si>
  <si>
    <t>転入者数</t>
  </si>
  <si>
    <t>転出者数</t>
  </si>
  <si>
    <t>自然増減数</t>
  </si>
  <si>
    <t xml:space="preserve">  人口</t>
  </si>
  <si>
    <t xml:space="preserve"> (A)=B-C</t>
  </si>
  <si>
    <t xml:space="preserve"> (B)</t>
  </si>
  <si>
    <t xml:space="preserve"> (C)</t>
  </si>
  <si>
    <t xml:space="preserve"> (D)=E-F</t>
  </si>
  <si>
    <t xml:space="preserve"> (E)</t>
  </si>
  <si>
    <t xml:space="preserve"> (F)</t>
  </si>
  <si>
    <t xml:space="preserve"> (G)</t>
  </si>
  <si>
    <t xml:space="preserve"> (H)</t>
  </si>
  <si>
    <t>注1）転入、転出、出生、死亡数は、前年10月 1日から当年 9月30日の１年間である。</t>
  </si>
  <si>
    <t>注2）推計人口＝(H)前年人口＋(A)社会増減数＋(D)自然増減数＋(G)補間補正数</t>
  </si>
  <si>
    <t>Ｂ．都道府県別転入転出者数</t>
  </si>
  <si>
    <t xml:space="preserve"> 転入元，</t>
  </si>
  <si>
    <t xml:space="preserve">  転入者</t>
  </si>
  <si>
    <t xml:space="preserve">  転出者</t>
  </si>
  <si>
    <t xml:space="preserve">    社会増減(転入－転出)</t>
  </si>
  <si>
    <t xml:space="preserve"> 転出先</t>
  </si>
  <si>
    <t xml:space="preserve"> 都道府県</t>
  </si>
  <si>
    <t xml:space="preserve"> 全   国　</t>
  </si>
  <si>
    <t>　北 海 道</t>
  </si>
  <si>
    <t xml:space="preserve">  青 森 県</t>
  </si>
  <si>
    <t xml:space="preserve">  岩 手 県</t>
  </si>
  <si>
    <t xml:space="preserve">  宮 城 県</t>
  </si>
  <si>
    <t xml:space="preserve">  秋 田 県</t>
  </si>
  <si>
    <t xml:space="preserve">  山 形 県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</si>
  <si>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</si>
  <si>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</si>
  <si>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</si>
  <si>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</si>
  <si>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</si>
  <si>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</si>
  <si>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</si>
  <si>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</t>
  </si>
  <si>
    <t xml:space="preserve">  新 潟 県</t>
  </si>
  <si>
    <t xml:space="preserve">  富 山 県</t>
  </si>
  <si>
    <t xml:space="preserve">  石 川 県</t>
  </si>
  <si>
    <t xml:space="preserve">  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</si>
  <si>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</si>
  <si>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</si>
  <si>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</si>
  <si>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</si>
  <si>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</si>
  <si>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 xml:space="preserve">  三 重 県</t>
  </si>
  <si>
    <t xml:space="preserve">  滋 賀 県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</si>
  <si>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</si>
  <si>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</si>
  <si>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</si>
  <si>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</si>
  <si>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</si>
  <si>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</si>
  <si>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</si>
  <si>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</si>
  <si>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</si>
  <si>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</si>
  <si>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</si>
  <si>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</si>
  <si>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</si>
  <si>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</si>
  <si>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</si>
  <si>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</si>
  <si>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</si>
  <si>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</si>
  <si>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</si>
  <si>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</si>
  <si>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</si>
  <si>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 xml:space="preserve">  国    外</t>
  </si>
  <si>
    <t xml:space="preserve">  不    明</t>
  </si>
  <si>
    <t xml:space="preserve"> 単位：人</t>
  </si>
  <si>
    <t>転入者</t>
  </si>
  <si>
    <t>転出者</t>
  </si>
  <si>
    <t>総  数</t>
  </si>
  <si>
    <t>国外へ</t>
  </si>
  <si>
    <t xml:space="preserve">総  数 </t>
  </si>
  <si>
    <t>Ｂ-10 流出・流入人口</t>
  </si>
  <si>
    <t>Ａ．地域別県外流出・流入15歳以上人口（10月 1日現在）</t>
  </si>
  <si>
    <t xml:space="preserve"> 流出超過</t>
  </si>
  <si>
    <t xml:space="preserve"> 流出人口</t>
  </si>
  <si>
    <t xml:space="preserve"> 流入人口</t>
  </si>
  <si>
    <t xml:space="preserve">  (A)=B-C</t>
  </si>
  <si>
    <t xml:space="preserve"> 総数(B)</t>
  </si>
  <si>
    <t xml:space="preserve"> 通勤者</t>
  </si>
  <si>
    <t xml:space="preserve"> 通学者</t>
  </si>
  <si>
    <t xml:space="preserve"> 総数(C)</t>
  </si>
  <si>
    <t>東京都</t>
  </si>
  <si>
    <t xml:space="preserve">       －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</si>
  <si>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</si>
  <si>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</si>
  <si>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</si>
  <si>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</si>
  <si>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</si>
  <si>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</si>
  <si>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</si>
  <si>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その他の県</t>
  </si>
  <si>
    <t>Ｂ．産業別県外流出・流入15歳以上の就業者数（10月 1日現在）</t>
  </si>
  <si>
    <t xml:space="preserve">   (流出)</t>
  </si>
  <si>
    <t xml:space="preserve">  (流入)</t>
  </si>
  <si>
    <t xml:space="preserve">  県内に常住し県外で従業する15歳以上就業者</t>
  </si>
  <si>
    <t xml:space="preserve"> 県外に常住し県内で従業する15歳以上就業者</t>
  </si>
  <si>
    <t xml:space="preserve">    1990</t>
  </si>
  <si>
    <t xml:space="preserve">    1995</t>
  </si>
  <si>
    <t xml:space="preserve">   1990</t>
  </si>
  <si>
    <t xml:space="preserve">   1995</t>
  </si>
  <si>
    <t xml:space="preserve">  平成 2年</t>
  </si>
  <si>
    <t xml:space="preserve">  平成 7年</t>
  </si>
  <si>
    <t xml:space="preserve"> 農  業</t>
  </si>
  <si>
    <t xml:space="preserve"> 林  業</t>
  </si>
  <si>
    <t xml:space="preserve"> 漁  業</t>
  </si>
  <si>
    <t xml:space="preserve"> 鉱  業</t>
  </si>
  <si>
    <t xml:space="preserve"> 建設業</t>
  </si>
  <si>
    <t xml:space="preserve"> 製造業</t>
  </si>
  <si>
    <t xml:space="preserve"> 電･ガ･水道</t>
  </si>
  <si>
    <t xml:space="preserve"> 卸･小売,飲</t>
  </si>
  <si>
    <t xml:space="preserve"> 金融･保険</t>
  </si>
  <si>
    <t xml:space="preserve"> 不動産業</t>
  </si>
  <si>
    <t xml:space="preserve"> サ－ビス業</t>
  </si>
  <si>
    <t xml:space="preserve"> 公  務</t>
  </si>
  <si>
    <t xml:space="preserve"> 分類不明</t>
  </si>
  <si>
    <t xml:space="preserve">   ＝就業地別＝</t>
  </si>
  <si>
    <t>＝通学地別＝</t>
  </si>
  <si>
    <t>夜間(常住)</t>
  </si>
  <si>
    <t xml:space="preserve"> 15歳以上</t>
  </si>
  <si>
    <t xml:space="preserve"> 県内</t>
  </si>
  <si>
    <t xml:space="preserve">   人口</t>
  </si>
  <si>
    <t>常住就業者</t>
  </si>
  <si>
    <t>自宅</t>
  </si>
  <si>
    <t>自宅外</t>
  </si>
  <si>
    <t>他市町村</t>
  </si>
  <si>
    <t xml:space="preserve">  県 外</t>
  </si>
  <si>
    <t>常住通学者</t>
  </si>
  <si>
    <t>自市町村</t>
  </si>
  <si>
    <t xml:space="preserve"> </t>
  </si>
  <si>
    <t>注）夜間（常住）人口には、年齢不詳の者を含まない。</t>
  </si>
  <si>
    <t>15歳以上</t>
  </si>
  <si>
    <t>(常住地)</t>
  </si>
  <si>
    <t>当地通学</t>
  </si>
  <si>
    <t>昼間人口</t>
  </si>
  <si>
    <t>就業者総数</t>
  </si>
  <si>
    <t xml:space="preserve">  県 外</t>
  </si>
  <si>
    <t>者総数</t>
  </si>
  <si>
    <t>注）15歳未満通学者の流出入を含み、年齢不詳の者を含まない。</t>
  </si>
  <si>
    <t>Ｂ-11 世帯</t>
  </si>
  <si>
    <t xml:space="preserve">     Ａ．世帯の種類別世帯数及び人員</t>
  </si>
  <si>
    <t>（再掲）</t>
  </si>
  <si>
    <t>一般世帯</t>
  </si>
  <si>
    <t>施設等の世帯</t>
  </si>
  <si>
    <t>1世帯当</t>
  </si>
  <si>
    <t>間借,下宿</t>
  </si>
  <si>
    <t>り人員</t>
  </si>
  <si>
    <t>世帯数</t>
  </si>
  <si>
    <t>世帯人員</t>
  </si>
  <si>
    <t>世帯,人</t>
  </si>
  <si>
    <t>単身者、間借り・下宿などの単身者及び会社などの独身寮の単身者をいう。</t>
  </si>
  <si>
    <t xml:space="preserve">       単位：世帯</t>
  </si>
  <si>
    <t xml:space="preserve"> 一般世帯</t>
  </si>
  <si>
    <t>［世帯人員別一般世帯数］</t>
  </si>
  <si>
    <t xml:space="preserve"> 総 数</t>
  </si>
  <si>
    <t>１人</t>
  </si>
  <si>
    <t>２人</t>
  </si>
  <si>
    <t>３人</t>
  </si>
  <si>
    <t>４人</t>
  </si>
  <si>
    <t>５人</t>
  </si>
  <si>
    <t>６人</t>
  </si>
  <si>
    <t>７人</t>
  </si>
  <si>
    <t xml:space="preserve">       Ｃ．家族類型別一般世帯数</t>
  </si>
  <si>
    <t>一般世帯の定義は、前ペ－ジ参照</t>
  </si>
  <si>
    <t>単位：世帯</t>
  </si>
  <si>
    <t xml:space="preserve">       核家族世帯</t>
  </si>
  <si>
    <t>親族世帯</t>
  </si>
  <si>
    <t xml:space="preserve">     Ｄ．高齢者のいる一般世帯及び高齢単身者数</t>
  </si>
  <si>
    <t xml:space="preserve"> 65歳以上の親族のいる一般世帯</t>
  </si>
  <si>
    <t>65歳以上の</t>
  </si>
  <si>
    <t>（年齢階級別）</t>
  </si>
  <si>
    <t>（別掲）</t>
  </si>
  <si>
    <t>高齢単身者</t>
  </si>
  <si>
    <t>60歳以上の</t>
  </si>
  <si>
    <t>世帯数</t>
  </si>
  <si>
    <t>65～69歳</t>
  </si>
  <si>
    <t>70～74歳</t>
  </si>
  <si>
    <t>75～79歳</t>
  </si>
  <si>
    <t>80～84歳</t>
  </si>
  <si>
    <t>85歳以上</t>
  </si>
  <si>
    <t>　</t>
  </si>
  <si>
    <t xml:space="preserve">－ </t>
  </si>
  <si>
    <t xml:space="preserve">－ </t>
  </si>
  <si>
    <t xml:space="preserve">－ </t>
  </si>
  <si>
    <t xml:space="preserve">－ </t>
  </si>
  <si>
    <t>明治31年(1898年)</t>
  </si>
  <si>
    <t>明治36年(1903年)</t>
  </si>
  <si>
    <t>明治41年(1908年)</t>
  </si>
  <si>
    <t>大正 2年(1913年)</t>
  </si>
  <si>
    <t>大正 7年(1918年)</t>
  </si>
  <si>
    <t>大正 9年(1920年)</t>
  </si>
  <si>
    <t>大正10年(1921年)</t>
  </si>
  <si>
    <t>大正11年(1922年)</t>
  </si>
  <si>
    <t>大正12年(1923年)</t>
  </si>
  <si>
    <t>大正13年(1924年)</t>
  </si>
  <si>
    <t>大正14年(1925年)</t>
  </si>
  <si>
    <t>大正15年(1926年)</t>
  </si>
  <si>
    <t>昭和 2年(1927年)</t>
  </si>
  <si>
    <t>昭和 3年(1928年)</t>
  </si>
  <si>
    <t>昭和 4年(1929年)</t>
  </si>
  <si>
    <t>昭和 5年(1930年)</t>
  </si>
  <si>
    <t>昭和 6年(1931年)</t>
  </si>
  <si>
    <t>昭和 7年(1932年)</t>
  </si>
  <si>
    <t>昭和 8年(1933年)</t>
  </si>
  <si>
    <t>昭和 9年(1934年)</t>
  </si>
  <si>
    <t>昭和10年(1935年)</t>
  </si>
  <si>
    <t>昭和11年(1936年)</t>
  </si>
  <si>
    <t>昭和12年(1937年)</t>
  </si>
  <si>
    <t>昭和13年(1938年)</t>
  </si>
  <si>
    <t>昭和14年(1939年)</t>
  </si>
  <si>
    <t>昭和15年(1940年)</t>
  </si>
  <si>
    <t>昭和16年(1941年)</t>
  </si>
  <si>
    <t>昭和17年(1942年)</t>
  </si>
  <si>
    <t>昭和18年(1943年)</t>
  </si>
  <si>
    <t>昭和19年(1944年)</t>
  </si>
  <si>
    <t>昭和20年(1945年)</t>
  </si>
  <si>
    <t>昭和21年(1946年)</t>
  </si>
  <si>
    <t>昭和22年(1947年)</t>
  </si>
  <si>
    <t>昭和23年(1948年)</t>
  </si>
  <si>
    <t>昭和24年(1949年)</t>
  </si>
  <si>
    <t>昭和25年(1950年)</t>
  </si>
  <si>
    <t>昭和26年(1951年)</t>
  </si>
  <si>
    <t>昭和27年(1952年)</t>
  </si>
  <si>
    <t>昭和28年(1953年)</t>
  </si>
  <si>
    <t>昭和29年(1954年)</t>
  </si>
  <si>
    <t>昭和30年(1955年)</t>
  </si>
  <si>
    <t>昭和31年</t>
  </si>
  <si>
    <t>(1956年)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</si>
  <si>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</si>
  <si>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</si>
  <si>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</si>
  <si>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</si>
  <si>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</si>
  <si>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</si>
  <si>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</si>
  <si>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</si>
  <si>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</si>
  <si>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</si>
  <si>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</si>
  <si>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</si>
  <si>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</si>
  <si>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</si>
  <si>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</si>
  <si>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</si>
  <si>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</si>
  <si>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</si>
  <si>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</si>
  <si>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</si>
  <si>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</si>
  <si>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</si>
  <si>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</si>
  <si>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</si>
  <si>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</si>
  <si>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</si>
  <si>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</si>
  <si>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</si>
  <si>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</si>
  <si>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</si>
  <si>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</si>
  <si>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</si>
  <si>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(1957年)</t>
  </si>
  <si>
    <t>(1958年)</t>
  </si>
  <si>
    <t>(1959年)</t>
  </si>
  <si>
    <t>(1960年)</t>
  </si>
  <si>
    <t>(1961年)</t>
  </si>
  <si>
    <t>(1962年)</t>
  </si>
  <si>
    <t>(1963年)</t>
  </si>
  <si>
    <t>(1964年)</t>
  </si>
  <si>
    <t>(1965年)</t>
  </si>
  <si>
    <t>(1966年)</t>
  </si>
  <si>
    <t>(1967年)</t>
  </si>
  <si>
    <t>(1968年)</t>
  </si>
  <si>
    <t>(1969年)</t>
  </si>
  <si>
    <t>(1970年)</t>
  </si>
  <si>
    <t>(1971年)</t>
  </si>
  <si>
    <t>(1972年)</t>
  </si>
  <si>
    <t>(1973年)</t>
  </si>
  <si>
    <t>(1974年)</t>
  </si>
  <si>
    <t>(1975年)</t>
  </si>
  <si>
    <t>(1976年)</t>
  </si>
  <si>
    <t>(1977年)</t>
  </si>
  <si>
    <t>(1978年)</t>
  </si>
  <si>
    <t>(1979年)</t>
  </si>
  <si>
    <t>(1980年)</t>
  </si>
  <si>
    <t>(1981年)</t>
  </si>
  <si>
    <t>(1982年)</t>
  </si>
  <si>
    <t>(1983年)</t>
  </si>
  <si>
    <t>(1984年)</t>
  </si>
  <si>
    <t>(1985年)</t>
  </si>
  <si>
    <t>(1986年)</t>
  </si>
  <si>
    <t>(1987年)</t>
  </si>
  <si>
    <t>(1988年)</t>
  </si>
  <si>
    <t>(1989年)</t>
  </si>
  <si>
    <t>(1990年)</t>
  </si>
  <si>
    <t>(1991年)</t>
  </si>
  <si>
    <t>(1992年)</t>
  </si>
  <si>
    <t>(1993年)</t>
  </si>
  <si>
    <t>(1994年)</t>
  </si>
  <si>
    <t>(1995年)</t>
  </si>
  <si>
    <t>(1996年)</t>
  </si>
  <si>
    <t>(1997年)</t>
  </si>
  <si>
    <t>(1998年)</t>
  </si>
  <si>
    <t>(1999年)</t>
  </si>
  <si>
    <t>(2000年)</t>
  </si>
  <si>
    <t>(2001年)</t>
  </si>
  <si>
    <t>(2002年)</t>
  </si>
  <si>
    <t>(2003年)</t>
  </si>
  <si>
    <t>(2004年)</t>
  </si>
  <si>
    <t>(2005年)</t>
  </si>
  <si>
    <t>平成元年</t>
  </si>
  <si>
    <t>平成 2年</t>
  </si>
  <si>
    <t>平成 3年</t>
  </si>
  <si>
    <t>平成 4年</t>
  </si>
  <si>
    <t>平成 5年</t>
  </si>
  <si>
    <t>平成 6年</t>
  </si>
  <si>
    <t>平成 7年</t>
  </si>
  <si>
    <t>平成 8年</t>
  </si>
  <si>
    <t>平成 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</si>
  <si>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</si>
  <si>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</si>
  <si>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</si>
  <si>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</si>
  <si>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</si>
  <si>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</si>
  <si>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</si>
  <si>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 xml:space="preserve">   　　　Ｂ-04 国籍別常住外国人数</t>
  </si>
  <si>
    <t>（平成17年10月 1日現在）</t>
  </si>
  <si>
    <t>県人口調査</t>
  </si>
  <si>
    <t xml:space="preserve">   平成18年(2006年)</t>
  </si>
  <si>
    <t>2005</t>
  </si>
  <si>
    <t xml:space="preserve"> 平成17年</t>
  </si>
  <si>
    <t>Ｂ．年齢（各歳），男女別人口（平成17年10月1日現在）</t>
  </si>
  <si>
    <t>明治38年(1905年)</t>
  </si>
  <si>
    <t>明治43年(1910年)</t>
  </si>
  <si>
    <t>大正 4年(1915年)</t>
  </si>
  <si>
    <t>大正 9年(1920年)</t>
  </si>
  <si>
    <t>大正14年(1925年)</t>
  </si>
  <si>
    <t>昭和10年(1935年)</t>
  </si>
  <si>
    <t>昭和15年(1940年)</t>
  </si>
  <si>
    <t>昭和16年(1941年)</t>
  </si>
  <si>
    <t>昭和17年(1942年)</t>
  </si>
  <si>
    <t>昭和18年(1943年)</t>
  </si>
  <si>
    <t>昭和19年(1944年)</t>
  </si>
  <si>
    <t>昭和20年(1945年)</t>
  </si>
  <si>
    <t>昭和21年(1946年)</t>
  </si>
  <si>
    <t>昭和22年(1947年)</t>
  </si>
  <si>
    <t>昭和23年(1948年)</t>
  </si>
  <si>
    <t>昭和24年(1949年)</t>
  </si>
  <si>
    <t>昭和25年(1950年)</t>
  </si>
  <si>
    <t>昭和26年(1951年)</t>
  </si>
  <si>
    <t>昭和27年(1952年)</t>
  </si>
  <si>
    <t>昭和28年(1953年)</t>
  </si>
  <si>
    <t>昭和29年(1954年)</t>
  </si>
  <si>
    <t>昭和30年(1955年)</t>
  </si>
  <si>
    <t>昭和31年(1956年)</t>
  </si>
  <si>
    <t>昭和32年(1957年)</t>
  </si>
  <si>
    <t>昭和33年(1958年)</t>
  </si>
  <si>
    <t>昭和34年(1959年)</t>
  </si>
  <si>
    <t>昭和35年(1960年)</t>
  </si>
  <si>
    <t>昭和36年(1961年)</t>
  </si>
  <si>
    <t>昭和37年(1962年)</t>
  </si>
  <si>
    <t>昭和38年(1963年)</t>
  </si>
  <si>
    <t>昭和39年(1964年)</t>
  </si>
  <si>
    <t>昭和40年(1965年)</t>
  </si>
  <si>
    <t>昭和41年(1966年)</t>
  </si>
  <si>
    <t>昭和42年(1967年)</t>
  </si>
  <si>
    <t>昭和43年(1968年)</t>
  </si>
  <si>
    <t>昭和44年(1969年)</t>
  </si>
  <si>
    <t>昭和45年(1970年)</t>
  </si>
  <si>
    <t>昭和46年(1971年)</t>
  </si>
  <si>
    <t>昭和47年(1972年)</t>
  </si>
  <si>
    <t>昭和48年(1973年)</t>
  </si>
  <si>
    <t>昭和49年(1974年)</t>
  </si>
  <si>
    <t>昭和50年(1975年)</t>
  </si>
  <si>
    <t>昭和51年(1976年)</t>
  </si>
  <si>
    <t>昭和52年(1977年)</t>
  </si>
  <si>
    <t>昭和53年(1978年)</t>
  </si>
  <si>
    <t>昭和54年(1979年)</t>
  </si>
  <si>
    <t>昭和55年(1980年)</t>
  </si>
  <si>
    <t>昭和56年(1981年)</t>
  </si>
  <si>
    <t>昭和57年(1982年)</t>
  </si>
  <si>
    <t>昭和58年(1983年)</t>
  </si>
  <si>
    <t>昭和59年(1984年)</t>
  </si>
  <si>
    <t>昭和60年(1985年)</t>
  </si>
  <si>
    <t>昭和61年(1986年)</t>
  </si>
  <si>
    <t>昭和62年(1987年)</t>
  </si>
  <si>
    <t>昭和63年(1988年)</t>
  </si>
  <si>
    <t>平成元年(1989年)</t>
  </si>
  <si>
    <t>平成 2年(1990年)</t>
  </si>
  <si>
    <t>平成 3年(1991年)</t>
  </si>
  <si>
    <t>平成 4年(1992年)</t>
  </si>
  <si>
    <t>平成 5年(1993年)</t>
  </si>
  <si>
    <t>平成 6年(1994年)</t>
  </si>
  <si>
    <t>平成 7年(1995年)</t>
  </si>
  <si>
    <t>平成 8年(1996年)</t>
  </si>
  <si>
    <t>平成 9年(1997年)</t>
  </si>
  <si>
    <t>平成10年(1998年)</t>
  </si>
  <si>
    <t>平成11年(1999年)</t>
  </si>
  <si>
    <t>平成12年(2000年)</t>
  </si>
  <si>
    <t>平成13年(2001年)</t>
  </si>
  <si>
    <t>平成14年(2002年)</t>
  </si>
  <si>
    <t>平成15年(2003年)</t>
  </si>
  <si>
    <t>平成16年(2004年)</t>
  </si>
  <si>
    <t xml:space="preserve"> 昭和60年(1985年)</t>
  </si>
  <si>
    <t xml:space="preserve"> 平成 2年(1990年)</t>
  </si>
  <si>
    <t xml:space="preserve"> 平成 6年(1994年)</t>
  </si>
  <si>
    <t xml:space="preserve"> 平成 7年(1995年)</t>
  </si>
  <si>
    <t xml:space="preserve"> 平成 8年(1996年)</t>
  </si>
  <si>
    <t xml:space="preserve"> 平成 9年(1997年)</t>
  </si>
  <si>
    <t xml:space="preserve"> 平成10年(1998年)</t>
  </si>
  <si>
    <t xml:space="preserve"> 平成11年(1999年)</t>
  </si>
  <si>
    <t xml:space="preserve"> 平成12年(2000年)</t>
  </si>
  <si>
    <t xml:space="preserve"> 平成13年(2001年)</t>
  </si>
  <si>
    <t xml:space="preserve"> 平成14年(2002年)</t>
  </si>
  <si>
    <t xml:space="preserve"> 平成15年(2003年)</t>
  </si>
  <si>
    <t>資料：総務省統計局「都道府県人口の推計」，ただし平成13年以降は「県人口調査」</t>
  </si>
  <si>
    <t>平成元年</t>
  </si>
  <si>
    <t>平成 2年</t>
  </si>
  <si>
    <t>昭和43年</t>
  </si>
  <si>
    <t>昭和44年</t>
  </si>
  <si>
    <t>昭和45年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</si>
  <si>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</si>
  <si>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</si>
  <si>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</si>
  <si>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</si>
  <si>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</si>
  <si>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</si>
  <si>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</si>
  <si>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</si>
  <si>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</si>
  <si>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</si>
  <si>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</si>
  <si>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</si>
  <si>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</si>
  <si>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</si>
  <si>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</si>
  <si>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</si>
  <si>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</si>
  <si>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 3年</t>
  </si>
  <si>
    <t>平成 4年</t>
  </si>
  <si>
    <t>平成 5年</t>
  </si>
  <si>
    <t>平成 6年</t>
  </si>
  <si>
    <t>平成 7年</t>
  </si>
  <si>
    <t>平成 8年</t>
  </si>
  <si>
    <t>平成 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</si>
  <si>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</si>
  <si>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</si>
  <si>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</si>
  <si>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</si>
  <si>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</si>
  <si>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</si>
  <si>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</si>
  <si>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</si>
  <si>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</si>
  <si>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(2006年)</t>
  </si>
  <si>
    <t>　(平成17年10月１日現在)</t>
  </si>
  <si>
    <t>平成17年</t>
  </si>
  <si>
    <t>平成18年</t>
  </si>
  <si>
    <t>資料：総務省統計局「日本長期統計総覧」、「都道府県人口の推計」、「国勢調査報告」</t>
  </si>
  <si>
    <t>2005</t>
  </si>
  <si>
    <t xml:space="preserve">   国勢調査及び推計人口(10月 1日現在)</t>
  </si>
  <si>
    <t>人口総数</t>
  </si>
  <si>
    <t>世帯数</t>
  </si>
  <si>
    <t>　</t>
  </si>
  <si>
    <t>－</t>
  </si>
  <si>
    <t>－</t>
  </si>
  <si>
    <t>－</t>
  </si>
  <si>
    <t xml:space="preserve"> 平成16年(2004年)</t>
  </si>
  <si>
    <t>-</t>
  </si>
  <si>
    <t>資料：総務省統計局「国勢調査報告」</t>
  </si>
  <si>
    <t>注）世帯の種類「不詳」を含む。</t>
  </si>
  <si>
    <t>常住人口の推移</t>
  </si>
  <si>
    <t xml:space="preserve">            常住人口の推移－続き－</t>
  </si>
  <si>
    <t>平成17年</t>
  </si>
  <si>
    <t xml:space="preserve">  明治17年は 1月 1日現在、明治21年～大正 7年は12月31日現在、大正 9年以降は</t>
  </si>
  <si>
    <t>10月 1日現在である。大正 7年以前は内閣統計局推計人口で、＊印年は国勢調査に</t>
  </si>
  <si>
    <t>総 数</t>
  </si>
  <si>
    <t>中  国</t>
  </si>
  <si>
    <t>アメリカ</t>
  </si>
  <si>
    <t>自市町村</t>
  </si>
  <si>
    <t xml:space="preserve">            常住人口の推移－続き－</t>
  </si>
  <si>
    <t>2006</t>
  </si>
  <si>
    <r>
      <t>平成18</t>
    </r>
    <r>
      <rPr>
        <sz val="14"/>
        <rFont val="ＭＳ 明朝"/>
        <family val="1"/>
      </rPr>
      <t>年</t>
    </r>
  </si>
  <si>
    <t xml:space="preserve">  （平成17年10月 1日現在）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</si>
  <si>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</si>
  <si>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</si>
  <si>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</si>
  <si>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</si>
  <si>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</si>
  <si>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</si>
  <si>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</si>
  <si>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野 上 町</t>
  </si>
  <si>
    <t xml:space="preserve"> 美 里 町</t>
  </si>
  <si>
    <t xml:space="preserve"> 打 田 町</t>
  </si>
  <si>
    <t xml:space="preserve"> 粉 河 町</t>
  </si>
  <si>
    <t xml:space="preserve"> 那 賀 町</t>
  </si>
  <si>
    <t xml:space="preserve"> 桃 山 町</t>
  </si>
  <si>
    <t xml:space="preserve"> 貴志川町</t>
  </si>
  <si>
    <t xml:space="preserve"> 岩 出 町</t>
  </si>
  <si>
    <t xml:space="preserve"> かつらぎ町</t>
  </si>
  <si>
    <t xml:space="preserve"> 高野口町</t>
  </si>
  <si>
    <t xml:space="preserve"> 九度山町</t>
  </si>
  <si>
    <t xml:space="preserve"> 高 野 町</t>
  </si>
  <si>
    <t xml:space="preserve"> 湯 浅 町</t>
  </si>
  <si>
    <t xml:space="preserve"> 広 川 町</t>
  </si>
  <si>
    <t xml:space="preserve"> 吉 備 町</t>
  </si>
  <si>
    <t xml:space="preserve"> 金 屋 町</t>
  </si>
  <si>
    <t xml:space="preserve"> 清 水 町</t>
  </si>
  <si>
    <t xml:space="preserve"> 美 浜 町</t>
  </si>
  <si>
    <t xml:space="preserve"> 日 高 町</t>
  </si>
  <si>
    <t xml:space="preserve"> 由 良 町</t>
  </si>
  <si>
    <t xml:space="preserve"> 印 南 町</t>
  </si>
  <si>
    <t xml:space="preserve"> みなべ町</t>
  </si>
  <si>
    <t xml:space="preserve"> 日高川町</t>
  </si>
  <si>
    <t xml:space="preserve"> 白 浜 町</t>
  </si>
  <si>
    <t xml:space="preserve"> 上富田町</t>
  </si>
  <si>
    <t xml:space="preserve"> 日置川町</t>
  </si>
  <si>
    <t xml:space="preserve"> すさみ町</t>
  </si>
  <si>
    <t xml:space="preserve"> 那智勝浦町</t>
  </si>
  <si>
    <t xml:space="preserve"> 太 地 町</t>
  </si>
  <si>
    <t xml:space="preserve"> 古座川町</t>
  </si>
  <si>
    <t xml:space="preserve"> 北 山 村</t>
  </si>
  <si>
    <t xml:space="preserve"> 串 本 町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</si>
  <si>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</si>
  <si>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</si>
  <si>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</si>
  <si>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</si>
  <si>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</si>
  <si>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</si>
  <si>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</si>
  <si>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紀の川市</t>
  </si>
  <si>
    <t xml:space="preserve"> 岩 出 市</t>
  </si>
  <si>
    <t xml:space="preserve"> 紀美野町</t>
  </si>
  <si>
    <t xml:space="preserve"> 九度山町</t>
  </si>
  <si>
    <t xml:space="preserve"> 高 野 町</t>
  </si>
  <si>
    <t xml:space="preserve"> 湯 浅 町</t>
  </si>
  <si>
    <t xml:space="preserve"> 広 川 町</t>
  </si>
  <si>
    <t xml:space="preserve"> 有田川町</t>
  </si>
  <si>
    <t xml:space="preserve"> 美 浜 町</t>
  </si>
  <si>
    <t xml:space="preserve"> 由 良 町</t>
  </si>
  <si>
    <t xml:space="preserve"> 印 南 町</t>
  </si>
  <si>
    <t xml:space="preserve"> 白 浜 町</t>
  </si>
  <si>
    <t xml:space="preserve"> 上富田町</t>
  </si>
  <si>
    <t xml:space="preserve"> すさみ町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</si>
  <si>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</si>
  <si>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</si>
  <si>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</si>
  <si>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</si>
  <si>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</si>
  <si>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</si>
  <si>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</si>
  <si>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野 上 町</t>
  </si>
  <si>
    <t xml:space="preserve"> 美 里 町</t>
  </si>
  <si>
    <t xml:space="preserve"> 打 田 町</t>
  </si>
  <si>
    <t xml:space="preserve"> 粉 河 町</t>
  </si>
  <si>
    <t xml:space="preserve"> 那 賀 町</t>
  </si>
  <si>
    <t xml:space="preserve"> 桃 山 町</t>
  </si>
  <si>
    <t xml:space="preserve"> 貴志川町</t>
  </si>
  <si>
    <t xml:space="preserve"> 岩 出 町</t>
  </si>
  <si>
    <t xml:space="preserve"> 高野口町</t>
  </si>
  <si>
    <t xml:space="preserve"> 九度山町</t>
  </si>
  <si>
    <t xml:space="preserve"> 高 野 町</t>
  </si>
  <si>
    <t xml:space="preserve"> 湯 浅 町</t>
  </si>
  <si>
    <t xml:space="preserve"> 吉 備 町</t>
  </si>
  <si>
    <t xml:space="preserve"> 金 屋 町</t>
  </si>
  <si>
    <t xml:space="preserve"> 清 水 町</t>
  </si>
  <si>
    <t>　</t>
  </si>
  <si>
    <t xml:space="preserve">      Ｂ．世帯人員別一般世帯数</t>
  </si>
  <si>
    <t>（平成17年10月 1日現在）</t>
  </si>
  <si>
    <t>一般世帯とは、住居と生計を共にしている人の集まり、１戸を構えて住んでいる</t>
  </si>
  <si>
    <t xml:space="preserve"> ８人以上</t>
  </si>
  <si>
    <t xml:space="preserve"> 野 上 町</t>
  </si>
  <si>
    <t xml:space="preserve"> 美 里 町</t>
  </si>
  <si>
    <t>－</t>
  </si>
  <si>
    <t xml:space="preserve"> 貴志川町</t>
  </si>
  <si>
    <t xml:space="preserve"> かつらぎ町</t>
  </si>
  <si>
    <t xml:space="preserve"> 高野口町</t>
  </si>
  <si>
    <t xml:space="preserve"> 中辺路町</t>
  </si>
  <si>
    <t xml:space="preserve"> 日置川町</t>
  </si>
  <si>
    <t xml:space="preserve"> 那智勝浦町</t>
  </si>
  <si>
    <t xml:space="preserve"> 熊野川町</t>
  </si>
  <si>
    <t xml:space="preserve"> 下 津 町</t>
  </si>
  <si>
    <t xml:space="preserve"> 打 田 町</t>
  </si>
  <si>
    <t xml:space="preserve"> 粉 河 町</t>
  </si>
  <si>
    <t xml:space="preserve"> 那 賀 町</t>
  </si>
  <si>
    <t xml:space="preserve"> 桃 山 町</t>
  </si>
  <si>
    <t xml:space="preserve"> 岩 出 町</t>
  </si>
  <si>
    <t xml:space="preserve"> 花 園 村</t>
  </si>
  <si>
    <t xml:space="preserve"> 広 川 町</t>
  </si>
  <si>
    <t xml:space="preserve"> 日 高 町</t>
  </si>
  <si>
    <t xml:space="preserve"> 川 辺 町</t>
  </si>
  <si>
    <t xml:space="preserve"> 中 津 村</t>
  </si>
  <si>
    <t xml:space="preserve"> 美 山 村</t>
  </si>
  <si>
    <t xml:space="preserve"> 龍 神 村</t>
  </si>
  <si>
    <t xml:space="preserve"> 南 部 町</t>
  </si>
  <si>
    <t xml:space="preserve"> 大 塔 村</t>
  </si>
  <si>
    <t xml:space="preserve"> 太 地 町</t>
  </si>
  <si>
    <t xml:space="preserve"> 古 座 町</t>
  </si>
  <si>
    <t xml:space="preserve"> 本 宮 町</t>
  </si>
  <si>
    <t>県内</t>
  </si>
  <si>
    <t>県 外</t>
  </si>
  <si>
    <t xml:space="preserve"> 南部川村</t>
  </si>
  <si>
    <t xml:space="preserve"> 高 野 町</t>
  </si>
  <si>
    <t xml:space="preserve"> 湯 浅 町</t>
  </si>
  <si>
    <t xml:space="preserve"> 吉 備 町</t>
  </si>
  <si>
    <t xml:space="preserve"> 本 宮 町</t>
  </si>
  <si>
    <t xml:space="preserve"> 南部川村</t>
  </si>
  <si>
    <t xml:space="preserve"> 南 部 町</t>
  </si>
  <si>
    <t xml:space="preserve"> 北 山 村</t>
  </si>
  <si>
    <t xml:space="preserve"> 九度山町</t>
  </si>
  <si>
    <t xml:space="preserve"> 高 野 町</t>
  </si>
  <si>
    <t xml:space="preserve"> 湯 浅 町</t>
  </si>
  <si>
    <t xml:space="preserve"> 有田川町</t>
  </si>
  <si>
    <t xml:space="preserve"> 印 南 町</t>
  </si>
  <si>
    <t xml:space="preserve"> みなべ町</t>
  </si>
  <si>
    <t xml:space="preserve"> 日高川町</t>
  </si>
  <si>
    <t xml:space="preserve"> 白 浜 町</t>
  </si>
  <si>
    <t xml:space="preserve"> 上富田町</t>
  </si>
  <si>
    <t xml:space="preserve"> すさみ町</t>
  </si>
  <si>
    <t xml:space="preserve"> 古座川町</t>
  </si>
  <si>
    <t xml:space="preserve"> 北 山 村</t>
  </si>
  <si>
    <t xml:space="preserve"> 串 本 町</t>
  </si>
  <si>
    <t xml:space="preserve"> </t>
  </si>
  <si>
    <t>2007</t>
  </si>
  <si>
    <t>平成19年</t>
  </si>
  <si>
    <t>男</t>
  </si>
  <si>
    <t>女</t>
  </si>
  <si>
    <t xml:space="preserve">   平成19年(2007年)</t>
  </si>
  <si>
    <t>世帯</t>
  </si>
  <si>
    <t>平成19年</t>
  </si>
  <si>
    <t>(2007年)</t>
  </si>
  <si>
    <t xml:space="preserve"> (3月31日現在)</t>
  </si>
  <si>
    <t>　　　県調査統計課「県人口調査」、県市町村課「住民基本台帳人口」</t>
  </si>
  <si>
    <t>資料：総務省統計局「国勢調査報告」、　県調査統計課「県人口調査」</t>
  </si>
  <si>
    <t>資料：総務省統計局「国勢調査報告」、県調査統計課「県人口調査」</t>
  </si>
  <si>
    <t>資料：県調査統計課「県人口調査」</t>
  </si>
  <si>
    <t>資料：県調査統計課</t>
  </si>
  <si>
    <t>2006.10</t>
  </si>
  <si>
    <t>～2007. 9</t>
  </si>
  <si>
    <t>平成17年(2005年)</t>
  </si>
  <si>
    <t xml:space="preserve"> 平成17年(2005年)</t>
  </si>
  <si>
    <t>Ｄ．主な年齢の平均余命（平成17年(2005年)）</t>
  </si>
  <si>
    <t>平均余命</t>
  </si>
  <si>
    <t>０歳</t>
  </si>
  <si>
    <t>２０歳</t>
  </si>
  <si>
    <t>４０歳</t>
  </si>
  <si>
    <t>６５歳</t>
  </si>
  <si>
    <t>７５歳</t>
  </si>
  <si>
    <t>年</t>
  </si>
  <si>
    <t xml:space="preserve">    単位：人</t>
  </si>
  <si>
    <t>単位：人</t>
  </si>
  <si>
    <t xml:space="preserve">   岩 出 町</t>
  </si>
  <si>
    <t>→岩出市</t>
  </si>
  <si>
    <t>　和歌山市</t>
  </si>
  <si>
    <t>　海 南 市</t>
  </si>
  <si>
    <t>　橋 本 市</t>
  </si>
  <si>
    <t>　有 田 市</t>
  </si>
  <si>
    <t>　御 坊 市</t>
  </si>
  <si>
    <t>　田 辺 市</t>
  </si>
  <si>
    <t>　新 宮 市</t>
  </si>
  <si>
    <t>　紀の川市</t>
  </si>
  <si>
    <t>　かつらぎ町</t>
  </si>
  <si>
    <t>　九度山町</t>
  </si>
  <si>
    <t>　高 野 町</t>
  </si>
  <si>
    <t>　湯 浅 町</t>
  </si>
  <si>
    <t>　広 川 町</t>
  </si>
  <si>
    <t>　美 浜 町</t>
  </si>
  <si>
    <t>　日 高 町</t>
  </si>
  <si>
    <t>　由 良 町</t>
  </si>
  <si>
    <t>　印 南 町</t>
  </si>
  <si>
    <t>　日高川町</t>
  </si>
  <si>
    <t>　みなべ町</t>
  </si>
  <si>
    <t>　白 浜 町</t>
  </si>
  <si>
    <t>　上富田町</t>
  </si>
  <si>
    <t>　すさみ町</t>
  </si>
  <si>
    <t>　那智勝浦町</t>
  </si>
  <si>
    <t>　太 地 町</t>
  </si>
  <si>
    <t>　古座川町</t>
  </si>
  <si>
    <t>　北 山 村</t>
  </si>
  <si>
    <t>　串 本 町</t>
  </si>
  <si>
    <t xml:space="preserve"> </t>
  </si>
  <si>
    <t>　　単位：人</t>
  </si>
  <si>
    <t>Ｂ-02 常住人口（市町村別）</t>
  </si>
  <si>
    <t>平成19年</t>
  </si>
  <si>
    <t xml:space="preserve">　　　              　　　　　　　　　　　　　　　 </t>
  </si>
  <si>
    <t xml:space="preserve">　　　                　　　　　　　　　　　　　　 </t>
  </si>
  <si>
    <t xml:space="preserve">           </t>
  </si>
  <si>
    <t xml:space="preserve">           田辺市（田辺市、龍神村、中辺路町、大塔村、本宮町）、</t>
  </si>
  <si>
    <t xml:space="preserve">           日高川町（川辺町、中津村、美山村）、日高川町（川辺町、中津村、美山村）、</t>
  </si>
  <si>
    <t>　　　　 　新宮市（新宮市、熊野川町）、かつらぎ町（かつらぎ町、花園村）</t>
  </si>
  <si>
    <t>注）市町村合併（2004.10.1～2005.10.1)：みなべ町（南部町、南部川村）､海南市（海南市、下津町）､串本町（串本町、古座町）、</t>
  </si>
  <si>
    <t>注）市町村合併等（2005.11.7～2006.4.1)：紀の川市（打田町、粉河町、那賀町、桃山町、貴志川町）</t>
  </si>
  <si>
    <t>人口</t>
  </si>
  <si>
    <t>世帯数</t>
  </si>
  <si>
    <t>Ｃ．市町村，年齢５歳階級，男女別人口</t>
  </si>
  <si>
    <t>（平成17年10月 1日現在）</t>
  </si>
  <si>
    <t>（平成17年10月 1日現在）－続き－</t>
  </si>
  <si>
    <t>単位：人</t>
  </si>
  <si>
    <t>総    数</t>
  </si>
  <si>
    <t>0歳～ 4歳</t>
  </si>
  <si>
    <t>5歳～ 9歳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</si>
  <si>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</si>
  <si>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</si>
  <si>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</si>
  <si>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</si>
  <si>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</si>
  <si>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</si>
  <si>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</si>
  <si>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</si>
  <si>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</si>
  <si>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</si>
  <si>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</si>
  <si>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</si>
  <si>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</si>
  <si>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</si>
  <si>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</si>
  <si>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85歳以上</t>
  </si>
  <si>
    <t>年齢不詳</t>
  </si>
  <si>
    <t>総 数</t>
  </si>
  <si>
    <t>親族人員</t>
  </si>
  <si>
    <t>65歳以上</t>
  </si>
  <si>
    <t>世帯人員</t>
  </si>
  <si>
    <t>一般世帯</t>
  </si>
  <si>
    <t>夫婦のみ</t>
  </si>
  <si>
    <t>夫婦と子供</t>
  </si>
  <si>
    <t>男親と子供</t>
  </si>
  <si>
    <t>女親と子供</t>
  </si>
  <si>
    <t>その他の</t>
  </si>
  <si>
    <t>非親族世帯</t>
  </si>
  <si>
    <t>単独世帯</t>
  </si>
  <si>
    <t>世帯総数</t>
  </si>
  <si>
    <t>世帯数</t>
  </si>
  <si>
    <t>世帯人員</t>
  </si>
  <si>
    <t>独身寮の</t>
  </si>
  <si>
    <t>単身者</t>
  </si>
  <si>
    <t>の単身者</t>
  </si>
  <si>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</si>
  <si>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</si>
  <si>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</si>
  <si>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</si>
  <si>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</si>
  <si>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</si>
  <si>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</si>
  <si>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紀の川市</t>
  </si>
  <si>
    <t xml:space="preserve">  岩 出 市</t>
  </si>
  <si>
    <t xml:space="preserve">  紀美野町</t>
  </si>
  <si>
    <t xml:space="preserve">  かつらぎ町</t>
  </si>
  <si>
    <t xml:space="preserve">  九度山町</t>
  </si>
  <si>
    <t xml:space="preserve">  高 野 町</t>
  </si>
  <si>
    <t xml:space="preserve">  湯 浅 町</t>
  </si>
  <si>
    <t xml:space="preserve">  広 川 町</t>
  </si>
  <si>
    <t xml:space="preserve">  有田川町</t>
  </si>
  <si>
    <t xml:space="preserve">  美 浜 町</t>
  </si>
  <si>
    <t xml:space="preserve">  日 高 町</t>
  </si>
  <si>
    <t xml:space="preserve">  由 良 町</t>
  </si>
  <si>
    <t xml:space="preserve">  印 南 町</t>
  </si>
  <si>
    <t xml:space="preserve">  みなべ町</t>
  </si>
  <si>
    <t xml:space="preserve">  日高川町</t>
  </si>
  <si>
    <t xml:space="preserve">  白 浜 町</t>
  </si>
  <si>
    <t xml:space="preserve">  上富田町</t>
  </si>
  <si>
    <t xml:space="preserve">  すさみ町</t>
  </si>
  <si>
    <t xml:space="preserve">  那智勝浦町</t>
  </si>
  <si>
    <t xml:space="preserve">  太 地 町</t>
  </si>
  <si>
    <t xml:space="preserve">  古座川町</t>
  </si>
  <si>
    <t xml:space="preserve">  北 山 村</t>
  </si>
  <si>
    <t xml:space="preserve">  串 本 町</t>
  </si>
  <si>
    <t>社会増減</t>
  </si>
  <si>
    <t>県内他市</t>
  </si>
  <si>
    <t>町村から</t>
  </si>
  <si>
    <t>他県・</t>
  </si>
  <si>
    <t>国外から</t>
  </si>
  <si>
    <t>県内他</t>
  </si>
  <si>
    <t>市町村へ</t>
  </si>
  <si>
    <t>　　　単位：人</t>
  </si>
  <si>
    <t>　 　　　　　　　　　　　　　　　　　　 紀美野町（野上町、美里町），有田川町（吉備町、金屋町、清水町）</t>
  </si>
  <si>
    <t>　　　 　 　　　　　　　　　　　　　　　橋本市（橋本市、高野口町），白浜町（白浜町、日置川町），岩出市（岩出町）</t>
  </si>
  <si>
    <t>総 数</t>
  </si>
  <si>
    <t xml:space="preserve">      県市町村課「住民基本台帳人口」</t>
  </si>
  <si>
    <t>平成20年</t>
  </si>
  <si>
    <t>(2008年)</t>
  </si>
  <si>
    <t xml:space="preserve">      （10月 1日現在）</t>
  </si>
  <si>
    <t>平成20年</t>
  </si>
  <si>
    <t>人口</t>
  </si>
  <si>
    <t xml:space="preserve">   平成20年(2008年)</t>
  </si>
  <si>
    <t>平成18年(2006年)</t>
  </si>
  <si>
    <t>　単位：人</t>
  </si>
  <si>
    <t>平成18年(2006年)</t>
  </si>
  <si>
    <t>資料：厚生労働省 「都道府県別生命表」</t>
  </si>
  <si>
    <t xml:space="preserve"> 平成18年(2006年)</t>
  </si>
  <si>
    <t>平成20年</t>
  </si>
  <si>
    <t>資料：厚生労働省「人口動態統計」</t>
  </si>
  <si>
    <t>　紀美野町</t>
  </si>
  <si>
    <t>　有田川町</t>
  </si>
  <si>
    <t>-</t>
  </si>
  <si>
    <t>　岩 出 市</t>
  </si>
  <si>
    <t xml:space="preserve">  紀美野町</t>
  </si>
  <si>
    <t xml:space="preserve">  平成12年</t>
  </si>
  <si>
    <t xml:space="preserve">  平成17年</t>
  </si>
  <si>
    <t xml:space="preserve"> 平成12年</t>
  </si>
  <si>
    <t xml:space="preserve"> 平成17年</t>
  </si>
  <si>
    <t>-</t>
  </si>
  <si>
    <t xml:space="preserve"> 情報通信</t>
  </si>
  <si>
    <t xml:space="preserve"> 運輸(・通信)</t>
  </si>
  <si>
    <t>　   　注)1</t>
  </si>
  <si>
    <t>　   　注)2</t>
  </si>
  <si>
    <t xml:space="preserve"> 複合サービス</t>
  </si>
  <si>
    <t xml:space="preserve"> 医療，福祉</t>
  </si>
  <si>
    <t xml:space="preserve"> 教育，学習支援</t>
  </si>
  <si>
    <t xml:space="preserve"> 飲食店,宿泊</t>
  </si>
  <si>
    <t>注2) 平成17年から、サービス業が分離され、飲食店,宿泊業、医療，福祉、教育，学習支援業、</t>
  </si>
  <si>
    <t>平成17年 2005</t>
  </si>
  <si>
    <t xml:space="preserve"> 総  数</t>
  </si>
  <si>
    <t xml:space="preserve"> 15歳以上</t>
  </si>
  <si>
    <t xml:space="preserve"> 当地での</t>
  </si>
  <si>
    <t>自市町村</t>
  </si>
  <si>
    <t>県内</t>
  </si>
  <si>
    <t>他市町村</t>
  </si>
  <si>
    <t>－</t>
  </si>
  <si>
    <t>昭和 60年1985年</t>
  </si>
  <si>
    <t>平成 2年 1990年</t>
  </si>
  <si>
    <t>平成 7年 1995年</t>
  </si>
  <si>
    <t>平成12年 2000年</t>
  </si>
  <si>
    <t>注1）平成17年から、情報通信業が新設され、運輸・通信業は運輸業に変更された。</t>
  </si>
  <si>
    <t>　　 複合サービス事業が新設された。</t>
  </si>
  <si>
    <t>平成21年</t>
  </si>
  <si>
    <t>(2009年)</t>
  </si>
  <si>
    <t>平成21年</t>
  </si>
  <si>
    <t xml:space="preserve">   平成21年(2009年)</t>
  </si>
  <si>
    <t>平成19年(2007年)</t>
  </si>
  <si>
    <t>平成21年</t>
  </si>
  <si>
    <t>自然</t>
  </si>
  <si>
    <t>増加数</t>
  </si>
  <si>
    <t>平成20年(2008年)</t>
  </si>
  <si>
    <t>2008年 1月</t>
  </si>
  <si>
    <t>2008年 2月</t>
  </si>
  <si>
    <t>2008年 3月</t>
  </si>
  <si>
    <t>2008年 4月</t>
  </si>
  <si>
    <t>2008年 5月</t>
  </si>
  <si>
    <t>2008年 6月</t>
  </si>
  <si>
    <t>2008年 7月</t>
  </si>
  <si>
    <t>2008年 8月</t>
  </si>
  <si>
    <t>2008年 9月</t>
  </si>
  <si>
    <t>-</t>
  </si>
  <si>
    <t>(1)乳児死亡とは、生後１年未満の死亡をいう。なお、新生児死亡は生後４週間未</t>
  </si>
  <si>
    <t xml:space="preserve">   満の死亡を、早期新生児死亡は生後１週間未満の死亡をいう。</t>
  </si>
  <si>
    <t>(2)死産とは、妊娠満12週（妊娠第４月）以後の死児の出産をいう。</t>
  </si>
  <si>
    <t>平成19年(2007年)</t>
  </si>
  <si>
    <t>平成20年(2008年)</t>
  </si>
  <si>
    <t xml:space="preserve">  死産(妊娠満12週,第4月以後の死児出産)</t>
  </si>
  <si>
    <t>-</t>
  </si>
  <si>
    <t>-</t>
  </si>
  <si>
    <t>-</t>
  </si>
  <si>
    <t>-</t>
  </si>
  <si>
    <t xml:space="preserve">－ </t>
  </si>
  <si>
    <t xml:space="preserve">－ </t>
  </si>
  <si>
    <t xml:space="preserve"> 平成19年(2007年)</t>
  </si>
  <si>
    <t xml:space="preserve">    第１児  </t>
  </si>
  <si>
    <t xml:space="preserve">    第２児  </t>
  </si>
  <si>
    <t xml:space="preserve">    第３児  </t>
  </si>
  <si>
    <t xml:space="preserve">    第４児  </t>
  </si>
  <si>
    <t>2007.10</t>
  </si>
  <si>
    <t>～2008. 9</t>
  </si>
  <si>
    <t>2008.10</t>
  </si>
  <si>
    <t>2008.10</t>
  </si>
  <si>
    <t>～2009. 9</t>
  </si>
  <si>
    <t>～2009. 9</t>
  </si>
  <si>
    <t>Ｃ．市町村別転入転出者数（2008年10月～2009年 9月）</t>
  </si>
  <si>
    <t>資料：県調査統計課　　　注）2008年10月1日現在の市町村の境域による。</t>
  </si>
  <si>
    <t>Ｂ-07 年齢階級，最終卒業学校等の種類別15歳以上人口</t>
  </si>
  <si>
    <t>Ｃ．市町村別流出人口（平成17年10月 1日現在）</t>
  </si>
  <si>
    <t>Ｄ．市町村別流入人口　（平成17年10月 1日現在）</t>
  </si>
  <si>
    <t>平成 8年以降は県調査統計課による推計人口である。昭和22年国勢調査までは、現</t>
  </si>
  <si>
    <t>在地主義による人口で、昭和25年調査以降は常住地主義による人口となっている。</t>
  </si>
  <si>
    <t>資料：県市町村課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</si>
</sst>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\ ###,###,##0;&quot;-&quot;###,###,##0"/>
    <numFmt numFmtId="180" formatCode="0.0_ "/>
    <numFmt numFmtId="181" formatCode="0.00_ "/>
    <numFmt numFmtId="182" formatCode="###,###,###,##0;&quot;-&quot;##,###,###,##0"/>
    <numFmt numFmtId="183" formatCode="0_);[Red]\(0\)"/>
    <numFmt numFmtId="184" formatCode="###,###,##0;&quot;-&quot;##,###,##0"/>
    <numFmt numFmtId="185" formatCode="#,##0.0;[Red]\-#,##0.0"/>
    <numFmt numFmtId="186" formatCode="#,##0;&quot;▲ &quot;#,##0"/>
    <numFmt numFmtId="187" formatCode="mmm\-yyyy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sz val="14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明朝"/>
      <family val="1"/>
    </font>
    <font>
      <sz val="9"/>
      <color indexed="8"/>
      <name val="ＭＳ ゴシック"/>
      <family val="3"/>
    </font>
    <font>
      <sz val="12"/>
      <name val="ＭＳ 明朝"/>
      <family val="1"/>
    </font>
    <font>
      <sz val="13"/>
      <name val="ＭＳ 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297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 applyProtection="1">
      <alignment horizontal="left"/>
      <protection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vertical="center"/>
      <protection locked="0"/>
    </xf>
    <xf numFmtId="1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1" fontId="2" fillId="0" borderId="1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>
      <alignment vertical="center"/>
    </xf>
    <xf numFmtId="1" fontId="2" fillId="0" borderId="0" xfId="0" applyNumberFormat="1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left"/>
      <protection/>
    </xf>
    <xf numFmtId="1" fontId="2" fillId="0" borderId="4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/>
    </xf>
    <xf numFmtId="176" fontId="2" fillId="0" borderId="2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/>
      <protection/>
    </xf>
    <xf numFmtId="176" fontId="2" fillId="0" borderId="2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6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49" fontId="2" fillId="0" borderId="2" xfId="0" applyNumberFormat="1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left"/>
      <protection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vertical="center"/>
      <protection/>
    </xf>
    <xf numFmtId="177" fontId="2" fillId="0" borderId="0" xfId="0" applyNumberFormat="1" applyFont="1" applyAlignment="1" applyProtection="1">
      <alignment vertical="center"/>
      <protection/>
    </xf>
    <xf numFmtId="177" fontId="2" fillId="0" borderId="2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vertical="center"/>
      <protection locked="0"/>
    </xf>
    <xf numFmtId="177" fontId="2" fillId="0" borderId="0" xfId="17" applyNumberFormat="1" applyFont="1" applyBorder="1" applyAlignment="1">
      <alignment/>
    </xf>
    <xf numFmtId="177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17" applyNumberFormat="1" applyFont="1" applyFill="1" applyBorder="1" applyAlignment="1">
      <alignment/>
    </xf>
    <xf numFmtId="0" fontId="2" fillId="0" borderId="1" xfId="0" applyFont="1" applyBorder="1" applyAlignment="1" applyProtection="1">
      <alignment horizontal="right"/>
      <protection/>
    </xf>
    <xf numFmtId="0" fontId="2" fillId="0" borderId="2" xfId="0" applyFont="1" applyBorder="1" applyAlignment="1" applyProtection="1">
      <alignment horizontal="left"/>
      <protection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right"/>
    </xf>
    <xf numFmtId="176" fontId="2" fillId="0" borderId="2" xfId="0" applyNumberFormat="1" applyFont="1" applyBorder="1" applyAlignment="1" applyProtection="1">
      <alignment horizontal="right"/>
      <protection locked="0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vertical="center"/>
      <protection/>
    </xf>
    <xf numFmtId="38" fontId="2" fillId="0" borderId="1" xfId="17" applyFont="1" applyBorder="1" applyAlignment="1">
      <alignment/>
    </xf>
    <xf numFmtId="177" fontId="2" fillId="0" borderId="0" xfId="0" applyNumberFormat="1" applyFont="1" applyBorder="1" applyAlignment="1">
      <alignment vertical="center"/>
    </xf>
    <xf numFmtId="0" fontId="4" fillId="0" borderId="1" xfId="0" applyFont="1" applyBorder="1" applyAlignment="1" applyProtection="1">
      <alignment horizontal="left"/>
      <protection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4" fillId="0" borderId="0" xfId="0" applyNumberFormat="1" applyFont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8" xfId="0" applyFont="1" applyBorder="1" applyAlignment="1">
      <alignment vertical="center"/>
    </xf>
    <xf numFmtId="0" fontId="4" fillId="0" borderId="1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176" fontId="2" fillId="0" borderId="8" xfId="0" applyNumberFormat="1" applyFont="1" applyBorder="1" applyAlignment="1">
      <alignment vertical="center"/>
    </xf>
    <xf numFmtId="176" fontId="2" fillId="0" borderId="0" xfId="0" applyNumberFormat="1" applyFont="1" applyAlignment="1" applyProtection="1">
      <alignment horizontal="left"/>
      <protection/>
    </xf>
    <xf numFmtId="176" fontId="2" fillId="0" borderId="8" xfId="0" applyNumberFormat="1" applyFont="1" applyBorder="1" applyAlignment="1" applyProtection="1">
      <alignment vertical="center"/>
      <protection/>
    </xf>
    <xf numFmtId="176" fontId="2" fillId="0" borderId="8" xfId="0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 locked="0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176" fontId="4" fillId="0" borderId="2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176" fontId="2" fillId="0" borderId="5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horizontal="left"/>
      <protection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 applyProtection="1">
      <alignment horizontal="center"/>
      <protection/>
    </xf>
    <xf numFmtId="176" fontId="2" fillId="0" borderId="3" xfId="0" applyNumberFormat="1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/>
      <protection/>
    </xf>
    <xf numFmtId="0" fontId="2" fillId="0" borderId="4" xfId="0" applyFont="1" applyBorder="1" applyAlignment="1" applyProtection="1">
      <alignment horizont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37" fontId="2" fillId="0" borderId="2" xfId="0" applyNumberFormat="1" applyFont="1" applyBorder="1" applyAlignment="1">
      <alignment vertical="center"/>
    </xf>
    <xf numFmtId="37" fontId="2" fillId="0" borderId="0" xfId="0" applyNumberFormat="1" applyFont="1" applyAlignment="1">
      <alignment vertical="center"/>
    </xf>
    <xf numFmtId="37" fontId="2" fillId="0" borderId="2" xfId="0" applyNumberFormat="1" applyFont="1" applyBorder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 locked="0"/>
    </xf>
    <xf numFmtId="37" fontId="2" fillId="0" borderId="0" xfId="0" applyNumberFormat="1" applyFont="1" applyAlignment="1" applyProtection="1">
      <alignment vertical="center"/>
      <protection/>
    </xf>
    <xf numFmtId="37" fontId="2" fillId="0" borderId="0" xfId="0" applyNumberFormat="1" applyFont="1" applyAlignment="1" applyProtection="1">
      <alignment horizontal="right"/>
      <protection locked="0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 applyProtection="1">
      <alignment horizontal="left"/>
      <protection/>
    </xf>
    <xf numFmtId="0" fontId="2" fillId="0" borderId="14" xfId="0" applyFont="1" applyBorder="1" applyAlignment="1">
      <alignment vertical="center"/>
    </xf>
    <xf numFmtId="49" fontId="2" fillId="0" borderId="15" xfId="0" applyNumberFormat="1" applyFont="1" applyBorder="1" applyAlignment="1" applyProtection="1">
      <alignment horizontal="center"/>
      <protection/>
    </xf>
    <xf numFmtId="49" fontId="2" fillId="0" borderId="6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7" fontId="2" fillId="0" borderId="18" xfId="0" applyNumberFormat="1" applyFont="1" applyBorder="1" applyAlignment="1">
      <alignment vertical="center"/>
    </xf>
    <xf numFmtId="37" fontId="2" fillId="0" borderId="0" xfId="0" applyNumberFormat="1" applyFont="1" applyBorder="1" applyAlignment="1">
      <alignment vertical="center"/>
    </xf>
    <xf numFmtId="37" fontId="2" fillId="0" borderId="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" xfId="17" applyNumberFormat="1" applyFont="1" applyBorder="1" applyAlignment="1" applyProtection="1">
      <alignment horizontal="center"/>
      <protection/>
    </xf>
    <xf numFmtId="0" fontId="2" fillId="0" borderId="2" xfId="0" applyNumberFormat="1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vertical="center"/>
      <protection locked="0"/>
    </xf>
    <xf numFmtId="37" fontId="2" fillId="0" borderId="2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37" fontId="9" fillId="0" borderId="2" xfId="21" applyNumberFormat="1" applyFont="1" applyFill="1" applyBorder="1" applyAlignment="1">
      <alignment vertical="top"/>
      <protection/>
    </xf>
    <xf numFmtId="37" fontId="10" fillId="0" borderId="0" xfId="21" applyNumberFormat="1" applyFont="1" applyFill="1" applyBorder="1" applyAlignment="1">
      <alignment vertical="top"/>
      <protection/>
    </xf>
    <xf numFmtId="37" fontId="2" fillId="0" borderId="5" xfId="0" applyNumberFormat="1" applyFont="1" applyBorder="1" applyAlignment="1">
      <alignment vertical="center"/>
    </xf>
    <xf numFmtId="37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left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 applyProtection="1">
      <alignment horizontal="left"/>
      <protection/>
    </xf>
    <xf numFmtId="0" fontId="2" fillId="0" borderId="20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/>
      <protection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 applyProtection="1">
      <alignment horizontal="center"/>
      <protection/>
    </xf>
    <xf numFmtId="49" fontId="2" fillId="0" borderId="1" xfId="0" applyNumberFormat="1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horizontal="left"/>
      <protection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 applyProtection="1">
      <alignment horizontal="right"/>
      <protection/>
    </xf>
    <xf numFmtId="0" fontId="11" fillId="0" borderId="1" xfId="0" applyFont="1" applyBorder="1" applyAlignment="1" applyProtection="1">
      <alignment/>
      <protection/>
    </xf>
    <xf numFmtId="0" fontId="12" fillId="0" borderId="1" xfId="0" applyFont="1" applyBorder="1" applyAlignment="1">
      <alignment vertical="center"/>
    </xf>
    <xf numFmtId="0" fontId="2" fillId="0" borderId="14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 locked="0"/>
    </xf>
    <xf numFmtId="181" fontId="2" fillId="0" borderId="0" xfId="0" applyNumberFormat="1" applyFont="1" applyAlignment="1">
      <alignment vertical="center"/>
    </xf>
    <xf numFmtId="181" fontId="4" fillId="0" borderId="0" xfId="0" applyNumberFormat="1" applyFont="1" applyAlignment="1" applyProtection="1">
      <alignment horizontal="left"/>
      <protection/>
    </xf>
    <xf numFmtId="181" fontId="2" fillId="0" borderId="1" xfId="0" applyNumberFormat="1" applyFont="1" applyBorder="1" applyAlignment="1">
      <alignment horizontal="left"/>
    </xf>
    <xf numFmtId="181" fontId="2" fillId="0" borderId="12" xfId="0" applyNumberFormat="1" applyFont="1" applyBorder="1" applyAlignment="1">
      <alignment vertical="center"/>
    </xf>
    <xf numFmtId="181" fontId="2" fillId="0" borderId="2" xfId="0" applyNumberFormat="1" applyFont="1" applyBorder="1" applyAlignment="1">
      <alignment horizontal="center"/>
    </xf>
    <xf numFmtId="181" fontId="2" fillId="0" borderId="3" xfId="0" applyNumberFormat="1" applyFont="1" applyBorder="1" applyAlignment="1" applyProtection="1">
      <alignment horizontal="center"/>
      <protection/>
    </xf>
    <xf numFmtId="181" fontId="2" fillId="0" borderId="0" xfId="0" applyNumberFormat="1" applyFont="1" applyAlignment="1" applyProtection="1">
      <alignment horizontal="right"/>
      <protection/>
    </xf>
    <xf numFmtId="181" fontId="2" fillId="0" borderId="1" xfId="0" applyNumberFormat="1" applyFont="1" applyBorder="1" applyAlignment="1">
      <alignment vertical="center"/>
    </xf>
    <xf numFmtId="176" fontId="2" fillId="0" borderId="0" xfId="0" applyNumberFormat="1" applyFont="1" applyAlignment="1" applyProtection="1" quotePrefix="1">
      <alignment horizontal="right"/>
      <protection locked="0"/>
    </xf>
    <xf numFmtId="176" fontId="2" fillId="0" borderId="2" xfId="0" applyNumberFormat="1" applyFont="1" applyBorder="1" applyAlignment="1" applyProtection="1" quotePrefix="1">
      <alignment horizontal="right"/>
      <protection locked="0"/>
    </xf>
    <xf numFmtId="177" fontId="2" fillId="0" borderId="0" xfId="17" applyNumberFormat="1" applyFont="1" applyBorder="1" applyAlignment="1" quotePrefix="1">
      <alignment horizontal="right"/>
    </xf>
    <xf numFmtId="176" fontId="2" fillId="0" borderId="0" xfId="0" applyNumberFormat="1" applyFont="1" applyBorder="1" applyAlignment="1" applyProtection="1" quotePrefix="1">
      <alignment horizontal="right"/>
      <protection locked="0"/>
    </xf>
    <xf numFmtId="37" fontId="2" fillId="0" borderId="0" xfId="0" applyNumberFormat="1" applyFont="1" applyAlignment="1" applyProtection="1" quotePrefix="1">
      <alignment horizontal="right"/>
      <protection/>
    </xf>
    <xf numFmtId="177" fontId="2" fillId="0" borderId="0" xfId="0" applyNumberFormat="1" applyFont="1" applyBorder="1" applyAlignment="1" applyProtection="1">
      <alignment vertical="center"/>
      <protection/>
    </xf>
    <xf numFmtId="177" fontId="2" fillId="0" borderId="2" xfId="17" applyNumberFormat="1" applyFont="1" applyBorder="1" applyAlignment="1" quotePrefix="1">
      <alignment horizontal="right"/>
    </xf>
    <xf numFmtId="1" fontId="2" fillId="0" borderId="0" xfId="0" applyNumberFormat="1" applyFont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right"/>
      <protection/>
    </xf>
    <xf numFmtId="177" fontId="2" fillId="0" borderId="13" xfId="0" applyNumberFormat="1" applyFont="1" applyBorder="1" applyAlignment="1" applyProtection="1">
      <alignment vertical="center"/>
      <protection/>
    </xf>
    <xf numFmtId="177" fontId="2" fillId="0" borderId="13" xfId="0" applyNumberFormat="1" applyFont="1" applyBorder="1" applyAlignment="1">
      <alignment vertical="center"/>
    </xf>
    <xf numFmtId="0" fontId="2" fillId="0" borderId="17" xfId="0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horizontal="center"/>
      <protection/>
    </xf>
    <xf numFmtId="49" fontId="2" fillId="0" borderId="7" xfId="0" applyNumberFormat="1" applyFont="1" applyBorder="1" applyAlignment="1" applyProtection="1">
      <alignment horizontal="center"/>
      <protection/>
    </xf>
    <xf numFmtId="55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quotePrefix="1">
      <alignment vertical="center"/>
    </xf>
    <xf numFmtId="37" fontId="2" fillId="0" borderId="6" xfId="0" applyNumberFormat="1" applyFont="1" applyBorder="1" applyAlignment="1">
      <alignment vertical="center"/>
    </xf>
    <xf numFmtId="176" fontId="4" fillId="0" borderId="1" xfId="0" applyNumberFormat="1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horizontal="left"/>
      <protection/>
    </xf>
    <xf numFmtId="177" fontId="2" fillId="0" borderId="1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 applyProtection="1">
      <alignment horizontal="right" vertical="center"/>
      <protection/>
    </xf>
    <xf numFmtId="179" fontId="14" fillId="0" borderId="0" xfId="21" applyNumberFormat="1" applyFont="1" applyFill="1" applyBorder="1" applyAlignment="1">
      <alignment horizontal="right" vertical="top"/>
      <protection/>
    </xf>
    <xf numFmtId="0" fontId="12" fillId="0" borderId="13" xfId="0" applyFont="1" applyBorder="1" applyAlignment="1">
      <alignment vertical="center"/>
    </xf>
    <xf numFmtId="183" fontId="2" fillId="0" borderId="0" xfId="0" applyNumberFormat="1" applyFont="1" applyAlignment="1" applyProtection="1">
      <alignment vertical="center"/>
      <protection locked="0"/>
    </xf>
    <xf numFmtId="183" fontId="10" fillId="0" borderId="0" xfId="21" applyNumberFormat="1" applyFont="1" applyFill="1" applyBorder="1" applyAlignment="1" quotePrefix="1">
      <alignment horizontal="right" vertical="top"/>
      <protection/>
    </xf>
    <xf numFmtId="176" fontId="10" fillId="0" borderId="0" xfId="21" applyNumberFormat="1" applyFont="1" applyFill="1" applyBorder="1" applyAlignment="1" quotePrefix="1">
      <alignment horizontal="right" vertical="top"/>
      <protection/>
    </xf>
    <xf numFmtId="176" fontId="2" fillId="0" borderId="0" xfId="0" applyNumberFormat="1" applyFont="1" applyAlignment="1" applyProtection="1">
      <alignment horizontal="right" vertical="top"/>
      <protection locked="0"/>
    </xf>
    <xf numFmtId="183" fontId="2" fillId="0" borderId="0" xfId="0" applyNumberFormat="1" applyFont="1" applyBorder="1" applyAlignment="1" applyProtection="1">
      <alignment vertical="center"/>
      <protection locked="0"/>
    </xf>
    <xf numFmtId="55" fontId="2" fillId="0" borderId="1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 vertical="center"/>
      <protection locked="0"/>
    </xf>
    <xf numFmtId="37" fontId="2" fillId="0" borderId="0" xfId="0" applyNumberFormat="1" applyFont="1" applyAlignment="1">
      <alignment horizontal="right" vertical="center"/>
    </xf>
    <xf numFmtId="182" fontId="10" fillId="0" borderId="2" xfId="21" applyNumberFormat="1" applyFont="1" applyFill="1" applyBorder="1" applyAlignment="1" quotePrefix="1">
      <alignment horizontal="right" vertical="top"/>
      <protection/>
    </xf>
    <xf numFmtId="182" fontId="10" fillId="0" borderId="0" xfId="21" applyNumberFormat="1" applyFont="1" applyFill="1" applyBorder="1" applyAlignment="1" quotePrefix="1">
      <alignment horizontal="right" vertical="top"/>
      <protection/>
    </xf>
    <xf numFmtId="38" fontId="2" fillId="0" borderId="0" xfId="17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40" fontId="2" fillId="0" borderId="0" xfId="17" applyNumberFormat="1" applyFont="1" applyAlignment="1" applyProtection="1">
      <alignment vertical="center"/>
      <protection/>
    </xf>
    <xf numFmtId="40" fontId="2" fillId="0" borderId="0" xfId="17" applyNumberFormat="1" applyFont="1" applyAlignment="1">
      <alignment vertical="center"/>
    </xf>
    <xf numFmtId="176" fontId="2" fillId="0" borderId="0" xfId="0" applyNumberFormat="1" applyFont="1" applyBorder="1" applyAlignment="1" applyProtection="1">
      <alignment horizontal="right"/>
      <protection/>
    </xf>
    <xf numFmtId="176" fontId="2" fillId="0" borderId="0" xfId="0" applyNumberFormat="1" applyFont="1" applyBorder="1" applyAlignment="1">
      <alignment horizontal="right" vertical="center"/>
    </xf>
    <xf numFmtId="49" fontId="2" fillId="0" borderId="22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7" fontId="2" fillId="0" borderId="0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177" fontId="2" fillId="0" borderId="2" xfId="17" applyNumberFormat="1" applyFont="1" applyBorder="1" applyAlignment="1">
      <alignment horizontal="right"/>
    </xf>
    <xf numFmtId="177" fontId="2" fillId="0" borderId="0" xfId="0" applyNumberFormat="1" applyFont="1" applyBorder="1" applyAlignment="1" applyProtection="1">
      <alignment horizontal="right" vertical="center"/>
      <protection/>
    </xf>
    <xf numFmtId="177" fontId="2" fillId="0" borderId="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 applyProtection="1">
      <alignment vertical="center"/>
      <protection/>
    </xf>
    <xf numFmtId="1" fontId="2" fillId="0" borderId="17" xfId="0" applyNumberFormat="1" applyFont="1" applyBorder="1" applyAlignment="1" applyProtection="1" quotePrefix="1">
      <alignment horizontal="center"/>
      <protection/>
    </xf>
    <xf numFmtId="1" fontId="2" fillId="0" borderId="13" xfId="0" applyNumberFormat="1" applyFont="1" applyBorder="1" applyAlignment="1" applyProtection="1" quotePrefix="1">
      <alignment horizontal="center"/>
      <protection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Border="1" applyAlignment="1" applyProtection="1">
      <alignment horizontal="right"/>
      <protection/>
    </xf>
    <xf numFmtId="0" fontId="15" fillId="0" borderId="1" xfId="0" applyFont="1" applyBorder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37" fontId="4" fillId="0" borderId="2" xfId="0" applyNumberFormat="1" applyFont="1" applyBorder="1" applyAlignment="1">
      <alignment vertical="center"/>
    </xf>
    <xf numFmtId="37" fontId="4" fillId="0" borderId="0" xfId="0" applyNumberFormat="1" applyFont="1" applyBorder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37" fontId="4" fillId="0" borderId="2" xfId="0" applyNumberFormat="1" applyFont="1" applyBorder="1" applyAlignment="1">
      <alignment horizontal="right"/>
    </xf>
    <xf numFmtId="37" fontId="4" fillId="0" borderId="2" xfId="0" applyNumberFormat="1" applyFont="1" applyBorder="1" applyAlignment="1" applyProtection="1">
      <alignment vertical="center"/>
      <protection/>
    </xf>
    <xf numFmtId="40" fontId="4" fillId="0" borderId="0" xfId="17" applyNumberFormat="1" applyFont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4" fillId="0" borderId="13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left"/>
      <protection/>
    </xf>
    <xf numFmtId="0" fontId="2" fillId="0" borderId="1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>
      <alignment vertical="center" shrinkToFit="1"/>
    </xf>
    <xf numFmtId="0" fontId="2" fillId="0" borderId="0" xfId="0" applyFont="1" applyAlignment="1" applyProtection="1">
      <alignment horizontal="left" shrinkToFit="1"/>
      <protection/>
    </xf>
    <xf numFmtId="37" fontId="2" fillId="0" borderId="2" xfId="0" applyNumberFormat="1" applyFont="1" applyBorder="1" applyAlignment="1" applyProtection="1">
      <alignment horizontal="right" vertical="center"/>
      <protection locked="0"/>
    </xf>
    <xf numFmtId="37" fontId="10" fillId="0" borderId="0" xfId="21" applyNumberFormat="1" applyFont="1" applyFill="1" applyBorder="1" applyAlignment="1">
      <alignment horizontal="right" vertical="top"/>
      <protection/>
    </xf>
    <xf numFmtId="0" fontId="2" fillId="0" borderId="23" xfId="0" applyFont="1" applyBorder="1" applyAlignment="1" applyProtection="1">
      <alignment horizontal="center"/>
      <protection/>
    </xf>
    <xf numFmtId="0" fontId="0" fillId="0" borderId="1" xfId="0" applyBorder="1" applyAlignment="1">
      <alignment vertical="center"/>
    </xf>
    <xf numFmtId="0" fontId="2" fillId="0" borderId="19" xfId="0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 vertic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49" fontId="2" fillId="0" borderId="23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1" xfId="0" applyNumberFormat="1" applyFont="1" applyBorder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zoomScale="75" zoomScaleNormal="75" workbookViewId="0" topLeftCell="A1">
      <selection activeCell="D13" sqref="D13"/>
    </sheetView>
  </sheetViews>
  <sheetFormatPr defaultColWidth="14.625" defaultRowHeight="13.5"/>
  <cols>
    <col min="1" max="1" width="13.375" style="2" customWidth="1"/>
    <col min="2" max="2" width="3.375" style="2" customWidth="1"/>
    <col min="3" max="3" width="10.25390625" style="2" customWidth="1"/>
    <col min="4" max="4" width="10.75390625" style="2" customWidth="1"/>
    <col min="5" max="5" width="17.125" style="2" customWidth="1"/>
    <col min="6" max="10" width="15.875" style="2" customWidth="1"/>
    <col min="11" max="11" width="13.375" style="2" customWidth="1"/>
    <col min="12" max="16384" width="14.625" style="2" customWidth="1"/>
  </cols>
  <sheetData>
    <row r="1" ht="17.25">
      <c r="A1" s="1"/>
    </row>
    <row r="6" ht="28.5">
      <c r="F6" s="3" t="s">
        <v>0</v>
      </c>
    </row>
    <row r="7" ht="17.25">
      <c r="G7" s="4" t="s">
        <v>1</v>
      </c>
    </row>
    <row r="8" ht="17.25">
      <c r="D8" s="1" t="s">
        <v>665</v>
      </c>
    </row>
    <row r="9" ht="17.25">
      <c r="D9" s="1" t="s">
        <v>666</v>
      </c>
    </row>
    <row r="10" ht="17.25">
      <c r="D10" s="1" t="s">
        <v>2</v>
      </c>
    </row>
    <row r="11" ht="17.25">
      <c r="D11" s="1" t="s">
        <v>1062</v>
      </c>
    </row>
    <row r="12" spans="2:11" ht="18" thickBot="1">
      <c r="B12" s="5"/>
      <c r="C12" s="5"/>
      <c r="D12" s="6" t="s">
        <v>1063</v>
      </c>
      <c r="E12" s="5"/>
      <c r="F12" s="5"/>
      <c r="G12" s="5"/>
      <c r="H12" s="5"/>
      <c r="I12" s="5"/>
      <c r="J12" s="5"/>
      <c r="K12" s="5"/>
    </row>
    <row r="13" spans="5:8" ht="17.25">
      <c r="E13" s="7"/>
      <c r="H13" s="7"/>
    </row>
    <row r="14" spans="5:11" ht="17.25">
      <c r="E14" s="8" t="s">
        <v>3</v>
      </c>
      <c r="F14" s="9"/>
      <c r="G14" s="9"/>
      <c r="H14" s="8" t="s">
        <v>4</v>
      </c>
      <c r="I14" s="9"/>
      <c r="J14" s="9"/>
      <c r="K14" s="9"/>
    </row>
    <row r="15" spans="5:11" ht="17.25">
      <c r="E15" s="7"/>
      <c r="F15" s="9"/>
      <c r="G15" s="9"/>
      <c r="H15" s="7"/>
      <c r="I15" s="9"/>
      <c r="J15" s="9"/>
      <c r="K15" s="7"/>
    </row>
    <row r="16" spans="2:11" ht="17.25">
      <c r="B16" s="9"/>
      <c r="C16" s="9"/>
      <c r="D16" s="9"/>
      <c r="E16" s="10" t="s">
        <v>5</v>
      </c>
      <c r="F16" s="10" t="s">
        <v>6</v>
      </c>
      <c r="G16" s="10" t="s">
        <v>7</v>
      </c>
      <c r="H16" s="10" t="s">
        <v>5</v>
      </c>
      <c r="I16" s="10" t="s">
        <v>6</v>
      </c>
      <c r="J16" s="10" t="s">
        <v>7</v>
      </c>
      <c r="K16" s="10" t="s">
        <v>8</v>
      </c>
    </row>
    <row r="17" spans="5:11" ht="17.25">
      <c r="E17" s="11" t="s">
        <v>9</v>
      </c>
      <c r="F17" s="12" t="s">
        <v>9</v>
      </c>
      <c r="G17" s="12" t="s">
        <v>9</v>
      </c>
      <c r="H17" s="12" t="s">
        <v>9</v>
      </c>
      <c r="I17" s="12" t="s">
        <v>9</v>
      </c>
      <c r="J17" s="12" t="s">
        <v>9</v>
      </c>
      <c r="K17" s="12" t="s">
        <v>10</v>
      </c>
    </row>
    <row r="18" spans="3:11" ht="17.25">
      <c r="C18" s="1" t="s">
        <v>376</v>
      </c>
      <c r="E18" s="30">
        <f>F18+G18</f>
        <v>656100</v>
      </c>
      <c r="F18" s="28">
        <v>329200</v>
      </c>
      <c r="G18" s="28">
        <v>326900</v>
      </c>
      <c r="H18" s="32" t="s">
        <v>11</v>
      </c>
      <c r="I18" s="32" t="s">
        <v>11</v>
      </c>
      <c r="J18" s="32" t="s">
        <v>11</v>
      </c>
      <c r="K18" s="32" t="s">
        <v>11</v>
      </c>
    </row>
    <row r="19" spans="3:11" ht="17.25">
      <c r="C19" s="1" t="s">
        <v>377</v>
      </c>
      <c r="E19" s="30">
        <f>F19+G19</f>
        <v>679500</v>
      </c>
      <c r="F19" s="28">
        <v>337300</v>
      </c>
      <c r="G19" s="28">
        <v>342200</v>
      </c>
      <c r="H19" s="32" t="s">
        <v>11</v>
      </c>
      <c r="I19" s="32" t="s">
        <v>11</v>
      </c>
      <c r="J19" s="32" t="s">
        <v>11</v>
      </c>
      <c r="K19" s="32" t="s">
        <v>11</v>
      </c>
    </row>
    <row r="20" spans="3:11" ht="17.25">
      <c r="C20" s="1" t="s">
        <v>378</v>
      </c>
      <c r="E20" s="30">
        <f>F20+G20</f>
        <v>700400</v>
      </c>
      <c r="F20" s="28">
        <v>346000</v>
      </c>
      <c r="G20" s="28">
        <v>354400</v>
      </c>
      <c r="H20" s="32" t="s">
        <v>11</v>
      </c>
      <c r="I20" s="32" t="s">
        <v>11</v>
      </c>
      <c r="J20" s="32" t="s">
        <v>11</v>
      </c>
      <c r="K20" s="32" t="s">
        <v>11</v>
      </c>
    </row>
    <row r="21" spans="3:11" ht="17.25">
      <c r="C21" s="1" t="s">
        <v>379</v>
      </c>
      <c r="E21" s="30">
        <f>F21+G21</f>
        <v>757700</v>
      </c>
      <c r="F21" s="28">
        <v>377400</v>
      </c>
      <c r="G21" s="28">
        <v>380300</v>
      </c>
      <c r="H21" s="32" t="s">
        <v>11</v>
      </c>
      <c r="I21" s="32" t="s">
        <v>11</v>
      </c>
      <c r="J21" s="32" t="s">
        <v>11</v>
      </c>
      <c r="K21" s="32" t="s">
        <v>11</v>
      </c>
    </row>
    <row r="22" spans="3:11" ht="17.25">
      <c r="C22" s="1" t="s">
        <v>380</v>
      </c>
      <c r="E22" s="30">
        <f>F22+G22</f>
        <v>778100</v>
      </c>
      <c r="F22" s="28">
        <v>386600</v>
      </c>
      <c r="G22" s="28">
        <v>391500</v>
      </c>
      <c r="H22" s="32" t="s">
        <v>11</v>
      </c>
      <c r="I22" s="32" t="s">
        <v>11</v>
      </c>
      <c r="J22" s="32" t="s">
        <v>11</v>
      </c>
      <c r="K22" s="32" t="s">
        <v>11</v>
      </c>
    </row>
    <row r="23" spans="3:11" ht="17.25">
      <c r="C23" s="1"/>
      <c r="E23" s="30"/>
      <c r="F23" s="28"/>
      <c r="G23" s="28"/>
      <c r="H23" s="32"/>
      <c r="I23" s="32"/>
      <c r="J23" s="32"/>
      <c r="K23" s="32"/>
    </row>
    <row r="24" spans="2:11" ht="17.25">
      <c r="B24" s="1" t="s">
        <v>12</v>
      </c>
      <c r="C24" s="1" t="s">
        <v>381</v>
      </c>
      <c r="E24" s="30">
        <f>F24+G24</f>
        <v>750411</v>
      </c>
      <c r="F24" s="28">
        <v>372058</v>
      </c>
      <c r="G24" s="28">
        <v>378353</v>
      </c>
      <c r="H24" s="32" t="s">
        <v>11</v>
      </c>
      <c r="I24" s="32" t="s">
        <v>11</v>
      </c>
      <c r="J24" s="32" t="s">
        <v>11</v>
      </c>
      <c r="K24" s="32" t="s">
        <v>11</v>
      </c>
    </row>
    <row r="25" spans="3:11" ht="17.25">
      <c r="C25" s="1" t="s">
        <v>382</v>
      </c>
      <c r="E25" s="30">
        <f>F25+G25</f>
        <v>757500</v>
      </c>
      <c r="F25" s="28">
        <v>375900</v>
      </c>
      <c r="G25" s="28">
        <v>381600</v>
      </c>
      <c r="H25" s="32" t="s">
        <v>11</v>
      </c>
      <c r="I25" s="32" t="s">
        <v>11</v>
      </c>
      <c r="J25" s="32" t="s">
        <v>11</v>
      </c>
      <c r="K25" s="32" t="s">
        <v>11</v>
      </c>
    </row>
    <row r="26" spans="3:11" ht="17.25">
      <c r="C26" s="1" t="s">
        <v>383</v>
      </c>
      <c r="E26" s="30">
        <f>F26+G26</f>
        <v>764300</v>
      </c>
      <c r="F26" s="28">
        <v>379800</v>
      </c>
      <c r="G26" s="28">
        <v>384500</v>
      </c>
      <c r="H26" s="32" t="s">
        <v>11</v>
      </c>
      <c r="I26" s="32" t="s">
        <v>11</v>
      </c>
      <c r="J26" s="32" t="s">
        <v>11</v>
      </c>
      <c r="K26" s="32" t="s">
        <v>11</v>
      </c>
    </row>
    <row r="27" spans="3:11" ht="17.25">
      <c r="C27" s="1" t="s">
        <v>384</v>
      </c>
      <c r="E27" s="30">
        <f>F27+G27</f>
        <v>776000</v>
      </c>
      <c r="F27" s="28">
        <v>386300</v>
      </c>
      <c r="G27" s="28">
        <v>389700</v>
      </c>
      <c r="H27" s="32" t="s">
        <v>11</v>
      </c>
      <c r="I27" s="32" t="s">
        <v>11</v>
      </c>
      <c r="J27" s="32" t="s">
        <v>11</v>
      </c>
      <c r="K27" s="32" t="s">
        <v>11</v>
      </c>
    </row>
    <row r="28" spans="3:11" ht="17.25">
      <c r="C28" s="1" t="s">
        <v>385</v>
      </c>
      <c r="E28" s="27">
        <v>780400</v>
      </c>
      <c r="F28" s="28">
        <v>388500</v>
      </c>
      <c r="G28" s="28">
        <v>391800</v>
      </c>
      <c r="H28" s="32" t="s">
        <v>11</v>
      </c>
      <c r="I28" s="32" t="s">
        <v>11</v>
      </c>
      <c r="J28" s="32" t="s">
        <v>11</v>
      </c>
      <c r="K28" s="32" t="s">
        <v>11</v>
      </c>
    </row>
    <row r="29" spans="3:11" ht="17.25">
      <c r="C29" s="1"/>
      <c r="E29" s="27"/>
      <c r="F29" s="28"/>
      <c r="G29" s="28"/>
      <c r="H29" s="32"/>
      <c r="I29" s="32"/>
      <c r="J29" s="32"/>
      <c r="K29" s="32"/>
    </row>
    <row r="30" spans="2:11" ht="17.25">
      <c r="B30" s="1" t="s">
        <v>12</v>
      </c>
      <c r="C30" s="1" t="s">
        <v>386</v>
      </c>
      <c r="E30" s="30">
        <f>F30+G30</f>
        <v>787511</v>
      </c>
      <c r="F30" s="28">
        <v>392191</v>
      </c>
      <c r="G30" s="28">
        <v>395320</v>
      </c>
      <c r="H30" s="32" t="s">
        <v>11</v>
      </c>
      <c r="I30" s="32" t="s">
        <v>11</v>
      </c>
      <c r="J30" s="32" t="s">
        <v>11</v>
      </c>
      <c r="K30" s="32" t="s">
        <v>11</v>
      </c>
    </row>
    <row r="31" spans="3:11" ht="17.25">
      <c r="C31" s="1" t="s">
        <v>387</v>
      </c>
      <c r="E31" s="30">
        <f>F31+G31</f>
        <v>796900</v>
      </c>
      <c r="F31" s="28">
        <v>397200</v>
      </c>
      <c r="G31" s="28">
        <v>399700</v>
      </c>
      <c r="H31" s="32" t="s">
        <v>11</v>
      </c>
      <c r="I31" s="32" t="s">
        <v>11</v>
      </c>
      <c r="J31" s="32" t="s">
        <v>11</v>
      </c>
      <c r="K31" s="32" t="s">
        <v>11</v>
      </c>
    </row>
    <row r="32" spans="3:11" ht="17.25">
      <c r="C32" s="1" t="s">
        <v>388</v>
      </c>
      <c r="E32" s="30">
        <f>F32+G32</f>
        <v>803500</v>
      </c>
      <c r="F32" s="28">
        <v>400500</v>
      </c>
      <c r="G32" s="28">
        <v>403000</v>
      </c>
      <c r="H32" s="32" t="s">
        <v>11</v>
      </c>
      <c r="I32" s="32" t="s">
        <v>11</v>
      </c>
      <c r="J32" s="32" t="s">
        <v>11</v>
      </c>
      <c r="K32" s="32" t="s">
        <v>11</v>
      </c>
    </row>
    <row r="33" spans="3:11" ht="17.25">
      <c r="C33" s="1" t="s">
        <v>389</v>
      </c>
      <c r="E33" s="30">
        <f>F33+G33</f>
        <v>810200</v>
      </c>
      <c r="F33" s="28">
        <v>404300</v>
      </c>
      <c r="G33" s="28">
        <v>405900</v>
      </c>
      <c r="H33" s="32" t="s">
        <v>11</v>
      </c>
      <c r="I33" s="32" t="s">
        <v>11</v>
      </c>
      <c r="J33" s="32" t="s">
        <v>11</v>
      </c>
      <c r="K33" s="32" t="s">
        <v>11</v>
      </c>
    </row>
    <row r="34" spans="3:11" ht="17.25">
      <c r="C34" s="1" t="s">
        <v>390</v>
      </c>
      <c r="E34" s="30">
        <f>F34+G34</f>
        <v>818000</v>
      </c>
      <c r="F34" s="28">
        <v>408400</v>
      </c>
      <c r="G34" s="28">
        <v>409600</v>
      </c>
      <c r="H34" s="32" t="s">
        <v>11</v>
      </c>
      <c r="I34" s="32" t="s">
        <v>11</v>
      </c>
      <c r="J34" s="32" t="s">
        <v>11</v>
      </c>
      <c r="K34" s="32" t="s">
        <v>11</v>
      </c>
    </row>
    <row r="35" spans="3:11" ht="17.25">
      <c r="C35" s="1"/>
      <c r="E35" s="30"/>
      <c r="F35" s="28"/>
      <c r="G35" s="28"/>
      <c r="H35" s="32"/>
      <c r="I35" s="32"/>
      <c r="J35" s="32"/>
      <c r="K35" s="32"/>
    </row>
    <row r="36" spans="2:11" ht="17.25">
      <c r="B36" s="1" t="s">
        <v>12</v>
      </c>
      <c r="C36" s="1" t="s">
        <v>391</v>
      </c>
      <c r="E36" s="30">
        <f>F36+G36</f>
        <v>830748</v>
      </c>
      <c r="F36" s="28">
        <v>415035</v>
      </c>
      <c r="G36" s="28">
        <v>415713</v>
      </c>
      <c r="H36" s="32" t="s">
        <v>11</v>
      </c>
      <c r="I36" s="32" t="s">
        <v>11</v>
      </c>
      <c r="J36" s="32" t="s">
        <v>11</v>
      </c>
      <c r="K36" s="32" t="s">
        <v>11</v>
      </c>
    </row>
    <row r="37" spans="3:11" ht="17.25">
      <c r="C37" s="1" t="s">
        <v>392</v>
      </c>
      <c r="E37" s="30">
        <f>F37+G37</f>
        <v>840800</v>
      </c>
      <c r="F37" s="28">
        <v>420100</v>
      </c>
      <c r="G37" s="28">
        <v>420700</v>
      </c>
      <c r="H37" s="32" t="s">
        <v>11</v>
      </c>
      <c r="I37" s="32" t="s">
        <v>11</v>
      </c>
      <c r="J37" s="32" t="s">
        <v>11</v>
      </c>
      <c r="K37" s="32" t="s">
        <v>11</v>
      </c>
    </row>
    <row r="38" spans="3:11" ht="17.25">
      <c r="C38" s="1" t="s">
        <v>393</v>
      </c>
      <c r="E38" s="30">
        <f>F38+G38</f>
        <v>851400</v>
      </c>
      <c r="F38" s="28">
        <v>423800</v>
      </c>
      <c r="G38" s="28">
        <v>427600</v>
      </c>
      <c r="H38" s="32" t="s">
        <v>11</v>
      </c>
      <c r="I38" s="32" t="s">
        <v>11</v>
      </c>
      <c r="J38" s="32" t="s">
        <v>11</v>
      </c>
      <c r="K38" s="32" t="s">
        <v>11</v>
      </c>
    </row>
    <row r="39" spans="3:11" ht="17.25">
      <c r="C39" s="1" t="s">
        <v>394</v>
      </c>
      <c r="E39" s="30">
        <f>F39+G39</f>
        <v>854300</v>
      </c>
      <c r="F39" s="28">
        <v>425400</v>
      </c>
      <c r="G39" s="28">
        <v>428900</v>
      </c>
      <c r="H39" s="32" t="s">
        <v>11</v>
      </c>
      <c r="I39" s="32" t="s">
        <v>11</v>
      </c>
      <c r="J39" s="32" t="s">
        <v>11</v>
      </c>
      <c r="K39" s="32" t="s">
        <v>11</v>
      </c>
    </row>
    <row r="40" spans="3:11" ht="17.25">
      <c r="C40" s="1" t="s">
        <v>395</v>
      </c>
      <c r="E40" s="30">
        <f>F40+G40</f>
        <v>860700</v>
      </c>
      <c r="F40" s="28">
        <v>428100</v>
      </c>
      <c r="G40" s="28">
        <v>432600</v>
      </c>
      <c r="H40" s="32" t="s">
        <v>11</v>
      </c>
      <c r="I40" s="32" t="s">
        <v>11</v>
      </c>
      <c r="J40" s="32" t="s">
        <v>11</v>
      </c>
      <c r="K40" s="32" t="s">
        <v>11</v>
      </c>
    </row>
    <row r="41" spans="3:11" ht="17.25">
      <c r="C41" s="1"/>
      <c r="E41" s="30"/>
      <c r="F41" s="28"/>
      <c r="G41" s="28"/>
      <c r="H41" s="32"/>
      <c r="I41" s="32"/>
      <c r="J41" s="32"/>
      <c r="K41" s="32"/>
    </row>
    <row r="42" spans="2:11" ht="17.25">
      <c r="B42" s="1" t="s">
        <v>12</v>
      </c>
      <c r="C42" s="1" t="s">
        <v>396</v>
      </c>
      <c r="E42" s="30">
        <f>F42+G42</f>
        <v>864087</v>
      </c>
      <c r="F42" s="28">
        <v>428638</v>
      </c>
      <c r="G42" s="28">
        <v>435449</v>
      </c>
      <c r="H42" s="32" t="s">
        <v>11</v>
      </c>
      <c r="I42" s="32" t="s">
        <v>11</v>
      </c>
      <c r="J42" s="32" t="s">
        <v>11</v>
      </c>
      <c r="K42" s="32" t="s">
        <v>11</v>
      </c>
    </row>
    <row r="43" spans="3:11" ht="17.25">
      <c r="C43" s="1" t="s">
        <v>397</v>
      </c>
      <c r="E43" s="30">
        <f>F43+G43</f>
        <v>866400</v>
      </c>
      <c r="F43" s="28">
        <v>428300</v>
      </c>
      <c r="G43" s="28">
        <v>438100</v>
      </c>
      <c r="H43" s="32" t="s">
        <v>11</v>
      </c>
      <c r="I43" s="32" t="s">
        <v>11</v>
      </c>
      <c r="J43" s="32" t="s">
        <v>11</v>
      </c>
      <c r="K43" s="32" t="s">
        <v>11</v>
      </c>
    </row>
    <row r="44" spans="3:11" ht="17.25">
      <c r="C44" s="1" t="s">
        <v>398</v>
      </c>
      <c r="E44" s="30">
        <f>F44+G44</f>
        <v>866100</v>
      </c>
      <c r="F44" s="28">
        <v>425600</v>
      </c>
      <c r="G44" s="28">
        <v>440500</v>
      </c>
      <c r="H44" s="32" t="s">
        <v>11</v>
      </c>
      <c r="I44" s="32" t="s">
        <v>11</v>
      </c>
      <c r="J44" s="32" t="s">
        <v>11</v>
      </c>
      <c r="K44" s="32" t="s">
        <v>11</v>
      </c>
    </row>
    <row r="45" spans="3:11" ht="17.25">
      <c r="C45" s="1" t="s">
        <v>399</v>
      </c>
      <c r="E45" s="27">
        <v>854300</v>
      </c>
      <c r="F45" s="28">
        <v>414700</v>
      </c>
      <c r="G45" s="28">
        <v>439500</v>
      </c>
      <c r="H45" s="32" t="s">
        <v>11</v>
      </c>
      <c r="I45" s="32" t="s">
        <v>11</v>
      </c>
      <c r="J45" s="32" t="s">
        <v>11</v>
      </c>
      <c r="K45" s="32" t="s">
        <v>11</v>
      </c>
    </row>
    <row r="46" spans="3:11" ht="17.25">
      <c r="C46" s="1" t="s">
        <v>400</v>
      </c>
      <c r="E46" s="30">
        <f>F46+G46</f>
        <v>843400</v>
      </c>
      <c r="F46" s="28">
        <v>407400</v>
      </c>
      <c r="G46" s="28">
        <v>436000</v>
      </c>
      <c r="H46" s="32" t="s">
        <v>11</v>
      </c>
      <c r="I46" s="32" t="s">
        <v>11</v>
      </c>
      <c r="J46" s="32" t="s">
        <v>11</v>
      </c>
      <c r="K46" s="32" t="s">
        <v>11</v>
      </c>
    </row>
    <row r="47" spans="3:11" ht="17.25">
      <c r="C47" s="1"/>
      <c r="E47" s="30"/>
      <c r="F47" s="28"/>
      <c r="G47" s="28"/>
      <c r="H47" s="32"/>
      <c r="I47" s="32"/>
      <c r="J47" s="32"/>
      <c r="K47" s="32"/>
    </row>
    <row r="48" spans="2:11" ht="17.25">
      <c r="B48" s="1" t="s">
        <v>12</v>
      </c>
      <c r="C48" s="1" t="s">
        <v>401</v>
      </c>
      <c r="D48" s="15"/>
      <c r="E48" s="27">
        <v>847000</v>
      </c>
      <c r="F48" s="28">
        <v>409100</v>
      </c>
      <c r="G48" s="28">
        <v>437800</v>
      </c>
      <c r="H48" s="32" t="s">
        <v>11</v>
      </c>
      <c r="I48" s="32" t="s">
        <v>11</v>
      </c>
      <c r="J48" s="32" t="s">
        <v>11</v>
      </c>
      <c r="K48" s="32" t="s">
        <v>11</v>
      </c>
    </row>
    <row r="49" spans="3:11" ht="17.25">
      <c r="C49" s="1" t="s">
        <v>402</v>
      </c>
      <c r="D49" s="15"/>
      <c r="E49" s="27">
        <v>838400</v>
      </c>
      <c r="F49" s="28">
        <v>396100</v>
      </c>
      <c r="G49" s="28">
        <v>442200</v>
      </c>
      <c r="H49" s="32" t="s">
        <v>11</v>
      </c>
      <c r="I49" s="32" t="s">
        <v>11</v>
      </c>
      <c r="J49" s="32" t="s">
        <v>11</v>
      </c>
      <c r="K49" s="32" t="s">
        <v>11</v>
      </c>
    </row>
    <row r="50" spans="3:11" ht="17.25">
      <c r="C50" s="1" t="s">
        <v>403</v>
      </c>
      <c r="D50" s="15"/>
      <c r="E50" s="30">
        <f>F50+G50</f>
        <v>833700</v>
      </c>
      <c r="F50" s="28">
        <v>389600</v>
      </c>
      <c r="G50" s="28">
        <v>444100</v>
      </c>
      <c r="H50" s="32" t="s">
        <v>11</v>
      </c>
      <c r="I50" s="32" t="s">
        <v>11</v>
      </c>
      <c r="J50" s="32" t="s">
        <v>11</v>
      </c>
      <c r="K50" s="32" t="s">
        <v>11</v>
      </c>
    </row>
    <row r="51" spans="3:11" ht="17.25">
      <c r="C51" s="1" t="s">
        <v>404</v>
      </c>
      <c r="D51" s="15"/>
      <c r="E51" s="30">
        <f>F51+G51</f>
        <v>838700</v>
      </c>
      <c r="F51" s="28">
        <v>387700</v>
      </c>
      <c r="G51" s="28">
        <v>451000</v>
      </c>
      <c r="H51" s="32" t="s">
        <v>11</v>
      </c>
      <c r="I51" s="32" t="s">
        <v>11</v>
      </c>
      <c r="J51" s="32" t="s">
        <v>11</v>
      </c>
      <c r="K51" s="32" t="s">
        <v>11</v>
      </c>
    </row>
    <row r="52" spans="3:11" ht="17.25">
      <c r="C52" s="1" t="s">
        <v>405</v>
      </c>
      <c r="D52" s="15"/>
      <c r="E52" s="30">
        <f>F52+G52</f>
        <v>847388</v>
      </c>
      <c r="F52" s="28">
        <v>389589</v>
      </c>
      <c r="G52" s="28">
        <v>457799</v>
      </c>
      <c r="H52" s="32" t="s">
        <v>11</v>
      </c>
      <c r="I52" s="32" t="s">
        <v>11</v>
      </c>
      <c r="J52" s="32" t="s">
        <v>11</v>
      </c>
      <c r="K52" s="32" t="s">
        <v>11</v>
      </c>
    </row>
    <row r="53" spans="3:11" ht="17.25">
      <c r="C53" s="1"/>
      <c r="D53" s="15"/>
      <c r="E53" s="30"/>
      <c r="F53" s="28"/>
      <c r="G53" s="28"/>
      <c r="H53" s="32"/>
      <c r="I53" s="32"/>
      <c r="J53" s="32"/>
      <c r="K53" s="32"/>
    </row>
    <row r="54" spans="3:11" ht="17.25">
      <c r="C54" s="1" t="s">
        <v>406</v>
      </c>
      <c r="D54" s="15"/>
      <c r="E54" s="30">
        <f>F54+G54</f>
        <v>936006</v>
      </c>
      <c r="F54" s="28">
        <v>430015</v>
      </c>
      <c r="G54" s="28">
        <v>505991</v>
      </c>
      <c r="H54" s="32" t="s">
        <v>11</v>
      </c>
      <c r="I54" s="32" t="s">
        <v>11</v>
      </c>
      <c r="J54" s="32" t="s">
        <v>11</v>
      </c>
      <c r="K54" s="32" t="s">
        <v>11</v>
      </c>
    </row>
    <row r="55" spans="3:11" ht="17.25">
      <c r="C55" s="1" t="s">
        <v>407</v>
      </c>
      <c r="D55" s="15"/>
      <c r="E55" s="30">
        <f>F55+G55</f>
        <v>933231</v>
      </c>
      <c r="F55" s="28">
        <v>437661</v>
      </c>
      <c r="G55" s="28">
        <v>495570</v>
      </c>
      <c r="H55" s="32" t="s">
        <v>11</v>
      </c>
      <c r="I55" s="32" t="s">
        <v>11</v>
      </c>
      <c r="J55" s="32" t="s">
        <v>11</v>
      </c>
      <c r="K55" s="32" t="s">
        <v>11</v>
      </c>
    </row>
    <row r="56" spans="2:11" ht="17.25">
      <c r="B56" s="1" t="s">
        <v>12</v>
      </c>
      <c r="C56" s="1" t="s">
        <v>408</v>
      </c>
      <c r="D56" s="15"/>
      <c r="E56" s="30">
        <f>F56+G56</f>
        <v>959999</v>
      </c>
      <c r="F56" s="28">
        <v>461648</v>
      </c>
      <c r="G56" s="28">
        <v>498351</v>
      </c>
      <c r="H56" s="32" t="s">
        <v>11</v>
      </c>
      <c r="I56" s="32" t="s">
        <v>11</v>
      </c>
      <c r="J56" s="32" t="s">
        <v>11</v>
      </c>
      <c r="K56" s="32" t="s">
        <v>11</v>
      </c>
    </row>
    <row r="57" spans="3:11" ht="17.25">
      <c r="C57" s="1" t="s">
        <v>409</v>
      </c>
      <c r="D57" s="15"/>
      <c r="E57" s="30">
        <f>F57+G57</f>
        <v>964600</v>
      </c>
      <c r="F57" s="28">
        <v>465400</v>
      </c>
      <c r="G57" s="28">
        <v>499200</v>
      </c>
      <c r="H57" s="32" t="s">
        <v>11</v>
      </c>
      <c r="I57" s="32" t="s">
        <v>11</v>
      </c>
      <c r="J57" s="32" t="s">
        <v>11</v>
      </c>
      <c r="K57" s="32" t="s">
        <v>11</v>
      </c>
    </row>
    <row r="58" spans="3:11" ht="17.25">
      <c r="C58" s="1" t="s">
        <v>410</v>
      </c>
      <c r="D58" s="15"/>
      <c r="E58" s="30">
        <f>F58+G58</f>
        <v>979100</v>
      </c>
      <c r="F58" s="28">
        <v>473200</v>
      </c>
      <c r="G58" s="28">
        <v>505900</v>
      </c>
      <c r="H58" s="32" t="s">
        <v>11</v>
      </c>
      <c r="I58" s="32" t="s">
        <v>11</v>
      </c>
      <c r="J58" s="32" t="s">
        <v>11</v>
      </c>
      <c r="K58" s="32" t="s">
        <v>11</v>
      </c>
    </row>
    <row r="59" spans="3:11" ht="17.25">
      <c r="C59" s="1"/>
      <c r="D59" s="15"/>
      <c r="E59" s="30"/>
      <c r="F59" s="28"/>
      <c r="G59" s="28"/>
      <c r="H59" s="32"/>
      <c r="I59" s="32"/>
      <c r="J59" s="32"/>
      <c r="K59" s="32"/>
    </row>
    <row r="60" spans="2:11" ht="17.25">
      <c r="B60" s="1" t="s">
        <v>12</v>
      </c>
      <c r="C60" s="1" t="s">
        <v>411</v>
      </c>
      <c r="D60" s="15"/>
      <c r="E60" s="30">
        <f>F60+G60</f>
        <v>982113</v>
      </c>
      <c r="F60" s="28">
        <v>475324</v>
      </c>
      <c r="G60" s="28">
        <v>506789</v>
      </c>
      <c r="H60" s="32" t="s">
        <v>11</v>
      </c>
      <c r="I60" s="32" t="s">
        <v>11</v>
      </c>
      <c r="J60" s="32" t="s">
        <v>11</v>
      </c>
      <c r="K60" s="32" t="s">
        <v>11</v>
      </c>
    </row>
    <row r="61" spans="3:11" ht="17.25">
      <c r="C61" s="1" t="s">
        <v>412</v>
      </c>
      <c r="D61" s="15"/>
      <c r="E61" s="30">
        <f>F61+G61</f>
        <v>983000</v>
      </c>
      <c r="F61" s="28">
        <v>476000</v>
      </c>
      <c r="G61" s="28">
        <v>507000</v>
      </c>
      <c r="H61" s="32" t="s">
        <v>11</v>
      </c>
      <c r="I61" s="32" t="s">
        <v>11</v>
      </c>
      <c r="J61" s="32" t="s">
        <v>11</v>
      </c>
      <c r="K61" s="32" t="s">
        <v>11</v>
      </c>
    </row>
    <row r="62" spans="3:11" ht="17.25">
      <c r="C62" s="1" t="s">
        <v>413</v>
      </c>
      <c r="D62" s="15"/>
      <c r="E62" s="30">
        <f>F62+G62</f>
        <v>988000</v>
      </c>
      <c r="F62" s="28">
        <v>480000</v>
      </c>
      <c r="G62" s="28">
        <v>508000</v>
      </c>
      <c r="H62" s="32" t="s">
        <v>11</v>
      </c>
      <c r="I62" s="32" t="s">
        <v>11</v>
      </c>
      <c r="J62" s="32" t="s">
        <v>11</v>
      </c>
      <c r="K62" s="32" t="s">
        <v>11</v>
      </c>
    </row>
    <row r="63" spans="1:11" ht="17.25">
      <c r="A63" s="1"/>
      <c r="C63" s="1" t="s">
        <v>414</v>
      </c>
      <c r="D63" s="15"/>
      <c r="E63" s="30">
        <f>F63+G63</f>
        <v>990000</v>
      </c>
      <c r="F63" s="28">
        <v>481000</v>
      </c>
      <c r="G63" s="28">
        <v>509000</v>
      </c>
      <c r="H63" s="29">
        <f>I63+J63</f>
        <v>994000</v>
      </c>
      <c r="I63" s="28">
        <v>482213</v>
      </c>
      <c r="J63" s="28">
        <v>511787</v>
      </c>
      <c r="K63" s="28">
        <v>217803</v>
      </c>
    </row>
    <row r="64" spans="1:11" ht="17.25">
      <c r="A64" s="1"/>
      <c r="C64" s="1" t="s">
        <v>415</v>
      </c>
      <c r="D64" s="15"/>
      <c r="E64" s="27">
        <f>F64+G64</f>
        <v>997000</v>
      </c>
      <c r="F64" s="28">
        <v>485000</v>
      </c>
      <c r="G64" s="28">
        <v>512000</v>
      </c>
      <c r="H64" s="29">
        <f>I64+J64</f>
        <v>998813</v>
      </c>
      <c r="I64" s="28">
        <v>484591</v>
      </c>
      <c r="J64" s="28">
        <v>514222</v>
      </c>
      <c r="K64" s="28">
        <v>219117</v>
      </c>
    </row>
    <row r="65" spans="1:11" ht="17.25">
      <c r="A65" s="1"/>
      <c r="C65" s="1"/>
      <c r="D65" s="15"/>
      <c r="E65" s="27"/>
      <c r="F65" s="28"/>
      <c r="G65" s="28"/>
      <c r="H65" s="29"/>
      <c r="I65" s="28"/>
      <c r="J65" s="28"/>
      <c r="K65" s="28"/>
    </row>
    <row r="66" spans="2:11" ht="17.25">
      <c r="B66" s="1" t="s">
        <v>12</v>
      </c>
      <c r="C66" s="1" t="s">
        <v>416</v>
      </c>
      <c r="D66" s="15"/>
      <c r="E66" s="27">
        <f>F66+G66</f>
        <v>1006819</v>
      </c>
      <c r="F66" s="28">
        <v>490533</v>
      </c>
      <c r="G66" s="28">
        <v>516286</v>
      </c>
      <c r="H66" s="35">
        <f>I66+J66</f>
        <v>1012304</v>
      </c>
      <c r="I66" s="28">
        <v>491332</v>
      </c>
      <c r="J66" s="28">
        <v>520972</v>
      </c>
      <c r="K66" s="28">
        <v>222441</v>
      </c>
    </row>
    <row r="67" spans="2:11" ht="17.25">
      <c r="B67" s="1"/>
      <c r="C67" s="1" t="s">
        <v>417</v>
      </c>
      <c r="D67" s="174" t="s">
        <v>418</v>
      </c>
      <c r="E67" s="27">
        <v>1007000</v>
      </c>
      <c r="F67" s="28">
        <v>491000</v>
      </c>
      <c r="G67" s="28">
        <v>517000</v>
      </c>
      <c r="H67" s="29">
        <f>I67+J67</f>
        <v>1020670</v>
      </c>
      <c r="I67" s="28">
        <v>495485</v>
      </c>
      <c r="J67" s="28">
        <v>525185</v>
      </c>
      <c r="K67" s="28">
        <v>225429</v>
      </c>
    </row>
    <row r="68" spans="3:11" ht="17.25">
      <c r="C68" s="1" t="s">
        <v>419</v>
      </c>
      <c r="D68" s="174" t="s">
        <v>451</v>
      </c>
      <c r="E68" s="30">
        <f>F68+G68</f>
        <v>1003000</v>
      </c>
      <c r="F68" s="28">
        <v>488000</v>
      </c>
      <c r="G68" s="28">
        <v>515000</v>
      </c>
      <c r="H68" s="29">
        <f>I68+J68</f>
        <v>1021970</v>
      </c>
      <c r="I68" s="28">
        <v>495689</v>
      </c>
      <c r="J68" s="28">
        <v>526281</v>
      </c>
      <c r="K68" s="28">
        <v>228455</v>
      </c>
    </row>
    <row r="69" spans="3:11" ht="17.25">
      <c r="C69" s="1" t="s">
        <v>420</v>
      </c>
      <c r="D69" s="174" t="s">
        <v>452</v>
      </c>
      <c r="E69" s="27">
        <v>1002000</v>
      </c>
      <c r="F69" s="28">
        <v>486000</v>
      </c>
      <c r="G69" s="28">
        <v>515000</v>
      </c>
      <c r="H69" s="29">
        <f>I69+J69</f>
        <v>1029565</v>
      </c>
      <c r="I69" s="28">
        <v>497993</v>
      </c>
      <c r="J69" s="28">
        <v>531572</v>
      </c>
      <c r="K69" s="28">
        <v>232105</v>
      </c>
    </row>
    <row r="70" spans="3:11" ht="17.25">
      <c r="C70" s="1" t="s">
        <v>421</v>
      </c>
      <c r="D70" s="174" t="s">
        <v>453</v>
      </c>
      <c r="E70" s="30">
        <f>F70+G70</f>
        <v>1002000</v>
      </c>
      <c r="F70" s="28">
        <v>486000</v>
      </c>
      <c r="G70" s="28">
        <v>516000</v>
      </c>
      <c r="H70" s="29">
        <f>I70+J70</f>
        <v>1035019</v>
      </c>
      <c r="I70" s="28">
        <v>500790</v>
      </c>
      <c r="J70" s="28">
        <v>534229</v>
      </c>
      <c r="K70" s="28">
        <v>236052</v>
      </c>
    </row>
    <row r="71" spans="2:11" ht="18" thickBot="1">
      <c r="B71" s="5"/>
      <c r="C71" s="5"/>
      <c r="D71" s="17"/>
      <c r="E71" s="18"/>
      <c r="F71" s="5"/>
      <c r="G71" s="5"/>
      <c r="H71" s="5"/>
      <c r="I71" s="5"/>
      <c r="J71" s="5"/>
      <c r="K71" s="5"/>
    </row>
    <row r="72" ht="17.25">
      <c r="E72" s="2" t="s">
        <v>649</v>
      </c>
    </row>
    <row r="73" ht="17.25">
      <c r="E73" s="2" t="s">
        <v>823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W61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0" customWidth="1"/>
    <col min="2" max="2" width="15.50390625" style="0" customWidth="1"/>
    <col min="3" max="3" width="11.875" style="0" customWidth="1"/>
    <col min="4" max="11" width="12.125" style="0" customWidth="1"/>
  </cols>
  <sheetData>
    <row r="3" ht="17.25">
      <c r="A3" s="31"/>
    </row>
    <row r="4" spans="1:5" ht="17.25">
      <c r="A4" s="91"/>
      <c r="E4" s="22" t="s">
        <v>54</v>
      </c>
    </row>
    <row r="5" spans="3:4" ht="17.25">
      <c r="C5" s="22" t="s">
        <v>885</v>
      </c>
      <c r="D5" s="26"/>
    </row>
    <row r="6" spans="1:12" ht="18" thickBot="1">
      <c r="A6" s="90"/>
      <c r="B6" s="83"/>
      <c r="C6" s="21"/>
      <c r="E6" s="21" t="s">
        <v>886</v>
      </c>
      <c r="F6" s="207"/>
      <c r="G6" s="207"/>
      <c r="H6" s="207"/>
      <c r="I6" s="207"/>
      <c r="J6" s="207"/>
      <c r="K6" s="232"/>
      <c r="L6" s="20" t="s">
        <v>888</v>
      </c>
    </row>
    <row r="7" spans="1:12" ht="17.25">
      <c r="A7" s="90"/>
      <c r="C7" s="273" t="s">
        <v>889</v>
      </c>
      <c r="D7" s="275"/>
      <c r="E7" s="273" t="s">
        <v>890</v>
      </c>
      <c r="F7" s="275"/>
      <c r="G7" s="273" t="s">
        <v>891</v>
      </c>
      <c r="H7" s="275"/>
      <c r="I7" s="273" t="s">
        <v>892</v>
      </c>
      <c r="J7" s="275"/>
      <c r="K7" s="273" t="s">
        <v>893</v>
      </c>
      <c r="L7" s="274"/>
    </row>
    <row r="8" spans="2:12" ht="17.25">
      <c r="B8" s="84"/>
      <c r="C8" s="10" t="s">
        <v>6</v>
      </c>
      <c r="D8" s="10" t="s">
        <v>7</v>
      </c>
      <c r="E8" s="10" t="s">
        <v>6</v>
      </c>
      <c r="F8" s="10" t="s">
        <v>7</v>
      </c>
      <c r="G8" s="10" t="s">
        <v>6</v>
      </c>
      <c r="H8" s="10" t="s">
        <v>7</v>
      </c>
      <c r="I8" s="10" t="s">
        <v>6</v>
      </c>
      <c r="J8" s="10" t="s">
        <v>7</v>
      </c>
      <c r="K8" s="10" t="s">
        <v>6</v>
      </c>
      <c r="L8" s="10" t="s">
        <v>7</v>
      </c>
    </row>
    <row r="9" ht="13.5">
      <c r="C9" s="85"/>
    </row>
    <row r="10" spans="2:12" s="248" customFormat="1" ht="17.25">
      <c r="B10" s="22" t="s">
        <v>32</v>
      </c>
      <c r="C10" s="94">
        <v>488022</v>
      </c>
      <c r="D10" s="70">
        <v>547947</v>
      </c>
      <c r="E10" s="70">
        <v>21741</v>
      </c>
      <c r="F10" s="70">
        <v>20617</v>
      </c>
      <c r="G10" s="70">
        <v>24889</v>
      </c>
      <c r="H10" s="70">
        <v>24042</v>
      </c>
      <c r="I10" s="70">
        <v>26488</v>
      </c>
      <c r="J10" s="70">
        <v>24893</v>
      </c>
      <c r="K10" s="70">
        <v>27498</v>
      </c>
      <c r="L10" s="70">
        <v>25899</v>
      </c>
    </row>
    <row r="11" spans="2:12" ht="17.25">
      <c r="B11" s="150"/>
      <c r="C11" s="30"/>
      <c r="D11" s="29"/>
      <c r="E11" s="29"/>
      <c r="F11" s="29"/>
      <c r="G11" s="29"/>
      <c r="H11" s="29"/>
      <c r="I11" s="29"/>
      <c r="J11" s="29"/>
      <c r="K11" s="29"/>
      <c r="L11" s="29"/>
    </row>
    <row r="12" spans="2:12" ht="17.25">
      <c r="B12" s="1" t="s">
        <v>675</v>
      </c>
      <c r="C12" s="30">
        <v>176825</v>
      </c>
      <c r="D12" s="29">
        <v>198766</v>
      </c>
      <c r="E12" s="28">
        <v>7978</v>
      </c>
      <c r="F12" s="28">
        <v>7581</v>
      </c>
      <c r="G12" s="28">
        <v>8856</v>
      </c>
      <c r="H12" s="28">
        <v>8557</v>
      </c>
      <c r="I12" s="28">
        <v>9198</v>
      </c>
      <c r="J12" s="28">
        <v>8476</v>
      </c>
      <c r="K12" s="28">
        <v>9647</v>
      </c>
      <c r="L12" s="28">
        <v>9309</v>
      </c>
    </row>
    <row r="13" spans="2:23" ht="17.25">
      <c r="B13" s="1" t="s">
        <v>676</v>
      </c>
      <c r="C13" s="30">
        <v>26945</v>
      </c>
      <c r="D13" s="29">
        <v>30799</v>
      </c>
      <c r="E13" s="28">
        <v>1062</v>
      </c>
      <c r="F13" s="28">
        <v>1026</v>
      </c>
      <c r="G13" s="28">
        <v>1295</v>
      </c>
      <c r="H13" s="28">
        <v>1174</v>
      </c>
      <c r="I13" s="28">
        <v>1348</v>
      </c>
      <c r="J13" s="28">
        <v>1239</v>
      </c>
      <c r="K13" s="28">
        <v>1359</v>
      </c>
      <c r="L13" s="28">
        <v>1355</v>
      </c>
      <c r="M13" s="194" t="s">
        <v>654</v>
      </c>
      <c r="N13" s="194" t="s">
        <v>654</v>
      </c>
      <c r="O13" s="194" t="s">
        <v>654</v>
      </c>
      <c r="P13" s="194" t="s">
        <v>654</v>
      </c>
      <c r="Q13" s="194" t="s">
        <v>654</v>
      </c>
      <c r="R13" s="194" t="s">
        <v>654</v>
      </c>
      <c r="S13" s="194" t="s">
        <v>654</v>
      </c>
      <c r="T13" s="194" t="s">
        <v>654</v>
      </c>
      <c r="U13" s="194" t="s">
        <v>654</v>
      </c>
      <c r="V13" s="194" t="s">
        <v>654</v>
      </c>
      <c r="W13" s="194" t="s">
        <v>654</v>
      </c>
    </row>
    <row r="14" spans="2:12" ht="17.25">
      <c r="B14" s="1" t="s">
        <v>677</v>
      </c>
      <c r="C14" s="30">
        <v>25537</v>
      </c>
      <c r="D14" s="29">
        <v>28392</v>
      </c>
      <c r="E14" s="28">
        <v>1094</v>
      </c>
      <c r="F14" s="28">
        <v>1104</v>
      </c>
      <c r="G14" s="28">
        <v>1345</v>
      </c>
      <c r="H14" s="28">
        <v>1316</v>
      </c>
      <c r="I14" s="28">
        <v>1592</v>
      </c>
      <c r="J14" s="28">
        <v>1503</v>
      </c>
      <c r="K14" s="28">
        <v>1878</v>
      </c>
      <c r="L14" s="28">
        <v>1748</v>
      </c>
    </row>
    <row r="15" spans="2:12" ht="17.25">
      <c r="B15" s="1" t="s">
        <v>678</v>
      </c>
      <c r="C15" s="30">
        <v>15078</v>
      </c>
      <c r="D15" s="29">
        <v>17065</v>
      </c>
      <c r="E15" s="28">
        <v>742</v>
      </c>
      <c r="F15" s="28">
        <v>659</v>
      </c>
      <c r="G15" s="28">
        <v>842</v>
      </c>
      <c r="H15" s="28">
        <v>786</v>
      </c>
      <c r="I15" s="28">
        <v>819</v>
      </c>
      <c r="J15" s="28">
        <v>832</v>
      </c>
      <c r="K15" s="28">
        <v>843</v>
      </c>
      <c r="L15" s="28">
        <v>799</v>
      </c>
    </row>
    <row r="16" spans="2:12" ht="17.25">
      <c r="B16" s="1" t="s">
        <v>679</v>
      </c>
      <c r="C16" s="30">
        <v>13103</v>
      </c>
      <c r="D16" s="29">
        <v>13950</v>
      </c>
      <c r="E16" s="28">
        <v>639</v>
      </c>
      <c r="F16" s="28">
        <v>566</v>
      </c>
      <c r="G16" s="28">
        <v>701</v>
      </c>
      <c r="H16" s="28">
        <v>573</v>
      </c>
      <c r="I16" s="28">
        <v>725</v>
      </c>
      <c r="J16" s="28">
        <v>685</v>
      </c>
      <c r="K16" s="28">
        <v>1110</v>
      </c>
      <c r="L16" s="28">
        <v>690</v>
      </c>
    </row>
    <row r="17" spans="2:12" ht="17.25">
      <c r="B17" s="1" t="s">
        <v>680</v>
      </c>
      <c r="C17" s="30">
        <v>39038</v>
      </c>
      <c r="D17" s="29">
        <v>43461</v>
      </c>
      <c r="E17" s="28">
        <v>1781</v>
      </c>
      <c r="F17" s="28">
        <v>1722</v>
      </c>
      <c r="G17" s="28">
        <v>2058</v>
      </c>
      <c r="H17" s="28">
        <v>1994</v>
      </c>
      <c r="I17" s="28">
        <v>2232</v>
      </c>
      <c r="J17" s="28">
        <v>2056</v>
      </c>
      <c r="K17" s="28">
        <v>1978</v>
      </c>
      <c r="L17" s="28">
        <v>1945</v>
      </c>
    </row>
    <row r="18" spans="2:12" ht="17.25">
      <c r="B18" s="1" t="s">
        <v>681</v>
      </c>
      <c r="C18" s="30">
        <v>15605</v>
      </c>
      <c r="D18" s="29">
        <v>18185</v>
      </c>
      <c r="E18" s="28">
        <v>679</v>
      </c>
      <c r="F18" s="28">
        <v>669</v>
      </c>
      <c r="G18" s="28">
        <v>788</v>
      </c>
      <c r="H18" s="28">
        <v>743</v>
      </c>
      <c r="I18" s="28">
        <v>845</v>
      </c>
      <c r="J18" s="28">
        <v>789</v>
      </c>
      <c r="K18" s="28">
        <v>872</v>
      </c>
      <c r="L18" s="28">
        <v>808</v>
      </c>
    </row>
    <row r="19" spans="2:12" ht="17.25">
      <c r="B19" s="1"/>
      <c r="C19" s="30"/>
      <c r="D19" s="29"/>
      <c r="E19" s="28"/>
      <c r="F19" s="28"/>
      <c r="G19" s="28"/>
      <c r="H19" s="28"/>
      <c r="I19" s="28"/>
      <c r="J19" s="28"/>
      <c r="K19" s="28"/>
      <c r="L19" s="28"/>
    </row>
    <row r="20" spans="2:12" ht="17.25">
      <c r="B20" s="1" t="s">
        <v>682</v>
      </c>
      <c r="C20" s="33">
        <v>3627</v>
      </c>
      <c r="D20" s="34">
        <v>4225</v>
      </c>
      <c r="E20" s="28">
        <v>112</v>
      </c>
      <c r="F20" s="28">
        <v>100</v>
      </c>
      <c r="G20" s="28">
        <v>149</v>
      </c>
      <c r="H20" s="28">
        <v>131</v>
      </c>
      <c r="I20" s="28">
        <v>175</v>
      </c>
      <c r="J20" s="28">
        <v>159</v>
      </c>
      <c r="K20" s="28">
        <v>170</v>
      </c>
      <c r="L20" s="28">
        <v>168</v>
      </c>
    </row>
    <row r="21" spans="2:12" ht="17.25">
      <c r="B21" s="118" t="s">
        <v>683</v>
      </c>
      <c r="C21" s="30">
        <v>1760</v>
      </c>
      <c r="D21" s="29">
        <v>2031</v>
      </c>
      <c r="E21" s="28">
        <v>44</v>
      </c>
      <c r="F21" s="28">
        <v>44</v>
      </c>
      <c r="G21" s="28">
        <v>53</v>
      </c>
      <c r="H21" s="28">
        <v>55</v>
      </c>
      <c r="I21" s="28">
        <v>64</v>
      </c>
      <c r="J21" s="28">
        <v>60</v>
      </c>
      <c r="K21" s="28">
        <v>67</v>
      </c>
      <c r="L21" s="28">
        <v>82</v>
      </c>
    </row>
    <row r="22" spans="2:12" ht="17.25">
      <c r="B22" s="118"/>
      <c r="C22" s="30"/>
      <c r="D22" s="29"/>
      <c r="E22" s="28"/>
      <c r="F22" s="28"/>
      <c r="G22" s="28"/>
      <c r="H22" s="28"/>
      <c r="I22" s="28"/>
      <c r="J22" s="28"/>
      <c r="K22" s="28"/>
      <c r="L22" s="28"/>
    </row>
    <row r="23" spans="2:12" ht="17.25">
      <c r="B23" s="118" t="s">
        <v>684</v>
      </c>
      <c r="C23" s="30">
        <v>7208</v>
      </c>
      <c r="D23" s="29">
        <v>7843</v>
      </c>
      <c r="E23" s="28">
        <v>320</v>
      </c>
      <c r="F23" s="28">
        <v>272</v>
      </c>
      <c r="G23" s="28">
        <v>358</v>
      </c>
      <c r="H23" s="28">
        <v>334</v>
      </c>
      <c r="I23" s="28">
        <v>385</v>
      </c>
      <c r="J23" s="28">
        <v>361</v>
      </c>
      <c r="K23" s="28">
        <v>437</v>
      </c>
      <c r="L23" s="28">
        <v>386</v>
      </c>
    </row>
    <row r="24" spans="2:12" ht="17.25">
      <c r="B24" s="118" t="s">
        <v>685</v>
      </c>
      <c r="C24" s="30">
        <v>7301</v>
      </c>
      <c r="D24" s="29">
        <v>8293</v>
      </c>
      <c r="E24" s="28">
        <v>275</v>
      </c>
      <c r="F24" s="28">
        <v>223</v>
      </c>
      <c r="G24" s="28">
        <v>399</v>
      </c>
      <c r="H24" s="28">
        <v>359</v>
      </c>
      <c r="I24" s="28">
        <v>444</v>
      </c>
      <c r="J24" s="28">
        <v>427</v>
      </c>
      <c r="K24" s="28">
        <v>389</v>
      </c>
      <c r="L24" s="28">
        <v>440</v>
      </c>
    </row>
    <row r="25" spans="2:12" ht="17.25">
      <c r="B25" s="118" t="s">
        <v>686</v>
      </c>
      <c r="C25" s="33">
        <v>3915</v>
      </c>
      <c r="D25" s="34">
        <v>4432</v>
      </c>
      <c r="E25" s="34">
        <v>148</v>
      </c>
      <c r="F25" s="34">
        <v>151</v>
      </c>
      <c r="G25" s="34">
        <v>173</v>
      </c>
      <c r="H25" s="34">
        <v>165</v>
      </c>
      <c r="I25" s="34">
        <v>200</v>
      </c>
      <c r="J25" s="34">
        <v>189</v>
      </c>
      <c r="K25" s="34">
        <v>207</v>
      </c>
      <c r="L25" s="34">
        <v>204</v>
      </c>
    </row>
    <row r="26" spans="2:12" ht="17.25">
      <c r="B26" s="118" t="s">
        <v>687</v>
      </c>
      <c r="C26" s="30">
        <v>3691</v>
      </c>
      <c r="D26" s="29">
        <v>4188</v>
      </c>
      <c r="E26" s="28">
        <v>141</v>
      </c>
      <c r="F26" s="28">
        <v>141</v>
      </c>
      <c r="G26" s="28">
        <v>204</v>
      </c>
      <c r="H26" s="28">
        <v>189</v>
      </c>
      <c r="I26" s="28">
        <v>212</v>
      </c>
      <c r="J26" s="28">
        <v>195</v>
      </c>
      <c r="K26" s="28">
        <v>207</v>
      </c>
      <c r="L26" s="28">
        <v>181</v>
      </c>
    </row>
    <row r="27" spans="2:12" ht="17.25">
      <c r="B27" s="118" t="s">
        <v>688</v>
      </c>
      <c r="C27" s="30">
        <v>10044</v>
      </c>
      <c r="D27" s="29">
        <v>10947</v>
      </c>
      <c r="E27" s="28">
        <v>479</v>
      </c>
      <c r="F27" s="28">
        <v>462</v>
      </c>
      <c r="G27" s="28">
        <v>610</v>
      </c>
      <c r="H27" s="28">
        <v>570</v>
      </c>
      <c r="I27" s="28">
        <v>677</v>
      </c>
      <c r="J27" s="28">
        <v>686</v>
      </c>
      <c r="K27" s="28">
        <v>651</v>
      </c>
      <c r="L27" s="28">
        <v>608</v>
      </c>
    </row>
    <row r="28" spans="2:12" ht="17.25">
      <c r="B28" s="118" t="s">
        <v>689</v>
      </c>
      <c r="C28" s="30">
        <v>24446</v>
      </c>
      <c r="D28" s="29">
        <v>26388</v>
      </c>
      <c r="E28" s="28">
        <v>1587</v>
      </c>
      <c r="F28" s="28">
        <v>1517</v>
      </c>
      <c r="G28" s="28">
        <v>1562</v>
      </c>
      <c r="H28" s="28">
        <v>1720</v>
      </c>
      <c r="I28" s="28">
        <v>1623</v>
      </c>
      <c r="J28" s="28">
        <v>1494</v>
      </c>
      <c r="K28" s="28">
        <v>1510</v>
      </c>
      <c r="L28" s="28">
        <v>1452</v>
      </c>
    </row>
    <row r="29" spans="2:12" ht="17.25">
      <c r="B29" s="1"/>
      <c r="C29" s="30"/>
      <c r="D29" s="29"/>
      <c r="E29" s="28"/>
      <c r="F29" s="28"/>
      <c r="G29" s="28"/>
      <c r="H29" s="28"/>
      <c r="I29" s="28"/>
      <c r="J29" s="28"/>
      <c r="K29" s="28"/>
      <c r="L29" s="28"/>
    </row>
    <row r="30" spans="2:12" ht="17.25">
      <c r="B30" s="124" t="s">
        <v>690</v>
      </c>
      <c r="C30" s="30">
        <v>9261</v>
      </c>
      <c r="D30" s="29">
        <v>10409</v>
      </c>
      <c r="E30" s="28">
        <v>343</v>
      </c>
      <c r="F30" s="28">
        <v>296</v>
      </c>
      <c r="G30" s="28">
        <v>379</v>
      </c>
      <c r="H30" s="28">
        <v>385</v>
      </c>
      <c r="I30" s="28">
        <v>479</v>
      </c>
      <c r="J30" s="28">
        <v>446</v>
      </c>
      <c r="K30" s="28">
        <v>539</v>
      </c>
      <c r="L30" s="28">
        <v>520</v>
      </c>
    </row>
    <row r="31" spans="2:12" ht="17.25">
      <c r="B31" s="118" t="s">
        <v>691</v>
      </c>
      <c r="C31" s="30">
        <v>6829</v>
      </c>
      <c r="D31" s="29">
        <v>7771</v>
      </c>
      <c r="E31" s="28">
        <v>253</v>
      </c>
      <c r="F31" s="28">
        <v>263</v>
      </c>
      <c r="G31" s="28">
        <v>358</v>
      </c>
      <c r="H31" s="28">
        <v>324</v>
      </c>
      <c r="I31" s="28">
        <v>362</v>
      </c>
      <c r="J31" s="28">
        <v>386</v>
      </c>
      <c r="K31" s="28">
        <v>386</v>
      </c>
      <c r="L31" s="28">
        <v>384</v>
      </c>
    </row>
    <row r="32" spans="2:12" ht="17.25">
      <c r="B32" s="118" t="s">
        <v>692</v>
      </c>
      <c r="C32" s="30">
        <v>2551</v>
      </c>
      <c r="D32" s="29">
        <v>2965</v>
      </c>
      <c r="E32" s="28">
        <v>74</v>
      </c>
      <c r="F32" s="28">
        <v>69</v>
      </c>
      <c r="G32" s="28">
        <v>92</v>
      </c>
      <c r="H32" s="28">
        <v>100</v>
      </c>
      <c r="I32" s="28">
        <v>129</v>
      </c>
      <c r="J32" s="28">
        <v>118</v>
      </c>
      <c r="K32" s="28">
        <v>117</v>
      </c>
      <c r="L32" s="28">
        <v>152</v>
      </c>
    </row>
    <row r="33" spans="2:12" ht="17.25">
      <c r="B33" s="118" t="s">
        <v>693</v>
      </c>
      <c r="C33" s="33">
        <v>2414</v>
      </c>
      <c r="D33" s="34">
        <v>2218</v>
      </c>
      <c r="E33" s="34">
        <v>52</v>
      </c>
      <c r="F33" s="34">
        <v>44</v>
      </c>
      <c r="G33" s="34">
        <v>54</v>
      </c>
      <c r="H33" s="34">
        <v>49</v>
      </c>
      <c r="I33" s="34">
        <v>67</v>
      </c>
      <c r="J33" s="34">
        <v>71</v>
      </c>
      <c r="K33" s="34">
        <v>286</v>
      </c>
      <c r="L33" s="34">
        <v>98</v>
      </c>
    </row>
    <row r="34" spans="2:12" ht="17.25">
      <c r="B34" s="1"/>
      <c r="C34" s="33"/>
      <c r="D34" s="34"/>
      <c r="E34" s="34"/>
      <c r="F34" s="34"/>
      <c r="G34" s="34"/>
      <c r="H34" s="34"/>
      <c r="I34" s="34"/>
      <c r="J34" s="34"/>
      <c r="K34" s="34"/>
      <c r="L34" s="34"/>
    </row>
    <row r="35" spans="2:12" ht="17.25">
      <c r="B35" s="118" t="s">
        <v>694</v>
      </c>
      <c r="C35" s="30">
        <v>6853</v>
      </c>
      <c r="D35" s="29">
        <v>7889</v>
      </c>
      <c r="E35" s="28">
        <v>309</v>
      </c>
      <c r="F35" s="28">
        <v>296</v>
      </c>
      <c r="G35" s="28">
        <v>317</v>
      </c>
      <c r="H35" s="28">
        <v>358</v>
      </c>
      <c r="I35" s="28">
        <v>346</v>
      </c>
      <c r="J35" s="28">
        <v>327</v>
      </c>
      <c r="K35" s="28">
        <v>398</v>
      </c>
      <c r="L35" s="28">
        <v>382</v>
      </c>
    </row>
    <row r="36" spans="2:12" ht="17.25">
      <c r="B36" s="118" t="s">
        <v>695</v>
      </c>
      <c r="C36" s="30">
        <v>3802</v>
      </c>
      <c r="D36" s="29">
        <v>4269</v>
      </c>
      <c r="E36" s="28">
        <v>158</v>
      </c>
      <c r="F36" s="28">
        <v>145</v>
      </c>
      <c r="G36" s="28">
        <v>176</v>
      </c>
      <c r="H36" s="28">
        <v>195</v>
      </c>
      <c r="I36" s="28">
        <v>214</v>
      </c>
      <c r="J36" s="28">
        <v>213</v>
      </c>
      <c r="K36" s="28">
        <v>238</v>
      </c>
      <c r="L36" s="28">
        <v>207</v>
      </c>
    </row>
    <row r="37" spans="2:12" ht="17.25">
      <c r="B37" s="118" t="s">
        <v>696</v>
      </c>
      <c r="C37" s="30">
        <v>7236</v>
      </c>
      <c r="D37" s="29">
        <v>7735</v>
      </c>
      <c r="E37" s="28">
        <v>413</v>
      </c>
      <c r="F37" s="28">
        <v>379</v>
      </c>
      <c r="G37" s="28">
        <v>459</v>
      </c>
      <c r="H37" s="28">
        <v>419</v>
      </c>
      <c r="I37" s="28">
        <v>464</v>
      </c>
      <c r="J37" s="28">
        <v>399</v>
      </c>
      <c r="K37" s="28">
        <v>391</v>
      </c>
      <c r="L37" s="28">
        <v>394</v>
      </c>
    </row>
    <row r="38" spans="2:12" ht="17.25">
      <c r="B38" s="118" t="s">
        <v>697</v>
      </c>
      <c r="C38" s="30">
        <v>4200</v>
      </c>
      <c r="D38" s="29">
        <v>4853</v>
      </c>
      <c r="E38" s="28">
        <v>148</v>
      </c>
      <c r="F38" s="28">
        <v>144</v>
      </c>
      <c r="G38" s="28">
        <v>201</v>
      </c>
      <c r="H38" s="28">
        <v>233</v>
      </c>
      <c r="I38" s="28">
        <v>211</v>
      </c>
      <c r="J38" s="28">
        <v>228</v>
      </c>
      <c r="K38" s="28">
        <v>208</v>
      </c>
      <c r="L38" s="28">
        <v>203</v>
      </c>
    </row>
    <row r="39" spans="2:12" ht="17.25">
      <c r="B39" s="118" t="s">
        <v>698</v>
      </c>
      <c r="C39" s="30">
        <v>2125</v>
      </c>
      <c r="D39" s="29">
        <v>2491</v>
      </c>
      <c r="E39" s="28">
        <v>53</v>
      </c>
      <c r="F39" s="28">
        <v>41</v>
      </c>
      <c r="G39" s="28">
        <v>70</v>
      </c>
      <c r="H39" s="28">
        <v>78</v>
      </c>
      <c r="I39" s="28">
        <v>99</v>
      </c>
      <c r="J39" s="28">
        <v>110</v>
      </c>
      <c r="K39" s="28">
        <v>110</v>
      </c>
      <c r="L39" s="28">
        <v>99</v>
      </c>
    </row>
    <row r="40" spans="2:12" ht="17.25">
      <c r="B40" s="118"/>
      <c r="C40" s="30"/>
      <c r="D40" s="29"/>
      <c r="E40" s="28"/>
      <c r="F40" s="28"/>
      <c r="G40" s="28"/>
      <c r="H40" s="28"/>
      <c r="I40" s="28"/>
      <c r="J40" s="28"/>
      <c r="K40" s="28"/>
      <c r="L40" s="28"/>
    </row>
    <row r="41" spans="2:12" ht="17.25">
      <c r="B41" s="118" t="s">
        <v>699</v>
      </c>
      <c r="C41" s="33">
        <v>3905</v>
      </c>
      <c r="D41" s="34">
        <v>4557</v>
      </c>
      <c r="E41" s="34">
        <v>175</v>
      </c>
      <c r="F41" s="34">
        <v>148</v>
      </c>
      <c r="G41" s="34">
        <v>202</v>
      </c>
      <c r="H41" s="34">
        <v>195</v>
      </c>
      <c r="I41" s="34">
        <v>218</v>
      </c>
      <c r="J41" s="34">
        <v>194</v>
      </c>
      <c r="K41" s="34">
        <v>228</v>
      </c>
      <c r="L41" s="34">
        <v>196</v>
      </c>
    </row>
    <row r="42" spans="2:12" ht="17.25">
      <c r="B42" s="118" t="s">
        <v>700</v>
      </c>
      <c r="C42" s="30">
        <v>3469</v>
      </c>
      <c r="D42" s="29">
        <v>3875</v>
      </c>
      <c r="E42" s="28">
        <v>186</v>
      </c>
      <c r="F42" s="28">
        <v>185</v>
      </c>
      <c r="G42" s="28">
        <v>216</v>
      </c>
      <c r="H42" s="28">
        <v>190</v>
      </c>
      <c r="I42" s="28">
        <v>190</v>
      </c>
      <c r="J42" s="28">
        <v>198</v>
      </c>
      <c r="K42" s="28">
        <v>182</v>
      </c>
      <c r="L42" s="28">
        <v>148</v>
      </c>
    </row>
    <row r="43" spans="2:12" ht="17.25">
      <c r="B43" s="118" t="s">
        <v>701</v>
      </c>
      <c r="C43" s="30">
        <v>3448</v>
      </c>
      <c r="D43" s="29">
        <v>3731</v>
      </c>
      <c r="E43" s="28">
        <v>136</v>
      </c>
      <c r="F43" s="28">
        <v>119</v>
      </c>
      <c r="G43" s="28">
        <v>185</v>
      </c>
      <c r="H43" s="28">
        <v>149</v>
      </c>
      <c r="I43" s="28">
        <v>171</v>
      </c>
      <c r="J43" s="28">
        <v>159</v>
      </c>
      <c r="K43" s="28">
        <v>184</v>
      </c>
      <c r="L43" s="28">
        <v>169</v>
      </c>
    </row>
    <row r="44" spans="2:12" ht="17.25">
      <c r="B44" s="118" t="s">
        <v>702</v>
      </c>
      <c r="C44" s="30">
        <v>4356</v>
      </c>
      <c r="D44" s="29">
        <v>4836</v>
      </c>
      <c r="E44" s="28">
        <v>181</v>
      </c>
      <c r="F44" s="28">
        <v>187</v>
      </c>
      <c r="G44" s="28">
        <v>208</v>
      </c>
      <c r="H44" s="28">
        <v>187</v>
      </c>
      <c r="I44" s="28">
        <v>274</v>
      </c>
      <c r="J44" s="28">
        <v>230</v>
      </c>
      <c r="K44" s="28">
        <v>271</v>
      </c>
      <c r="L44" s="28">
        <v>202</v>
      </c>
    </row>
    <row r="45" spans="2:12" ht="17.25">
      <c r="B45" s="1" t="s">
        <v>703</v>
      </c>
      <c r="C45" s="30">
        <v>6765</v>
      </c>
      <c r="D45" s="29">
        <v>7435</v>
      </c>
      <c r="E45" s="28">
        <v>341</v>
      </c>
      <c r="F45" s="28">
        <v>338</v>
      </c>
      <c r="G45" s="28">
        <v>367</v>
      </c>
      <c r="H45" s="28">
        <v>372</v>
      </c>
      <c r="I45" s="28">
        <v>436</v>
      </c>
      <c r="J45" s="28">
        <v>399</v>
      </c>
      <c r="K45" s="28">
        <v>389</v>
      </c>
      <c r="L45" s="28">
        <v>390</v>
      </c>
    </row>
    <row r="46" spans="2:12" ht="17.25">
      <c r="B46" s="2" t="s">
        <v>704</v>
      </c>
      <c r="C46" s="30">
        <v>5347</v>
      </c>
      <c r="D46" s="29">
        <v>5958</v>
      </c>
      <c r="E46" s="28">
        <v>238</v>
      </c>
      <c r="F46" s="28">
        <v>207</v>
      </c>
      <c r="G46" s="28">
        <v>279</v>
      </c>
      <c r="H46" s="28">
        <v>251</v>
      </c>
      <c r="I46" s="28">
        <v>292</v>
      </c>
      <c r="J46" s="28">
        <v>294</v>
      </c>
      <c r="K46" s="28">
        <v>363</v>
      </c>
      <c r="L46" s="28">
        <v>310</v>
      </c>
    </row>
    <row r="47" spans="2:12" ht="17.25">
      <c r="B47" s="2"/>
      <c r="C47" s="30"/>
      <c r="D47" s="29"/>
      <c r="E47" s="28"/>
      <c r="F47" s="28"/>
      <c r="G47" s="28"/>
      <c r="H47" s="28"/>
      <c r="I47" s="28"/>
      <c r="J47" s="28"/>
      <c r="K47" s="28"/>
      <c r="L47" s="28"/>
    </row>
    <row r="48" spans="2:12" ht="17.25">
      <c r="B48" s="118" t="s">
        <v>705</v>
      </c>
      <c r="C48" s="33">
        <v>8901</v>
      </c>
      <c r="D48" s="34">
        <v>10305</v>
      </c>
      <c r="E48" s="34">
        <v>347</v>
      </c>
      <c r="F48" s="34">
        <v>370</v>
      </c>
      <c r="G48" s="34">
        <v>456</v>
      </c>
      <c r="H48" s="34">
        <v>399</v>
      </c>
      <c r="I48" s="34">
        <v>445</v>
      </c>
      <c r="J48" s="34">
        <v>451</v>
      </c>
      <c r="K48" s="34">
        <v>440</v>
      </c>
      <c r="L48" s="34">
        <v>434</v>
      </c>
    </row>
    <row r="49" spans="2:12" ht="17.25">
      <c r="B49" s="1" t="s">
        <v>706</v>
      </c>
      <c r="C49" s="30">
        <v>7024</v>
      </c>
      <c r="D49" s="29">
        <v>7751</v>
      </c>
      <c r="E49" s="28">
        <v>367</v>
      </c>
      <c r="F49" s="28">
        <v>374</v>
      </c>
      <c r="G49" s="28">
        <v>420</v>
      </c>
      <c r="H49" s="28">
        <v>432</v>
      </c>
      <c r="I49" s="28">
        <v>411</v>
      </c>
      <c r="J49" s="28">
        <v>404</v>
      </c>
      <c r="K49" s="28">
        <v>372</v>
      </c>
      <c r="L49" s="28">
        <v>350</v>
      </c>
    </row>
    <row r="50" spans="2:12" ht="17.25">
      <c r="B50" s="1" t="s">
        <v>707</v>
      </c>
      <c r="C50" s="30">
        <v>2077</v>
      </c>
      <c r="D50" s="29">
        <v>2359</v>
      </c>
      <c r="E50" s="28">
        <v>67</v>
      </c>
      <c r="F50" s="28">
        <v>51</v>
      </c>
      <c r="G50" s="28">
        <v>85</v>
      </c>
      <c r="H50" s="28">
        <v>72</v>
      </c>
      <c r="I50" s="28">
        <v>92</v>
      </c>
      <c r="J50" s="28">
        <v>72</v>
      </c>
      <c r="K50" s="28">
        <v>99</v>
      </c>
      <c r="L50" s="28">
        <v>86</v>
      </c>
    </row>
    <row r="51" spans="2:12" ht="17.25">
      <c r="B51" s="1" t="s">
        <v>708</v>
      </c>
      <c r="C51" s="30">
        <v>2444</v>
      </c>
      <c r="D51" s="29">
        <v>2849</v>
      </c>
      <c r="E51" s="28">
        <v>92</v>
      </c>
      <c r="F51" s="28">
        <v>54</v>
      </c>
      <c r="G51" s="28">
        <v>102</v>
      </c>
      <c r="H51" s="28">
        <v>93</v>
      </c>
      <c r="I51" s="28">
        <v>105</v>
      </c>
      <c r="J51" s="28">
        <v>98</v>
      </c>
      <c r="K51" s="28">
        <v>95</v>
      </c>
      <c r="L51" s="28">
        <v>112</v>
      </c>
    </row>
    <row r="52" spans="2:12" ht="17.25">
      <c r="B52" s="1"/>
      <c r="C52" s="30"/>
      <c r="D52" s="29"/>
      <c r="E52" s="28"/>
      <c r="F52" s="28"/>
      <c r="G52" s="28"/>
      <c r="H52" s="28"/>
      <c r="I52" s="28"/>
      <c r="J52" s="28"/>
      <c r="K52" s="28"/>
      <c r="L52" s="28"/>
    </row>
    <row r="53" spans="2:12" ht="17.25">
      <c r="B53" s="1" t="s">
        <v>709</v>
      </c>
      <c r="C53" s="30">
        <v>8354</v>
      </c>
      <c r="D53" s="29">
        <v>9831</v>
      </c>
      <c r="E53" s="28">
        <v>307</v>
      </c>
      <c r="F53" s="28">
        <v>297</v>
      </c>
      <c r="G53" s="28">
        <v>364</v>
      </c>
      <c r="H53" s="28">
        <v>367</v>
      </c>
      <c r="I53" s="28">
        <v>389</v>
      </c>
      <c r="J53" s="28">
        <v>409</v>
      </c>
      <c r="K53" s="28">
        <v>379</v>
      </c>
      <c r="L53" s="28">
        <v>356</v>
      </c>
    </row>
    <row r="54" spans="2:12" ht="17.25">
      <c r="B54" s="124" t="s">
        <v>710</v>
      </c>
      <c r="C54" s="30">
        <v>1551</v>
      </c>
      <c r="D54" s="29">
        <v>1955</v>
      </c>
      <c r="E54" s="28">
        <v>47</v>
      </c>
      <c r="F54" s="28">
        <v>57</v>
      </c>
      <c r="G54" s="28">
        <v>72</v>
      </c>
      <c r="H54" s="28">
        <v>76</v>
      </c>
      <c r="I54" s="28">
        <v>85</v>
      </c>
      <c r="J54" s="28">
        <v>80</v>
      </c>
      <c r="K54" s="28">
        <v>71</v>
      </c>
      <c r="L54" s="28">
        <v>76</v>
      </c>
    </row>
    <row r="55" spans="2:12" ht="17.25">
      <c r="B55" s="118" t="s">
        <v>711</v>
      </c>
      <c r="C55" s="30">
        <v>1526</v>
      </c>
      <c r="D55" s="29">
        <v>1900</v>
      </c>
      <c r="E55" s="28">
        <v>46</v>
      </c>
      <c r="F55" s="28">
        <v>45</v>
      </c>
      <c r="G55" s="28">
        <v>55</v>
      </c>
      <c r="H55" s="28">
        <v>52</v>
      </c>
      <c r="I55" s="28">
        <v>67</v>
      </c>
      <c r="J55" s="28">
        <v>44</v>
      </c>
      <c r="K55" s="28">
        <v>34</v>
      </c>
      <c r="L55" s="28">
        <v>53</v>
      </c>
    </row>
    <row r="56" spans="2:12" ht="17.25">
      <c r="B56" s="118" t="s">
        <v>712</v>
      </c>
      <c r="C56" s="30">
        <v>280</v>
      </c>
      <c r="D56" s="29">
        <v>290</v>
      </c>
      <c r="E56" s="28">
        <v>8</v>
      </c>
      <c r="F56" s="28">
        <v>7</v>
      </c>
      <c r="G56" s="28">
        <v>13</v>
      </c>
      <c r="H56" s="28">
        <v>7</v>
      </c>
      <c r="I56" s="28">
        <v>11</v>
      </c>
      <c r="J56" s="28">
        <v>13</v>
      </c>
      <c r="K56" s="28">
        <v>3</v>
      </c>
      <c r="L56" s="28">
        <v>8</v>
      </c>
    </row>
    <row r="57" spans="2:12" ht="17.25">
      <c r="B57" s="118" t="s">
        <v>713</v>
      </c>
      <c r="C57" s="30">
        <v>9181</v>
      </c>
      <c r="D57" s="29">
        <v>10750</v>
      </c>
      <c r="E57" s="28">
        <v>319</v>
      </c>
      <c r="F57" s="28">
        <v>264</v>
      </c>
      <c r="G57" s="28">
        <v>366</v>
      </c>
      <c r="H57" s="28">
        <v>393</v>
      </c>
      <c r="I57" s="28">
        <v>392</v>
      </c>
      <c r="J57" s="28">
        <v>399</v>
      </c>
      <c r="K57" s="28">
        <v>390</v>
      </c>
      <c r="L57" s="28">
        <v>395</v>
      </c>
    </row>
    <row r="58" spans="2:12" ht="18" thickBot="1">
      <c r="B58" s="83"/>
      <c r="C58" s="86"/>
      <c r="D58" s="83"/>
      <c r="E58" s="83"/>
      <c r="F58" s="83"/>
      <c r="G58" s="83"/>
      <c r="H58" s="83"/>
      <c r="I58" s="83"/>
      <c r="J58" s="83"/>
      <c r="K58" s="83"/>
      <c r="L58" s="87"/>
    </row>
    <row r="59" ht="17.25">
      <c r="C59" s="1" t="s">
        <v>33</v>
      </c>
    </row>
    <row r="60" ht="13.5">
      <c r="A60" s="82"/>
    </row>
    <row r="61" ht="13.5">
      <c r="A61" s="82"/>
    </row>
  </sheetData>
  <mergeCells count="5">
    <mergeCell ref="K7:L7"/>
    <mergeCell ref="C7:D7"/>
    <mergeCell ref="E7:F7"/>
    <mergeCell ref="G7:H7"/>
    <mergeCell ref="I7:J7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4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0" customWidth="1"/>
    <col min="2" max="2" width="15.50390625" style="0" customWidth="1"/>
    <col min="3" max="3" width="12.25390625" style="0" customWidth="1"/>
    <col min="4" max="11" width="12.125" style="0" customWidth="1"/>
  </cols>
  <sheetData>
    <row r="1" ht="13.5">
      <c r="A1" s="82"/>
    </row>
    <row r="2" ht="13.5">
      <c r="A2" s="82"/>
    </row>
    <row r="7" ht="17.25">
      <c r="E7" s="22" t="s">
        <v>54</v>
      </c>
    </row>
    <row r="8" spans="1:4" ht="17.25">
      <c r="A8" s="88"/>
      <c r="C8" s="22" t="s">
        <v>885</v>
      </c>
      <c r="D8" s="26"/>
    </row>
    <row r="9" spans="2:12" ht="18" thickBot="1">
      <c r="B9" s="83"/>
      <c r="C9" s="152"/>
      <c r="D9" s="152"/>
      <c r="E9" s="5" t="s">
        <v>887</v>
      </c>
      <c r="F9" s="152"/>
      <c r="G9" s="152"/>
      <c r="H9" s="152"/>
      <c r="I9" s="152"/>
      <c r="J9" s="152"/>
      <c r="K9" s="153"/>
      <c r="L9" s="6" t="s">
        <v>888</v>
      </c>
    </row>
    <row r="10" spans="2:12" s="2" customFormat="1" ht="17.25">
      <c r="B10" s="117"/>
      <c r="C10" s="273" t="s">
        <v>894</v>
      </c>
      <c r="D10" s="275"/>
      <c r="E10" s="273" t="s">
        <v>895</v>
      </c>
      <c r="F10" s="275"/>
      <c r="G10" s="273" t="s">
        <v>896</v>
      </c>
      <c r="H10" s="275"/>
      <c r="I10" s="273" t="s">
        <v>897</v>
      </c>
      <c r="J10" s="275"/>
      <c r="K10" s="273" t="s">
        <v>898</v>
      </c>
      <c r="L10" s="274"/>
    </row>
    <row r="11" spans="2:12" s="2" customFormat="1" ht="17.25">
      <c r="B11" s="119"/>
      <c r="C11" s="10" t="s">
        <v>6</v>
      </c>
      <c r="D11" s="10" t="s">
        <v>7</v>
      </c>
      <c r="E11" s="10" t="s">
        <v>6</v>
      </c>
      <c r="F11" s="10" t="s">
        <v>7</v>
      </c>
      <c r="G11" s="10" t="s">
        <v>6</v>
      </c>
      <c r="H11" s="10" t="s">
        <v>7</v>
      </c>
      <c r="I11" s="10" t="s">
        <v>6</v>
      </c>
      <c r="J11" s="10" t="s">
        <v>7</v>
      </c>
      <c r="K11" s="10" t="s">
        <v>6</v>
      </c>
      <c r="L11" s="10" t="s">
        <v>7</v>
      </c>
    </row>
    <row r="12" spans="2:3" ht="13.5">
      <c r="B12" s="208"/>
      <c r="C12" s="207"/>
    </row>
    <row r="13" spans="2:12" s="248" customFormat="1" ht="17.25">
      <c r="B13" s="249" t="s">
        <v>32</v>
      </c>
      <c r="C13" s="95">
        <v>22983</v>
      </c>
      <c r="D13" s="70">
        <v>24159</v>
      </c>
      <c r="E13" s="70">
        <v>26524</v>
      </c>
      <c r="F13" s="70">
        <v>27921</v>
      </c>
      <c r="G13" s="70">
        <v>33071</v>
      </c>
      <c r="H13" s="70">
        <v>34740</v>
      </c>
      <c r="I13" s="70">
        <v>29546</v>
      </c>
      <c r="J13" s="70">
        <v>32759</v>
      </c>
      <c r="K13" s="70">
        <v>29724</v>
      </c>
      <c r="L13" s="70">
        <v>33537</v>
      </c>
    </row>
    <row r="14" spans="2:12" ht="17.25">
      <c r="B14" s="195"/>
      <c r="C14" s="45"/>
      <c r="D14" s="34"/>
      <c r="E14" s="34"/>
      <c r="F14" s="34"/>
      <c r="G14" s="34"/>
      <c r="H14" s="34"/>
      <c r="I14" s="34"/>
      <c r="J14" s="34"/>
      <c r="K14" s="34"/>
      <c r="L14" s="34"/>
    </row>
    <row r="15" spans="2:12" ht="17.25">
      <c r="B15" s="118" t="s">
        <v>675</v>
      </c>
      <c r="C15" s="46">
        <v>9103</v>
      </c>
      <c r="D15" s="28">
        <v>9483</v>
      </c>
      <c r="E15" s="28">
        <v>10244</v>
      </c>
      <c r="F15" s="28">
        <v>10838</v>
      </c>
      <c r="G15" s="28">
        <v>13041</v>
      </c>
      <c r="H15" s="28">
        <v>13881</v>
      </c>
      <c r="I15" s="28">
        <v>11507</v>
      </c>
      <c r="J15" s="28">
        <v>12921</v>
      </c>
      <c r="K15" s="28">
        <v>10946</v>
      </c>
      <c r="L15" s="28">
        <v>12541</v>
      </c>
    </row>
    <row r="16" spans="2:12" ht="17.25">
      <c r="B16" s="118" t="s">
        <v>676</v>
      </c>
      <c r="C16" s="46">
        <v>1141</v>
      </c>
      <c r="D16" s="28">
        <v>1276</v>
      </c>
      <c r="E16" s="28">
        <v>1360</v>
      </c>
      <c r="F16" s="28">
        <v>1462</v>
      </c>
      <c r="G16" s="28">
        <v>1662</v>
      </c>
      <c r="H16" s="28">
        <v>1821</v>
      </c>
      <c r="I16" s="28">
        <v>1536</v>
      </c>
      <c r="J16" s="28">
        <v>1713</v>
      </c>
      <c r="K16" s="28">
        <v>1579</v>
      </c>
      <c r="L16" s="28">
        <v>1745</v>
      </c>
    </row>
    <row r="17" spans="2:12" ht="17.25">
      <c r="B17" s="118" t="s">
        <v>677</v>
      </c>
      <c r="C17" s="46">
        <v>1499</v>
      </c>
      <c r="D17" s="28">
        <v>1629</v>
      </c>
      <c r="E17" s="28">
        <v>1325</v>
      </c>
      <c r="F17" s="28">
        <v>1505</v>
      </c>
      <c r="G17" s="28">
        <v>1598</v>
      </c>
      <c r="H17" s="28">
        <v>1774</v>
      </c>
      <c r="I17" s="28">
        <v>1380</v>
      </c>
      <c r="J17" s="28">
        <v>1589</v>
      </c>
      <c r="K17" s="28">
        <v>1564</v>
      </c>
      <c r="L17" s="28">
        <v>1922</v>
      </c>
    </row>
    <row r="18" spans="2:12" ht="17.25">
      <c r="B18" s="118" t="s">
        <v>678</v>
      </c>
      <c r="C18" s="46">
        <v>606</v>
      </c>
      <c r="D18" s="28">
        <v>758</v>
      </c>
      <c r="E18" s="28">
        <v>820</v>
      </c>
      <c r="F18" s="28">
        <v>847</v>
      </c>
      <c r="G18" s="28">
        <v>1034</v>
      </c>
      <c r="H18" s="28">
        <v>1094</v>
      </c>
      <c r="I18" s="28">
        <v>924</v>
      </c>
      <c r="J18" s="28">
        <v>1010</v>
      </c>
      <c r="K18" s="28">
        <v>910</v>
      </c>
      <c r="L18" s="28">
        <v>1046</v>
      </c>
    </row>
    <row r="19" spans="2:12" ht="17.25">
      <c r="B19" s="118" t="s">
        <v>679</v>
      </c>
      <c r="C19" s="46">
        <v>559</v>
      </c>
      <c r="D19" s="28">
        <v>563</v>
      </c>
      <c r="E19" s="28">
        <v>701</v>
      </c>
      <c r="F19" s="28">
        <v>733</v>
      </c>
      <c r="G19" s="28">
        <v>918</v>
      </c>
      <c r="H19" s="28">
        <v>884</v>
      </c>
      <c r="I19" s="28">
        <v>752</v>
      </c>
      <c r="J19" s="28">
        <v>800</v>
      </c>
      <c r="K19" s="28">
        <v>741</v>
      </c>
      <c r="L19" s="28">
        <v>807</v>
      </c>
    </row>
    <row r="20" spans="2:12" ht="17.25">
      <c r="B20" s="118" t="s">
        <v>680</v>
      </c>
      <c r="C20" s="46">
        <v>1457</v>
      </c>
      <c r="D20" s="28">
        <v>1652</v>
      </c>
      <c r="E20" s="28">
        <v>2189</v>
      </c>
      <c r="F20" s="28">
        <v>2257</v>
      </c>
      <c r="G20" s="28">
        <v>2669</v>
      </c>
      <c r="H20" s="28">
        <v>2818</v>
      </c>
      <c r="I20" s="28">
        <v>2388</v>
      </c>
      <c r="J20" s="28">
        <v>2540</v>
      </c>
      <c r="K20" s="28">
        <v>2492</v>
      </c>
      <c r="L20" s="28">
        <v>2793</v>
      </c>
    </row>
    <row r="21" spans="2:12" ht="17.25">
      <c r="B21" s="118" t="s">
        <v>681</v>
      </c>
      <c r="C21" s="46">
        <v>493</v>
      </c>
      <c r="D21" s="28">
        <v>621</v>
      </c>
      <c r="E21" s="28">
        <v>718</v>
      </c>
      <c r="F21" s="28">
        <v>795</v>
      </c>
      <c r="G21" s="28">
        <v>947</v>
      </c>
      <c r="H21" s="28">
        <v>1009</v>
      </c>
      <c r="I21" s="28">
        <v>895</v>
      </c>
      <c r="J21" s="28">
        <v>914</v>
      </c>
      <c r="K21" s="28">
        <v>875</v>
      </c>
      <c r="L21" s="28">
        <v>1043</v>
      </c>
    </row>
    <row r="22" spans="2:12" ht="17.25">
      <c r="B22" s="118"/>
      <c r="C22" s="46"/>
      <c r="D22" s="28"/>
      <c r="E22" s="28"/>
      <c r="F22" s="28"/>
      <c r="G22" s="28"/>
      <c r="H22" s="28"/>
      <c r="I22" s="28"/>
      <c r="J22" s="28"/>
      <c r="K22" s="28"/>
      <c r="L22" s="28"/>
    </row>
    <row r="23" spans="2:12" ht="17.25">
      <c r="B23" s="118" t="s">
        <v>682</v>
      </c>
      <c r="C23" s="46">
        <v>144</v>
      </c>
      <c r="D23" s="28">
        <v>172</v>
      </c>
      <c r="E23" s="28">
        <v>184</v>
      </c>
      <c r="F23" s="28">
        <v>191</v>
      </c>
      <c r="G23" s="28">
        <v>209</v>
      </c>
      <c r="H23" s="28">
        <v>186</v>
      </c>
      <c r="I23" s="28">
        <v>172</v>
      </c>
      <c r="J23" s="28">
        <v>187</v>
      </c>
      <c r="K23" s="28">
        <v>172</v>
      </c>
      <c r="L23" s="28">
        <v>199</v>
      </c>
    </row>
    <row r="24" spans="2:12" ht="17.25">
      <c r="B24" s="118" t="s">
        <v>683</v>
      </c>
      <c r="C24" s="46">
        <v>64</v>
      </c>
      <c r="D24" s="28">
        <v>54</v>
      </c>
      <c r="E24" s="28">
        <v>71</v>
      </c>
      <c r="F24" s="28">
        <v>61</v>
      </c>
      <c r="G24" s="28">
        <v>78</v>
      </c>
      <c r="H24" s="28">
        <v>67</v>
      </c>
      <c r="I24" s="28">
        <v>61</v>
      </c>
      <c r="J24" s="28">
        <v>59</v>
      </c>
      <c r="K24" s="28">
        <v>92</v>
      </c>
      <c r="L24" s="28">
        <v>78</v>
      </c>
    </row>
    <row r="25" spans="2:12" ht="17.25">
      <c r="B25" s="118"/>
      <c r="C25" s="46"/>
      <c r="D25" s="28"/>
      <c r="E25" s="28"/>
      <c r="F25" s="28"/>
      <c r="G25" s="28"/>
      <c r="H25" s="28"/>
      <c r="I25" s="28"/>
      <c r="J25" s="28"/>
      <c r="K25" s="28"/>
      <c r="L25" s="28"/>
    </row>
    <row r="26" spans="2:12" ht="17.25">
      <c r="B26" s="118" t="s">
        <v>684</v>
      </c>
      <c r="C26" s="200">
        <v>481</v>
      </c>
      <c r="D26" s="196">
        <v>387</v>
      </c>
      <c r="E26" s="196">
        <v>409</v>
      </c>
      <c r="F26" s="196">
        <v>453</v>
      </c>
      <c r="G26" s="197">
        <v>449</v>
      </c>
      <c r="H26" s="197">
        <v>484</v>
      </c>
      <c r="I26" s="197">
        <v>405</v>
      </c>
      <c r="J26" s="197">
        <v>474</v>
      </c>
      <c r="K26" s="197">
        <v>437</v>
      </c>
      <c r="L26" s="197">
        <v>491</v>
      </c>
    </row>
    <row r="27" spans="2:12" ht="17.25">
      <c r="B27" s="118" t="s">
        <v>685</v>
      </c>
      <c r="C27" s="197">
        <v>335</v>
      </c>
      <c r="D27" s="197">
        <v>336</v>
      </c>
      <c r="E27" s="197">
        <v>335</v>
      </c>
      <c r="F27" s="197">
        <v>339</v>
      </c>
      <c r="G27" s="197">
        <v>372</v>
      </c>
      <c r="H27" s="197">
        <v>396</v>
      </c>
      <c r="I27" s="197">
        <v>398</v>
      </c>
      <c r="J27" s="197">
        <v>516</v>
      </c>
      <c r="K27" s="197">
        <v>493</v>
      </c>
      <c r="L27" s="197">
        <v>519</v>
      </c>
    </row>
    <row r="28" spans="2:12" ht="17.25">
      <c r="B28" s="118" t="s">
        <v>686</v>
      </c>
      <c r="C28" s="197">
        <v>212</v>
      </c>
      <c r="D28" s="197">
        <v>217</v>
      </c>
      <c r="E28" s="197">
        <v>199</v>
      </c>
      <c r="F28" s="197">
        <v>239</v>
      </c>
      <c r="G28" s="197">
        <v>205</v>
      </c>
      <c r="H28" s="197">
        <v>221</v>
      </c>
      <c r="I28" s="197">
        <v>212</v>
      </c>
      <c r="J28" s="197">
        <v>218</v>
      </c>
      <c r="K28" s="197">
        <v>216</v>
      </c>
      <c r="L28" s="197">
        <v>277</v>
      </c>
    </row>
    <row r="29" spans="2:12" ht="17.25">
      <c r="B29" s="118" t="s">
        <v>687</v>
      </c>
      <c r="C29" s="197">
        <v>167</v>
      </c>
      <c r="D29" s="197">
        <v>188</v>
      </c>
      <c r="E29" s="197">
        <v>211</v>
      </c>
      <c r="F29" s="197">
        <v>200</v>
      </c>
      <c r="G29" s="197">
        <v>232</v>
      </c>
      <c r="H29" s="197">
        <v>243</v>
      </c>
      <c r="I29" s="197">
        <v>207</v>
      </c>
      <c r="J29" s="197">
        <v>267</v>
      </c>
      <c r="K29" s="197">
        <v>219</v>
      </c>
      <c r="L29" s="197">
        <v>249</v>
      </c>
    </row>
    <row r="30" spans="2:12" ht="17.25">
      <c r="B30" s="118" t="s">
        <v>688</v>
      </c>
      <c r="C30" s="197">
        <v>494</v>
      </c>
      <c r="D30" s="197">
        <v>511</v>
      </c>
      <c r="E30" s="197">
        <v>519</v>
      </c>
      <c r="F30" s="197">
        <v>578</v>
      </c>
      <c r="G30" s="197">
        <v>674</v>
      </c>
      <c r="H30" s="197">
        <v>760</v>
      </c>
      <c r="I30" s="197">
        <v>631</v>
      </c>
      <c r="J30" s="197">
        <v>777</v>
      </c>
      <c r="K30" s="197">
        <v>729</v>
      </c>
      <c r="L30" s="197">
        <v>792</v>
      </c>
    </row>
    <row r="31" spans="2:12" ht="17.25">
      <c r="B31" s="118" t="s">
        <v>689</v>
      </c>
      <c r="C31" s="198">
        <v>1398</v>
      </c>
      <c r="D31" s="198">
        <v>1324</v>
      </c>
      <c r="E31" s="198">
        <v>1483</v>
      </c>
      <c r="F31" s="198">
        <v>1716</v>
      </c>
      <c r="G31" s="198">
        <v>2193</v>
      </c>
      <c r="H31" s="198">
        <v>2377</v>
      </c>
      <c r="I31" s="198">
        <v>1935</v>
      </c>
      <c r="J31" s="198">
        <v>2124</v>
      </c>
      <c r="K31" s="198">
        <v>1742</v>
      </c>
      <c r="L31" s="198">
        <v>1939</v>
      </c>
    </row>
    <row r="32" spans="2:12" ht="17.25">
      <c r="B32" s="118"/>
      <c r="C32" s="198"/>
      <c r="D32" s="198"/>
      <c r="E32" s="198"/>
      <c r="F32" s="198"/>
      <c r="G32" s="198"/>
      <c r="H32" s="198"/>
      <c r="I32" s="198"/>
      <c r="J32" s="198"/>
      <c r="K32" s="198"/>
      <c r="L32" s="198"/>
    </row>
    <row r="33" spans="2:12" ht="17.25">
      <c r="B33" s="124" t="s">
        <v>690</v>
      </c>
      <c r="C33" s="198">
        <v>472</v>
      </c>
      <c r="D33" s="198">
        <v>494</v>
      </c>
      <c r="E33" s="198">
        <v>493</v>
      </c>
      <c r="F33" s="198">
        <v>438</v>
      </c>
      <c r="G33" s="198">
        <v>504</v>
      </c>
      <c r="H33" s="198">
        <v>490</v>
      </c>
      <c r="I33" s="198">
        <v>450</v>
      </c>
      <c r="J33" s="198">
        <v>482</v>
      </c>
      <c r="K33" s="198">
        <v>539</v>
      </c>
      <c r="L33" s="198">
        <v>593</v>
      </c>
    </row>
    <row r="34" spans="2:12" ht="17.25">
      <c r="B34" s="118" t="s">
        <v>691</v>
      </c>
      <c r="C34" s="198">
        <v>319</v>
      </c>
      <c r="D34" s="198">
        <v>344</v>
      </c>
      <c r="E34" s="198">
        <v>353</v>
      </c>
      <c r="F34" s="198">
        <v>379</v>
      </c>
      <c r="G34" s="198">
        <v>433</v>
      </c>
      <c r="H34" s="198">
        <v>438</v>
      </c>
      <c r="I34" s="198">
        <v>381</v>
      </c>
      <c r="J34" s="198">
        <v>440</v>
      </c>
      <c r="K34" s="198">
        <v>403</v>
      </c>
      <c r="L34" s="198">
        <v>430</v>
      </c>
    </row>
    <row r="35" spans="2:12" ht="17.25">
      <c r="B35" s="118" t="s">
        <v>692</v>
      </c>
      <c r="C35" s="198">
        <v>113</v>
      </c>
      <c r="D35" s="198">
        <v>127</v>
      </c>
      <c r="E35" s="198">
        <v>119</v>
      </c>
      <c r="F35" s="198">
        <v>140</v>
      </c>
      <c r="G35" s="198">
        <v>142</v>
      </c>
      <c r="H35" s="198">
        <v>129</v>
      </c>
      <c r="I35" s="198">
        <v>124</v>
      </c>
      <c r="J35" s="198">
        <v>128</v>
      </c>
      <c r="K35" s="198">
        <v>120</v>
      </c>
      <c r="L35" s="198">
        <v>149</v>
      </c>
    </row>
    <row r="36" spans="2:12" ht="17.25">
      <c r="B36" s="118" t="s">
        <v>693</v>
      </c>
      <c r="C36" s="198">
        <v>249</v>
      </c>
      <c r="D36" s="198">
        <v>88</v>
      </c>
      <c r="E36" s="198">
        <v>167</v>
      </c>
      <c r="F36" s="198">
        <v>86</v>
      </c>
      <c r="G36" s="198">
        <v>155</v>
      </c>
      <c r="H36" s="198">
        <v>91</v>
      </c>
      <c r="I36" s="198">
        <v>129</v>
      </c>
      <c r="J36" s="198">
        <v>78</v>
      </c>
      <c r="K36" s="198">
        <v>113</v>
      </c>
      <c r="L36" s="198">
        <v>92</v>
      </c>
    </row>
    <row r="37" spans="2:12" ht="17.25">
      <c r="B37" s="118"/>
      <c r="C37" s="198"/>
      <c r="D37" s="198"/>
      <c r="E37" s="198"/>
      <c r="F37" s="198"/>
      <c r="G37" s="198"/>
      <c r="H37" s="198"/>
      <c r="I37" s="198"/>
      <c r="J37" s="198"/>
      <c r="K37" s="198"/>
      <c r="L37" s="198"/>
    </row>
    <row r="38" spans="2:12" ht="17.25">
      <c r="B38" s="118" t="s">
        <v>694</v>
      </c>
      <c r="C38" s="198">
        <v>424</v>
      </c>
      <c r="D38" s="198">
        <v>428</v>
      </c>
      <c r="E38" s="198">
        <v>423</v>
      </c>
      <c r="F38" s="198">
        <v>439</v>
      </c>
      <c r="G38" s="198">
        <v>498</v>
      </c>
      <c r="H38" s="198">
        <v>484</v>
      </c>
      <c r="I38" s="198">
        <v>377</v>
      </c>
      <c r="J38" s="198">
        <v>403</v>
      </c>
      <c r="K38" s="198">
        <v>372</v>
      </c>
      <c r="L38" s="198">
        <v>400</v>
      </c>
    </row>
    <row r="39" spans="2:12" ht="17.25">
      <c r="B39" s="118" t="s">
        <v>695</v>
      </c>
      <c r="C39" s="198">
        <v>221</v>
      </c>
      <c r="D39" s="198">
        <v>208</v>
      </c>
      <c r="E39" s="198">
        <v>204</v>
      </c>
      <c r="F39" s="198">
        <v>247</v>
      </c>
      <c r="G39" s="198">
        <v>250</v>
      </c>
      <c r="H39" s="198">
        <v>246</v>
      </c>
      <c r="I39" s="198">
        <v>192</v>
      </c>
      <c r="J39" s="198">
        <v>217</v>
      </c>
      <c r="K39" s="198">
        <v>222</v>
      </c>
      <c r="L39" s="198">
        <v>268</v>
      </c>
    </row>
    <row r="40" spans="2:12" ht="17.25">
      <c r="B40" s="118" t="s">
        <v>696</v>
      </c>
      <c r="C40" s="198">
        <v>325</v>
      </c>
      <c r="D40" s="198">
        <v>350</v>
      </c>
      <c r="E40" s="198">
        <v>412</v>
      </c>
      <c r="F40" s="198">
        <v>383</v>
      </c>
      <c r="G40" s="198">
        <v>477</v>
      </c>
      <c r="H40" s="198">
        <v>495</v>
      </c>
      <c r="I40" s="198">
        <v>466</v>
      </c>
      <c r="J40" s="198">
        <v>493</v>
      </c>
      <c r="K40" s="198">
        <v>472</v>
      </c>
      <c r="L40" s="198">
        <v>531</v>
      </c>
    </row>
    <row r="41" spans="2:12" ht="17.25">
      <c r="B41" s="118" t="s">
        <v>697</v>
      </c>
      <c r="C41" s="198">
        <v>148</v>
      </c>
      <c r="D41" s="198">
        <v>168</v>
      </c>
      <c r="E41" s="198">
        <v>185</v>
      </c>
      <c r="F41" s="198">
        <v>191</v>
      </c>
      <c r="G41" s="198">
        <v>206</v>
      </c>
      <c r="H41" s="198">
        <v>216</v>
      </c>
      <c r="I41" s="198">
        <v>214</v>
      </c>
      <c r="J41" s="198">
        <v>246</v>
      </c>
      <c r="K41" s="198">
        <v>225</v>
      </c>
      <c r="L41" s="198">
        <v>250</v>
      </c>
    </row>
    <row r="42" spans="2:12" ht="17.25">
      <c r="B42" s="118" t="s">
        <v>698</v>
      </c>
      <c r="C42" s="198">
        <v>84</v>
      </c>
      <c r="D42" s="198">
        <v>85</v>
      </c>
      <c r="E42" s="198">
        <v>80</v>
      </c>
      <c r="F42" s="198">
        <v>59</v>
      </c>
      <c r="G42" s="198">
        <v>73</v>
      </c>
      <c r="H42" s="198">
        <v>74</v>
      </c>
      <c r="I42" s="198">
        <v>89</v>
      </c>
      <c r="J42" s="198">
        <v>94</v>
      </c>
      <c r="K42" s="198">
        <v>108</v>
      </c>
      <c r="L42" s="198">
        <v>99</v>
      </c>
    </row>
    <row r="43" spans="2:12" ht="17.25">
      <c r="B43" s="118"/>
      <c r="C43" s="198"/>
      <c r="D43" s="198"/>
      <c r="E43" s="198"/>
      <c r="F43" s="198"/>
      <c r="G43" s="198"/>
      <c r="H43" s="198"/>
      <c r="I43" s="198"/>
      <c r="J43" s="198"/>
      <c r="K43" s="198"/>
      <c r="L43" s="198"/>
    </row>
    <row r="44" spans="2:12" ht="17.25">
      <c r="B44" s="118" t="s">
        <v>699</v>
      </c>
      <c r="C44" s="198">
        <v>156</v>
      </c>
      <c r="D44" s="198">
        <v>187</v>
      </c>
      <c r="E44" s="198">
        <v>210</v>
      </c>
      <c r="F44" s="198">
        <v>214</v>
      </c>
      <c r="G44" s="198">
        <v>226</v>
      </c>
      <c r="H44" s="198">
        <v>248</v>
      </c>
      <c r="I44" s="198">
        <v>199</v>
      </c>
      <c r="J44" s="198">
        <v>252</v>
      </c>
      <c r="K44" s="198">
        <v>278</v>
      </c>
      <c r="L44" s="198">
        <v>308</v>
      </c>
    </row>
    <row r="45" spans="2:12" ht="17.25">
      <c r="B45" s="118" t="s">
        <v>700</v>
      </c>
      <c r="C45" s="198">
        <v>114</v>
      </c>
      <c r="D45" s="198">
        <v>143</v>
      </c>
      <c r="E45" s="198">
        <v>159</v>
      </c>
      <c r="F45" s="198">
        <v>191</v>
      </c>
      <c r="G45" s="198">
        <v>211</v>
      </c>
      <c r="H45" s="198">
        <v>222</v>
      </c>
      <c r="I45" s="198">
        <v>209</v>
      </c>
      <c r="J45" s="198">
        <v>242</v>
      </c>
      <c r="K45" s="198">
        <v>194</v>
      </c>
      <c r="L45" s="198">
        <v>212</v>
      </c>
    </row>
    <row r="46" spans="2:12" ht="17.25">
      <c r="B46" s="118" t="s">
        <v>701</v>
      </c>
      <c r="C46" s="198">
        <v>148</v>
      </c>
      <c r="D46" s="198">
        <v>146</v>
      </c>
      <c r="E46" s="198">
        <v>176</v>
      </c>
      <c r="F46" s="198">
        <v>175</v>
      </c>
      <c r="G46" s="198">
        <v>224</v>
      </c>
      <c r="H46" s="198">
        <v>185</v>
      </c>
      <c r="I46" s="198">
        <v>185</v>
      </c>
      <c r="J46" s="198">
        <v>208</v>
      </c>
      <c r="K46" s="198">
        <v>194</v>
      </c>
      <c r="L46" s="198">
        <v>215</v>
      </c>
    </row>
    <row r="47" spans="2:12" ht="17.25">
      <c r="B47" s="118" t="s">
        <v>702</v>
      </c>
      <c r="C47" s="198">
        <v>153</v>
      </c>
      <c r="D47" s="198">
        <v>177</v>
      </c>
      <c r="E47" s="199">
        <v>198</v>
      </c>
      <c r="F47" s="191">
        <v>215</v>
      </c>
      <c r="G47" s="191">
        <v>237</v>
      </c>
      <c r="H47" s="191">
        <v>254</v>
      </c>
      <c r="I47" s="191">
        <v>199</v>
      </c>
      <c r="J47" s="191">
        <v>221</v>
      </c>
      <c r="K47" s="191">
        <v>237</v>
      </c>
      <c r="L47" s="191">
        <v>251</v>
      </c>
    </row>
    <row r="48" spans="2:12" ht="17.25">
      <c r="B48" s="118" t="s">
        <v>703</v>
      </c>
      <c r="C48" s="198">
        <v>251</v>
      </c>
      <c r="D48" s="198">
        <v>293</v>
      </c>
      <c r="E48" s="191">
        <v>390</v>
      </c>
      <c r="F48" s="191">
        <v>355</v>
      </c>
      <c r="G48" s="191">
        <v>424</v>
      </c>
      <c r="H48" s="191">
        <v>405</v>
      </c>
      <c r="I48" s="191">
        <v>383</v>
      </c>
      <c r="J48" s="191">
        <v>399</v>
      </c>
      <c r="K48" s="191">
        <v>404</v>
      </c>
      <c r="L48" s="191">
        <v>446</v>
      </c>
    </row>
    <row r="49" spans="2:12" ht="17.25">
      <c r="B49" s="124" t="s">
        <v>704</v>
      </c>
      <c r="C49" s="198">
        <v>234</v>
      </c>
      <c r="D49" s="198">
        <v>199</v>
      </c>
      <c r="E49" s="191">
        <v>241</v>
      </c>
      <c r="F49" s="191">
        <v>235</v>
      </c>
      <c r="G49" s="191">
        <v>303</v>
      </c>
      <c r="H49" s="191">
        <v>297</v>
      </c>
      <c r="I49" s="191">
        <v>285</v>
      </c>
      <c r="J49" s="191">
        <v>312</v>
      </c>
      <c r="K49" s="191">
        <v>281</v>
      </c>
      <c r="L49" s="191">
        <v>312</v>
      </c>
    </row>
    <row r="50" spans="2:12" ht="17.25">
      <c r="B50" s="124"/>
      <c r="C50" s="198"/>
      <c r="D50" s="198"/>
      <c r="E50" s="191"/>
      <c r="F50" s="191"/>
      <c r="G50" s="191"/>
      <c r="H50" s="191"/>
      <c r="I50" s="191"/>
      <c r="J50" s="191"/>
      <c r="K50" s="191"/>
      <c r="L50" s="191"/>
    </row>
    <row r="51" spans="2:12" ht="17.25">
      <c r="B51" s="118" t="s">
        <v>705</v>
      </c>
      <c r="C51" s="198">
        <v>382</v>
      </c>
      <c r="D51" s="198">
        <v>430</v>
      </c>
      <c r="E51" s="192">
        <v>451</v>
      </c>
      <c r="F51" s="192">
        <v>459</v>
      </c>
      <c r="G51" s="192">
        <v>572</v>
      </c>
      <c r="H51" s="192">
        <v>576</v>
      </c>
      <c r="I51" s="192">
        <v>490</v>
      </c>
      <c r="J51" s="192">
        <v>579</v>
      </c>
      <c r="K51" s="192">
        <v>577</v>
      </c>
      <c r="L51" s="192">
        <v>582</v>
      </c>
    </row>
    <row r="52" spans="2:12" ht="17.25">
      <c r="B52" s="118" t="s">
        <v>706</v>
      </c>
      <c r="C52" s="46">
        <v>320</v>
      </c>
      <c r="D52" s="28">
        <v>357</v>
      </c>
      <c r="E52" s="28">
        <v>467</v>
      </c>
      <c r="F52" s="28">
        <v>467</v>
      </c>
      <c r="G52" s="28">
        <v>565</v>
      </c>
      <c r="H52" s="28">
        <v>599</v>
      </c>
      <c r="I52" s="28">
        <v>483</v>
      </c>
      <c r="J52" s="28">
        <v>530</v>
      </c>
      <c r="K52" s="28">
        <v>446</v>
      </c>
      <c r="L52" s="28">
        <v>499</v>
      </c>
    </row>
    <row r="53" spans="2:12" ht="17.25">
      <c r="B53" s="118" t="s">
        <v>707</v>
      </c>
      <c r="C53" s="46">
        <v>73</v>
      </c>
      <c r="D53" s="28">
        <v>69</v>
      </c>
      <c r="E53" s="28">
        <v>80</v>
      </c>
      <c r="F53" s="28">
        <v>57</v>
      </c>
      <c r="G53" s="28">
        <v>99</v>
      </c>
      <c r="H53" s="28">
        <v>92</v>
      </c>
      <c r="I53" s="28">
        <v>99</v>
      </c>
      <c r="J53" s="28">
        <v>81</v>
      </c>
      <c r="K53" s="28">
        <v>109</v>
      </c>
      <c r="L53" s="28">
        <v>118</v>
      </c>
    </row>
    <row r="54" spans="2:12" ht="17.25">
      <c r="B54" s="118" t="s">
        <v>708</v>
      </c>
      <c r="C54" s="46">
        <v>62</v>
      </c>
      <c r="D54" s="28">
        <v>60</v>
      </c>
      <c r="E54" s="28">
        <v>77</v>
      </c>
      <c r="F54" s="28">
        <v>80</v>
      </c>
      <c r="G54" s="28">
        <v>111</v>
      </c>
      <c r="H54" s="28">
        <v>111</v>
      </c>
      <c r="I54" s="28">
        <v>130</v>
      </c>
      <c r="J54" s="28">
        <v>121</v>
      </c>
      <c r="K54" s="28">
        <v>131</v>
      </c>
      <c r="L54" s="28">
        <v>138</v>
      </c>
    </row>
    <row r="55" spans="2:12" ht="17.25">
      <c r="B55" s="118"/>
      <c r="C55" s="46"/>
      <c r="D55" s="28"/>
      <c r="E55" s="28"/>
      <c r="F55" s="28"/>
      <c r="G55" s="28"/>
      <c r="H55" s="28"/>
      <c r="I55" s="28"/>
      <c r="J55" s="28"/>
      <c r="K55" s="28"/>
      <c r="L55" s="28"/>
    </row>
    <row r="56" spans="2:12" ht="17.25">
      <c r="B56" s="118" t="s">
        <v>709</v>
      </c>
      <c r="C56" s="46">
        <v>238</v>
      </c>
      <c r="D56" s="28">
        <v>302</v>
      </c>
      <c r="E56" s="28">
        <v>352</v>
      </c>
      <c r="F56" s="28">
        <v>407</v>
      </c>
      <c r="G56" s="28">
        <v>471</v>
      </c>
      <c r="H56" s="28">
        <v>452</v>
      </c>
      <c r="I56" s="28">
        <v>474</v>
      </c>
      <c r="J56" s="28">
        <v>493</v>
      </c>
      <c r="K56" s="28">
        <v>453</v>
      </c>
      <c r="L56" s="28">
        <v>507</v>
      </c>
    </row>
    <row r="57" spans="2:12" ht="17.25">
      <c r="B57" s="124" t="s">
        <v>710</v>
      </c>
      <c r="C57" s="46">
        <v>36</v>
      </c>
      <c r="D57" s="28">
        <v>44</v>
      </c>
      <c r="E57" s="28">
        <v>61</v>
      </c>
      <c r="F57" s="28">
        <v>71</v>
      </c>
      <c r="G57" s="28">
        <v>68</v>
      </c>
      <c r="H57" s="28">
        <v>92</v>
      </c>
      <c r="I57" s="28">
        <v>78</v>
      </c>
      <c r="J57" s="28">
        <v>83</v>
      </c>
      <c r="K57" s="28">
        <v>68</v>
      </c>
      <c r="L57" s="28">
        <v>110</v>
      </c>
    </row>
    <row r="58" spans="2:12" ht="17.25">
      <c r="B58" s="118" t="s">
        <v>711</v>
      </c>
      <c r="C58" s="46">
        <v>29</v>
      </c>
      <c r="D58" s="28">
        <v>28</v>
      </c>
      <c r="E58" s="28">
        <v>52</v>
      </c>
      <c r="F58" s="28">
        <v>46</v>
      </c>
      <c r="G58" s="28">
        <v>50</v>
      </c>
      <c r="H58" s="28">
        <v>63</v>
      </c>
      <c r="I58" s="28">
        <v>67</v>
      </c>
      <c r="J58" s="28">
        <v>64</v>
      </c>
      <c r="K58" s="28">
        <v>73</v>
      </c>
      <c r="L58" s="28">
        <v>67</v>
      </c>
    </row>
    <row r="59" spans="2:12" ht="17.25">
      <c r="B59" s="118" t="s">
        <v>712</v>
      </c>
      <c r="C59" s="46">
        <v>4</v>
      </c>
      <c r="D59" s="28">
        <v>1</v>
      </c>
      <c r="E59" s="28">
        <v>6</v>
      </c>
      <c r="F59" s="28">
        <v>5</v>
      </c>
      <c r="G59" s="28">
        <v>15</v>
      </c>
      <c r="H59" s="28">
        <v>14</v>
      </c>
      <c r="I59" s="28">
        <v>17</v>
      </c>
      <c r="J59" s="28">
        <v>12</v>
      </c>
      <c r="K59" s="28">
        <v>22</v>
      </c>
      <c r="L59" s="28">
        <v>17</v>
      </c>
    </row>
    <row r="60" spans="2:12" ht="17.25">
      <c r="B60" s="118" t="s">
        <v>713</v>
      </c>
      <c r="C60" s="46">
        <v>275</v>
      </c>
      <c r="D60" s="28">
        <v>260</v>
      </c>
      <c r="E60" s="28">
        <v>400</v>
      </c>
      <c r="F60" s="28">
        <v>368</v>
      </c>
      <c r="G60" s="28">
        <v>476</v>
      </c>
      <c r="H60" s="28">
        <v>452</v>
      </c>
      <c r="I60" s="28">
        <v>423</v>
      </c>
      <c r="J60" s="28">
        <v>472</v>
      </c>
      <c r="K60" s="28">
        <v>476</v>
      </c>
      <c r="L60" s="28">
        <v>502</v>
      </c>
    </row>
    <row r="61" spans="2:12" ht="14.25" thickBot="1">
      <c r="B61" s="83"/>
      <c r="C61" s="86"/>
      <c r="D61" s="83"/>
      <c r="E61" s="83"/>
      <c r="F61" s="83"/>
      <c r="G61" s="83"/>
      <c r="H61" s="83"/>
      <c r="I61" s="83"/>
      <c r="J61" s="83"/>
      <c r="K61" s="83"/>
      <c r="L61" s="83"/>
    </row>
    <row r="62" ht="17.25">
      <c r="C62" s="1" t="s">
        <v>33</v>
      </c>
    </row>
    <row r="63" ht="13.5">
      <c r="A63" s="82"/>
    </row>
    <row r="64" ht="13.5">
      <c r="A64" s="82"/>
    </row>
  </sheetData>
  <mergeCells count="5">
    <mergeCell ref="K10:L10"/>
    <mergeCell ref="C10:D10"/>
    <mergeCell ref="E10:F10"/>
    <mergeCell ref="G10:H10"/>
    <mergeCell ref="I10:J10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0" customWidth="1"/>
    <col min="2" max="2" width="15.50390625" style="0" customWidth="1"/>
    <col min="3" max="3" width="12.25390625" style="0" customWidth="1"/>
    <col min="4" max="11" width="12.125" style="0" customWidth="1"/>
    <col min="12" max="12" width="11.125" style="0" bestFit="1" customWidth="1"/>
  </cols>
  <sheetData>
    <row r="1" ht="13.5">
      <c r="A1" s="82"/>
    </row>
    <row r="2" ht="13.5">
      <c r="A2" s="82"/>
    </row>
    <row r="7" ht="17.25">
      <c r="E7" s="22" t="s">
        <v>54</v>
      </c>
    </row>
    <row r="8" spans="3:4" ht="17.25">
      <c r="C8" s="22" t="s">
        <v>885</v>
      </c>
      <c r="D8" s="26"/>
    </row>
    <row r="9" spans="2:12" ht="18" thickBot="1">
      <c r="B9" s="149" t="s">
        <v>89</v>
      </c>
      <c r="C9" s="152"/>
      <c r="D9" s="152"/>
      <c r="E9" s="5" t="s">
        <v>887</v>
      </c>
      <c r="F9" s="152"/>
      <c r="G9" s="152"/>
      <c r="H9" s="152"/>
      <c r="I9" s="152"/>
      <c r="J9" s="152"/>
      <c r="K9" s="233"/>
      <c r="L9" s="233" t="s">
        <v>888</v>
      </c>
    </row>
    <row r="10" spans="3:12" s="2" customFormat="1" ht="18" customHeight="1">
      <c r="C10" s="273" t="s">
        <v>899</v>
      </c>
      <c r="D10" s="275"/>
      <c r="E10" s="273" t="s">
        <v>900</v>
      </c>
      <c r="F10" s="275"/>
      <c r="G10" s="273" t="s">
        <v>901</v>
      </c>
      <c r="H10" s="275"/>
      <c r="I10" s="273" t="s">
        <v>902</v>
      </c>
      <c r="J10" s="275"/>
      <c r="K10" s="273" t="s">
        <v>903</v>
      </c>
      <c r="L10" s="274"/>
    </row>
    <row r="11" spans="2:12" s="2" customFormat="1" ht="17.25">
      <c r="B11" s="9"/>
      <c r="C11" s="10" t="s">
        <v>6</v>
      </c>
      <c r="D11" s="10" t="s">
        <v>7</v>
      </c>
      <c r="E11" s="10" t="s">
        <v>6</v>
      </c>
      <c r="F11" s="10" t="s">
        <v>7</v>
      </c>
      <c r="G11" s="10" t="s">
        <v>6</v>
      </c>
      <c r="H11" s="10" t="s">
        <v>7</v>
      </c>
      <c r="I11" s="10" t="s">
        <v>6</v>
      </c>
      <c r="J11" s="10" t="s">
        <v>7</v>
      </c>
      <c r="K11" s="10" t="s">
        <v>6</v>
      </c>
      <c r="L11" s="10" t="s">
        <v>7</v>
      </c>
    </row>
    <row r="12" ht="13.5">
      <c r="C12" s="85"/>
    </row>
    <row r="13" spans="2:12" s="248" customFormat="1" ht="17.25">
      <c r="B13" s="22" t="s">
        <v>32</v>
      </c>
      <c r="C13" s="94">
        <v>30672</v>
      </c>
      <c r="D13" s="70">
        <v>32460</v>
      </c>
      <c r="E13" s="70">
        <v>34811</v>
      </c>
      <c r="F13" s="70">
        <v>36530</v>
      </c>
      <c r="G13" s="70">
        <v>41353</v>
      </c>
      <c r="H13" s="70">
        <v>44249</v>
      </c>
      <c r="I13" s="70">
        <v>35048</v>
      </c>
      <c r="J13" s="70">
        <v>38944</v>
      </c>
      <c r="K13" s="70">
        <v>30706</v>
      </c>
      <c r="L13" s="70">
        <v>34863</v>
      </c>
    </row>
    <row r="14" spans="2:12" ht="17.25">
      <c r="B14" s="150"/>
      <c r="C14" s="33"/>
      <c r="D14" s="34"/>
      <c r="E14" s="34"/>
      <c r="F14" s="34"/>
      <c r="G14" s="34"/>
      <c r="H14" s="34"/>
      <c r="I14" s="34"/>
      <c r="J14" s="34"/>
      <c r="K14" s="34"/>
      <c r="L14" s="34"/>
    </row>
    <row r="15" spans="2:12" ht="17.25">
      <c r="B15" s="1" t="s">
        <v>675</v>
      </c>
      <c r="C15" s="27">
        <v>10809</v>
      </c>
      <c r="D15" s="28">
        <v>11496</v>
      </c>
      <c r="E15" s="28">
        <v>11989</v>
      </c>
      <c r="F15" s="28">
        <v>13064</v>
      </c>
      <c r="G15" s="28">
        <v>15166</v>
      </c>
      <c r="H15" s="28">
        <v>16795</v>
      </c>
      <c r="I15" s="28">
        <v>13646</v>
      </c>
      <c r="J15" s="28">
        <v>15016</v>
      </c>
      <c r="K15" s="28">
        <v>11447</v>
      </c>
      <c r="L15" s="28">
        <v>12769</v>
      </c>
    </row>
    <row r="16" spans="2:12" ht="17.25">
      <c r="B16" s="1" t="s">
        <v>676</v>
      </c>
      <c r="C16" s="27">
        <v>1631</v>
      </c>
      <c r="D16" s="28">
        <v>1804</v>
      </c>
      <c r="E16" s="28">
        <v>1927</v>
      </c>
      <c r="F16" s="28">
        <v>2025</v>
      </c>
      <c r="G16" s="28">
        <v>2374</v>
      </c>
      <c r="H16" s="28">
        <v>2542</v>
      </c>
      <c r="I16" s="28">
        <v>2046</v>
      </c>
      <c r="J16" s="28">
        <v>2260</v>
      </c>
      <c r="K16" s="28">
        <v>1752</v>
      </c>
      <c r="L16" s="28">
        <v>2146</v>
      </c>
    </row>
    <row r="17" spans="2:12" ht="17.25">
      <c r="B17" s="1" t="s">
        <v>677</v>
      </c>
      <c r="C17" s="27">
        <v>1849</v>
      </c>
      <c r="D17" s="28">
        <v>2131</v>
      </c>
      <c r="E17" s="28">
        <v>2128</v>
      </c>
      <c r="F17" s="28">
        <v>2109</v>
      </c>
      <c r="G17" s="28">
        <v>2173</v>
      </c>
      <c r="H17" s="28">
        <v>2257</v>
      </c>
      <c r="I17" s="28">
        <v>1810</v>
      </c>
      <c r="J17" s="28">
        <v>1724</v>
      </c>
      <c r="K17" s="28">
        <v>1387</v>
      </c>
      <c r="L17" s="28">
        <v>1469</v>
      </c>
    </row>
    <row r="18" spans="2:12" ht="17.25">
      <c r="B18" s="1" t="s">
        <v>678</v>
      </c>
      <c r="C18" s="27">
        <v>918</v>
      </c>
      <c r="D18" s="28">
        <v>989</v>
      </c>
      <c r="E18" s="28">
        <v>1101</v>
      </c>
      <c r="F18" s="28">
        <v>1174</v>
      </c>
      <c r="G18" s="28">
        <v>1359</v>
      </c>
      <c r="H18" s="28">
        <v>1389</v>
      </c>
      <c r="I18" s="28">
        <v>1087</v>
      </c>
      <c r="J18" s="28">
        <v>1167</v>
      </c>
      <c r="K18" s="28">
        <v>929</v>
      </c>
      <c r="L18" s="28">
        <v>1115</v>
      </c>
    </row>
    <row r="19" spans="2:12" ht="17.25">
      <c r="B19" s="1" t="s">
        <v>679</v>
      </c>
      <c r="C19" s="27">
        <v>755</v>
      </c>
      <c r="D19" s="28">
        <v>787</v>
      </c>
      <c r="E19" s="28">
        <v>902</v>
      </c>
      <c r="F19" s="28">
        <v>925</v>
      </c>
      <c r="G19" s="28">
        <v>1011</v>
      </c>
      <c r="H19" s="28">
        <v>1049</v>
      </c>
      <c r="I19" s="28">
        <v>820</v>
      </c>
      <c r="J19" s="28">
        <v>930</v>
      </c>
      <c r="K19" s="28">
        <v>756</v>
      </c>
      <c r="L19" s="28">
        <v>896</v>
      </c>
    </row>
    <row r="20" spans="2:12" ht="17.25">
      <c r="B20" s="1" t="s">
        <v>680</v>
      </c>
      <c r="C20" s="27">
        <v>2579</v>
      </c>
      <c r="D20" s="28">
        <v>2579</v>
      </c>
      <c r="E20" s="28">
        <v>2720</v>
      </c>
      <c r="F20" s="28">
        <v>2771</v>
      </c>
      <c r="G20" s="28">
        <v>3128</v>
      </c>
      <c r="H20" s="28">
        <v>3215</v>
      </c>
      <c r="I20" s="28">
        <v>2588</v>
      </c>
      <c r="J20" s="28">
        <v>3041</v>
      </c>
      <c r="K20" s="28">
        <v>2434</v>
      </c>
      <c r="L20" s="28">
        <v>2802</v>
      </c>
    </row>
    <row r="21" spans="2:12" ht="17.25">
      <c r="B21" s="1" t="s">
        <v>681</v>
      </c>
      <c r="C21" s="27">
        <v>1003</v>
      </c>
      <c r="D21" s="28">
        <v>1067</v>
      </c>
      <c r="E21" s="28">
        <v>1193</v>
      </c>
      <c r="F21" s="28">
        <v>1188</v>
      </c>
      <c r="G21" s="28">
        <v>1303</v>
      </c>
      <c r="H21" s="28">
        <v>1498</v>
      </c>
      <c r="I21" s="28">
        <v>1122</v>
      </c>
      <c r="J21" s="28">
        <v>1312</v>
      </c>
      <c r="K21" s="28">
        <v>1048</v>
      </c>
      <c r="L21" s="28">
        <v>1238</v>
      </c>
    </row>
    <row r="22" spans="2:12" ht="17.25">
      <c r="B22" s="1"/>
      <c r="C22" s="27"/>
      <c r="D22" s="28"/>
      <c r="E22" s="28"/>
      <c r="F22" s="28"/>
      <c r="G22" s="28"/>
      <c r="H22" s="28"/>
      <c r="I22" s="28"/>
      <c r="J22" s="28"/>
      <c r="K22" s="28"/>
      <c r="L22" s="28"/>
    </row>
    <row r="23" spans="2:12" ht="17.25">
      <c r="B23" s="1" t="s">
        <v>682</v>
      </c>
      <c r="C23" s="27">
        <v>200</v>
      </c>
      <c r="D23" s="28">
        <v>240</v>
      </c>
      <c r="E23" s="28">
        <v>281</v>
      </c>
      <c r="F23" s="28">
        <v>320</v>
      </c>
      <c r="G23" s="28">
        <v>390</v>
      </c>
      <c r="H23" s="28">
        <v>382</v>
      </c>
      <c r="I23" s="28">
        <v>289</v>
      </c>
      <c r="J23" s="28">
        <v>320</v>
      </c>
      <c r="K23" s="28">
        <v>239</v>
      </c>
      <c r="L23" s="28">
        <v>277</v>
      </c>
    </row>
    <row r="24" spans="2:12" ht="17.25">
      <c r="B24" s="118" t="s">
        <v>683</v>
      </c>
      <c r="C24" s="27">
        <v>110</v>
      </c>
      <c r="D24" s="28">
        <v>104</v>
      </c>
      <c r="E24" s="28">
        <v>149</v>
      </c>
      <c r="F24" s="28">
        <v>132</v>
      </c>
      <c r="G24" s="28">
        <v>138</v>
      </c>
      <c r="H24" s="28">
        <v>131</v>
      </c>
      <c r="I24" s="28">
        <v>114</v>
      </c>
      <c r="J24" s="28">
        <v>115</v>
      </c>
      <c r="K24" s="28">
        <v>102</v>
      </c>
      <c r="L24" s="28">
        <v>169</v>
      </c>
    </row>
    <row r="25" spans="2:12" ht="17.25">
      <c r="B25" s="118"/>
      <c r="C25" s="27"/>
      <c r="D25" s="28"/>
      <c r="E25" s="28"/>
      <c r="F25" s="28"/>
      <c r="G25" s="28"/>
      <c r="H25" s="28"/>
      <c r="I25" s="28"/>
      <c r="J25" s="28"/>
      <c r="K25" s="28"/>
      <c r="L25" s="28"/>
    </row>
    <row r="26" spans="2:12" ht="17.25">
      <c r="B26" s="118" t="s">
        <v>684</v>
      </c>
      <c r="C26" s="27">
        <v>436</v>
      </c>
      <c r="D26" s="28">
        <v>479</v>
      </c>
      <c r="E26" s="28">
        <v>559</v>
      </c>
      <c r="F26" s="28">
        <v>566</v>
      </c>
      <c r="G26" s="28">
        <v>624</v>
      </c>
      <c r="H26" s="28">
        <v>643</v>
      </c>
      <c r="I26" s="28">
        <v>470</v>
      </c>
      <c r="J26" s="28">
        <v>507</v>
      </c>
      <c r="K26" s="28">
        <v>398</v>
      </c>
      <c r="L26" s="28">
        <v>487</v>
      </c>
    </row>
    <row r="27" spans="2:12" ht="17.25">
      <c r="B27" s="118" t="s">
        <v>685</v>
      </c>
      <c r="C27" s="27">
        <v>472</v>
      </c>
      <c r="D27" s="28">
        <v>509</v>
      </c>
      <c r="E27" s="28">
        <v>514</v>
      </c>
      <c r="F27" s="28">
        <v>538</v>
      </c>
      <c r="G27" s="28">
        <v>602</v>
      </c>
      <c r="H27" s="28">
        <v>608</v>
      </c>
      <c r="I27" s="28">
        <v>503</v>
      </c>
      <c r="J27" s="28">
        <v>590</v>
      </c>
      <c r="K27" s="28">
        <v>496</v>
      </c>
      <c r="L27" s="28">
        <v>537</v>
      </c>
    </row>
    <row r="28" spans="2:12" ht="17.25">
      <c r="B28" s="118" t="s">
        <v>686</v>
      </c>
      <c r="C28" s="33">
        <v>273</v>
      </c>
      <c r="D28" s="34">
        <v>268</v>
      </c>
      <c r="E28" s="34">
        <v>309</v>
      </c>
      <c r="F28" s="34">
        <v>342</v>
      </c>
      <c r="G28" s="34">
        <v>363</v>
      </c>
      <c r="H28" s="34">
        <v>326</v>
      </c>
      <c r="I28" s="34">
        <v>264</v>
      </c>
      <c r="J28" s="34">
        <v>296</v>
      </c>
      <c r="K28" s="34">
        <v>242</v>
      </c>
      <c r="L28" s="34">
        <v>319</v>
      </c>
    </row>
    <row r="29" spans="2:12" ht="17.25">
      <c r="B29" s="118" t="s">
        <v>687</v>
      </c>
      <c r="C29" s="27">
        <v>225</v>
      </c>
      <c r="D29" s="28">
        <v>242</v>
      </c>
      <c r="E29" s="28">
        <v>251</v>
      </c>
      <c r="F29" s="28">
        <v>253</v>
      </c>
      <c r="G29" s="28">
        <v>335</v>
      </c>
      <c r="H29" s="28">
        <v>335</v>
      </c>
      <c r="I29" s="28">
        <v>230</v>
      </c>
      <c r="J29" s="28">
        <v>299</v>
      </c>
      <c r="K29" s="28">
        <v>249</v>
      </c>
      <c r="L29" s="28">
        <v>270</v>
      </c>
    </row>
    <row r="30" spans="2:12" ht="17.25">
      <c r="B30" s="118" t="s">
        <v>688</v>
      </c>
      <c r="C30" s="27">
        <v>713</v>
      </c>
      <c r="D30" s="28">
        <v>758</v>
      </c>
      <c r="E30" s="28">
        <v>773</v>
      </c>
      <c r="F30" s="28">
        <v>765</v>
      </c>
      <c r="G30" s="28">
        <v>841</v>
      </c>
      <c r="H30" s="28">
        <v>871</v>
      </c>
      <c r="I30" s="28">
        <v>675</v>
      </c>
      <c r="J30" s="28">
        <v>664</v>
      </c>
      <c r="K30" s="28">
        <v>506</v>
      </c>
      <c r="L30" s="28">
        <v>533</v>
      </c>
    </row>
    <row r="31" spans="2:12" ht="17.25">
      <c r="B31" s="118" t="s">
        <v>689</v>
      </c>
      <c r="C31" s="27">
        <v>1592</v>
      </c>
      <c r="D31" s="28">
        <v>1613</v>
      </c>
      <c r="E31" s="28">
        <v>1647</v>
      </c>
      <c r="F31" s="28">
        <v>1701</v>
      </c>
      <c r="G31" s="28">
        <v>1828</v>
      </c>
      <c r="H31" s="28">
        <v>1930</v>
      </c>
      <c r="I31" s="28">
        <v>1450</v>
      </c>
      <c r="J31" s="28">
        <v>1500</v>
      </c>
      <c r="K31" s="28">
        <v>1051</v>
      </c>
      <c r="L31" s="28">
        <v>1061</v>
      </c>
    </row>
    <row r="32" spans="2:12" ht="17.25">
      <c r="B32" s="1"/>
      <c r="C32" s="27"/>
      <c r="D32" s="28"/>
      <c r="E32" s="28"/>
      <c r="F32" s="28"/>
      <c r="G32" s="28"/>
      <c r="H32" s="28"/>
      <c r="I32" s="28"/>
      <c r="J32" s="28"/>
      <c r="K32" s="28"/>
      <c r="L32" s="28"/>
    </row>
    <row r="33" spans="2:12" ht="17.25">
      <c r="B33" s="124" t="s">
        <v>690</v>
      </c>
      <c r="C33" s="27">
        <v>537</v>
      </c>
      <c r="D33" s="28">
        <v>579</v>
      </c>
      <c r="E33" s="28">
        <v>658</v>
      </c>
      <c r="F33" s="28">
        <v>706</v>
      </c>
      <c r="G33" s="28">
        <v>854</v>
      </c>
      <c r="H33" s="28">
        <v>883</v>
      </c>
      <c r="I33" s="28">
        <v>696</v>
      </c>
      <c r="J33" s="28">
        <v>772</v>
      </c>
      <c r="K33" s="28">
        <v>624</v>
      </c>
      <c r="L33" s="28">
        <v>762</v>
      </c>
    </row>
    <row r="34" spans="2:12" ht="17.25">
      <c r="B34" s="118" t="s">
        <v>691</v>
      </c>
      <c r="C34" s="27">
        <v>406</v>
      </c>
      <c r="D34" s="28">
        <v>438</v>
      </c>
      <c r="E34" s="28">
        <v>492</v>
      </c>
      <c r="F34" s="28">
        <v>512</v>
      </c>
      <c r="G34" s="28">
        <v>611</v>
      </c>
      <c r="H34" s="28">
        <v>682</v>
      </c>
      <c r="I34" s="28">
        <v>540</v>
      </c>
      <c r="J34" s="28">
        <v>601</v>
      </c>
      <c r="K34" s="28">
        <v>496</v>
      </c>
      <c r="L34" s="28">
        <v>538</v>
      </c>
    </row>
    <row r="35" spans="2:12" ht="17.25">
      <c r="B35" s="118" t="s">
        <v>692</v>
      </c>
      <c r="C35" s="27">
        <v>141</v>
      </c>
      <c r="D35" s="28">
        <v>163</v>
      </c>
      <c r="E35" s="28">
        <v>207</v>
      </c>
      <c r="F35" s="28">
        <v>179</v>
      </c>
      <c r="G35" s="28">
        <v>234</v>
      </c>
      <c r="H35" s="28">
        <v>238</v>
      </c>
      <c r="I35" s="28">
        <v>207</v>
      </c>
      <c r="J35" s="28">
        <v>252</v>
      </c>
      <c r="K35" s="28">
        <v>201</v>
      </c>
      <c r="L35" s="28">
        <v>216</v>
      </c>
    </row>
    <row r="36" spans="2:12" ht="17.25">
      <c r="B36" s="118" t="s">
        <v>693</v>
      </c>
      <c r="C36" s="33">
        <v>115</v>
      </c>
      <c r="D36" s="34">
        <v>114</v>
      </c>
      <c r="E36" s="34">
        <v>134</v>
      </c>
      <c r="F36" s="34">
        <v>154</v>
      </c>
      <c r="G36" s="34">
        <v>167</v>
      </c>
      <c r="H36" s="34">
        <v>163</v>
      </c>
      <c r="I36" s="34">
        <v>120</v>
      </c>
      <c r="J36" s="34">
        <v>200</v>
      </c>
      <c r="K36" s="34">
        <v>150</v>
      </c>
      <c r="L36" s="34">
        <v>184</v>
      </c>
    </row>
    <row r="37" spans="2:12" ht="17.25">
      <c r="B37" s="1"/>
      <c r="C37" s="33"/>
      <c r="D37" s="34"/>
      <c r="E37" s="34"/>
      <c r="F37" s="34"/>
      <c r="G37" s="34"/>
      <c r="H37" s="34"/>
      <c r="I37" s="34"/>
      <c r="J37" s="34"/>
      <c r="K37" s="34"/>
      <c r="L37" s="34"/>
    </row>
    <row r="38" spans="2:12" ht="17.25">
      <c r="B38" s="118" t="s">
        <v>694</v>
      </c>
      <c r="C38" s="27">
        <v>387</v>
      </c>
      <c r="D38" s="28">
        <v>475</v>
      </c>
      <c r="E38" s="28">
        <v>497</v>
      </c>
      <c r="F38" s="28">
        <v>532</v>
      </c>
      <c r="G38" s="28">
        <v>629</v>
      </c>
      <c r="H38" s="28">
        <v>632</v>
      </c>
      <c r="I38" s="28">
        <v>455</v>
      </c>
      <c r="J38" s="28">
        <v>494</v>
      </c>
      <c r="K38" s="28">
        <v>379</v>
      </c>
      <c r="L38" s="28">
        <v>502</v>
      </c>
    </row>
    <row r="39" spans="2:12" ht="17.25">
      <c r="B39" s="118" t="s">
        <v>695</v>
      </c>
      <c r="C39" s="27">
        <v>239</v>
      </c>
      <c r="D39" s="28">
        <v>246</v>
      </c>
      <c r="E39" s="28">
        <v>306</v>
      </c>
      <c r="F39" s="28">
        <v>323</v>
      </c>
      <c r="G39" s="28">
        <v>356</v>
      </c>
      <c r="H39" s="28">
        <v>359</v>
      </c>
      <c r="I39" s="28">
        <v>236</v>
      </c>
      <c r="J39" s="28">
        <v>280</v>
      </c>
      <c r="K39" s="28">
        <v>229</v>
      </c>
      <c r="L39" s="28">
        <v>248</v>
      </c>
    </row>
    <row r="40" spans="2:12" ht="17.25">
      <c r="B40" s="118" t="s">
        <v>696</v>
      </c>
      <c r="C40" s="27">
        <v>489</v>
      </c>
      <c r="D40" s="28">
        <v>530</v>
      </c>
      <c r="E40" s="28">
        <v>512</v>
      </c>
      <c r="F40" s="28">
        <v>498</v>
      </c>
      <c r="G40" s="28">
        <v>577</v>
      </c>
      <c r="H40" s="28">
        <v>551</v>
      </c>
      <c r="I40" s="28">
        <v>403</v>
      </c>
      <c r="J40" s="28">
        <v>424</v>
      </c>
      <c r="K40" s="28">
        <v>360</v>
      </c>
      <c r="L40" s="28">
        <v>407</v>
      </c>
    </row>
    <row r="41" spans="2:12" ht="17.25">
      <c r="B41" s="118" t="s">
        <v>697</v>
      </c>
      <c r="C41" s="27">
        <v>296</v>
      </c>
      <c r="D41" s="28">
        <v>295</v>
      </c>
      <c r="E41" s="28">
        <v>313</v>
      </c>
      <c r="F41" s="28">
        <v>311</v>
      </c>
      <c r="G41" s="28">
        <v>314</v>
      </c>
      <c r="H41" s="28">
        <v>325</v>
      </c>
      <c r="I41" s="28">
        <v>278</v>
      </c>
      <c r="J41" s="28">
        <v>344</v>
      </c>
      <c r="K41" s="28">
        <v>335</v>
      </c>
      <c r="L41" s="28">
        <v>330</v>
      </c>
    </row>
    <row r="42" spans="2:12" ht="17.25">
      <c r="B42" s="118" t="s">
        <v>698</v>
      </c>
      <c r="C42" s="27">
        <v>119</v>
      </c>
      <c r="D42" s="28">
        <v>121</v>
      </c>
      <c r="E42" s="28">
        <v>126</v>
      </c>
      <c r="F42" s="28">
        <v>137</v>
      </c>
      <c r="G42" s="28">
        <v>140</v>
      </c>
      <c r="H42" s="28">
        <v>125</v>
      </c>
      <c r="I42" s="28">
        <v>108</v>
      </c>
      <c r="J42" s="28">
        <v>187</v>
      </c>
      <c r="K42" s="28">
        <v>197</v>
      </c>
      <c r="L42" s="28">
        <v>204</v>
      </c>
    </row>
    <row r="43" spans="2:12" ht="17.25">
      <c r="B43" s="118"/>
      <c r="C43" s="27"/>
      <c r="D43" s="28"/>
      <c r="E43" s="28"/>
      <c r="F43" s="28"/>
      <c r="G43" s="28"/>
      <c r="H43" s="28"/>
      <c r="I43" s="28"/>
      <c r="J43" s="28"/>
      <c r="K43" s="28"/>
      <c r="L43" s="28"/>
    </row>
    <row r="44" spans="2:12" ht="17.25">
      <c r="B44" s="118" t="s">
        <v>699</v>
      </c>
      <c r="C44" s="33">
        <v>282</v>
      </c>
      <c r="D44" s="34">
        <v>261</v>
      </c>
      <c r="E44" s="34">
        <v>291</v>
      </c>
      <c r="F44" s="34">
        <v>313</v>
      </c>
      <c r="G44" s="34">
        <v>266</v>
      </c>
      <c r="H44" s="34">
        <v>336</v>
      </c>
      <c r="I44" s="34">
        <v>275</v>
      </c>
      <c r="J44" s="34">
        <v>318</v>
      </c>
      <c r="K44" s="34">
        <v>263</v>
      </c>
      <c r="L44" s="34">
        <v>278</v>
      </c>
    </row>
    <row r="45" spans="2:12" ht="17.25">
      <c r="B45" s="118" t="s">
        <v>700</v>
      </c>
      <c r="C45" s="27">
        <v>211</v>
      </c>
      <c r="D45" s="28">
        <v>218</v>
      </c>
      <c r="E45" s="28">
        <v>267</v>
      </c>
      <c r="F45" s="28">
        <v>263</v>
      </c>
      <c r="G45" s="28">
        <v>276</v>
      </c>
      <c r="H45" s="28">
        <v>280</v>
      </c>
      <c r="I45" s="28">
        <v>209</v>
      </c>
      <c r="J45" s="28">
        <v>273</v>
      </c>
      <c r="K45" s="28">
        <v>214</v>
      </c>
      <c r="L45" s="28">
        <v>248</v>
      </c>
    </row>
    <row r="46" spans="2:12" ht="17.25">
      <c r="B46" s="118" t="s">
        <v>701</v>
      </c>
      <c r="C46" s="27">
        <v>243</v>
      </c>
      <c r="D46" s="28">
        <v>240</v>
      </c>
      <c r="E46" s="28">
        <v>267</v>
      </c>
      <c r="F46" s="28">
        <v>283</v>
      </c>
      <c r="G46" s="28">
        <v>319</v>
      </c>
      <c r="H46" s="28">
        <v>278</v>
      </c>
      <c r="I46" s="28">
        <v>229</v>
      </c>
      <c r="J46" s="28">
        <v>263</v>
      </c>
      <c r="K46" s="28">
        <v>224</v>
      </c>
      <c r="L46" s="28">
        <v>244</v>
      </c>
    </row>
    <row r="47" spans="2:12" ht="17.25">
      <c r="B47" s="118" t="s">
        <v>702</v>
      </c>
      <c r="C47" s="27">
        <v>273</v>
      </c>
      <c r="D47" s="28">
        <v>307</v>
      </c>
      <c r="E47" s="28">
        <v>323</v>
      </c>
      <c r="F47" s="28">
        <v>345</v>
      </c>
      <c r="G47" s="28">
        <v>392</v>
      </c>
      <c r="H47" s="28">
        <v>387</v>
      </c>
      <c r="I47" s="28">
        <v>304</v>
      </c>
      <c r="J47" s="28">
        <v>327</v>
      </c>
      <c r="K47" s="28">
        <v>276</v>
      </c>
      <c r="L47" s="28">
        <v>314</v>
      </c>
    </row>
    <row r="48" spans="2:12" ht="17.25">
      <c r="B48" s="1" t="s">
        <v>703</v>
      </c>
      <c r="C48" s="27">
        <v>418</v>
      </c>
      <c r="D48" s="28">
        <v>470</v>
      </c>
      <c r="E48" s="28">
        <v>504</v>
      </c>
      <c r="F48" s="28">
        <v>492</v>
      </c>
      <c r="G48" s="28">
        <v>501</v>
      </c>
      <c r="H48" s="28">
        <v>565</v>
      </c>
      <c r="I48" s="28">
        <v>421</v>
      </c>
      <c r="J48" s="28">
        <v>427</v>
      </c>
      <c r="K48" s="28">
        <v>385</v>
      </c>
      <c r="L48" s="28">
        <v>445</v>
      </c>
    </row>
    <row r="49" spans="2:12" ht="17.25">
      <c r="B49" s="2" t="s">
        <v>704</v>
      </c>
      <c r="C49" s="27">
        <v>376</v>
      </c>
      <c r="D49" s="28">
        <v>342</v>
      </c>
      <c r="E49" s="28">
        <v>387</v>
      </c>
      <c r="F49" s="28">
        <v>378</v>
      </c>
      <c r="G49" s="28">
        <v>393</v>
      </c>
      <c r="H49" s="28">
        <v>405</v>
      </c>
      <c r="I49" s="28">
        <v>289</v>
      </c>
      <c r="J49" s="28">
        <v>352</v>
      </c>
      <c r="K49" s="28">
        <v>341</v>
      </c>
      <c r="L49" s="28">
        <v>383</v>
      </c>
    </row>
    <row r="50" spans="2:12" ht="17.25">
      <c r="B50" s="2"/>
      <c r="C50" s="27"/>
      <c r="D50" s="28"/>
      <c r="E50" s="28"/>
      <c r="F50" s="28"/>
      <c r="G50" s="28"/>
      <c r="H50" s="28"/>
      <c r="I50" s="28"/>
      <c r="J50" s="28"/>
      <c r="K50" s="28"/>
      <c r="L50" s="28"/>
    </row>
    <row r="51" spans="2:12" ht="17.25">
      <c r="B51" s="118" t="s">
        <v>705</v>
      </c>
      <c r="C51" s="33">
        <v>538</v>
      </c>
      <c r="D51" s="34">
        <v>532</v>
      </c>
      <c r="E51" s="34">
        <v>601</v>
      </c>
      <c r="F51" s="34">
        <v>678</v>
      </c>
      <c r="G51" s="34">
        <v>762</v>
      </c>
      <c r="H51" s="34">
        <v>894</v>
      </c>
      <c r="I51" s="34">
        <v>685</v>
      </c>
      <c r="J51" s="34">
        <v>782</v>
      </c>
      <c r="K51" s="34">
        <v>621</v>
      </c>
      <c r="L51" s="34">
        <v>707</v>
      </c>
    </row>
    <row r="52" spans="2:12" ht="17.25">
      <c r="B52" s="1" t="s">
        <v>706</v>
      </c>
      <c r="C52" s="27">
        <v>482</v>
      </c>
      <c r="D52" s="28">
        <v>494</v>
      </c>
      <c r="E52" s="28">
        <v>553</v>
      </c>
      <c r="F52" s="28">
        <v>556</v>
      </c>
      <c r="G52" s="28">
        <v>543</v>
      </c>
      <c r="H52" s="28">
        <v>600</v>
      </c>
      <c r="I52" s="28">
        <v>392</v>
      </c>
      <c r="J52" s="28">
        <v>438</v>
      </c>
      <c r="K52" s="28">
        <v>367</v>
      </c>
      <c r="L52" s="28">
        <v>419</v>
      </c>
    </row>
    <row r="53" spans="2:12" ht="17.25">
      <c r="B53" s="1" t="s">
        <v>707</v>
      </c>
      <c r="C53" s="27">
        <v>114</v>
      </c>
      <c r="D53" s="28">
        <v>110</v>
      </c>
      <c r="E53" s="28">
        <v>140</v>
      </c>
      <c r="F53" s="28">
        <v>168</v>
      </c>
      <c r="G53" s="28">
        <v>175</v>
      </c>
      <c r="H53" s="28">
        <v>190</v>
      </c>
      <c r="I53" s="28">
        <v>159</v>
      </c>
      <c r="J53" s="28">
        <v>195</v>
      </c>
      <c r="K53" s="28">
        <v>179</v>
      </c>
      <c r="L53" s="28">
        <v>184</v>
      </c>
    </row>
    <row r="54" spans="2:12" ht="17.25">
      <c r="B54" s="1" t="s">
        <v>708</v>
      </c>
      <c r="C54" s="27">
        <v>136</v>
      </c>
      <c r="D54" s="28">
        <v>139</v>
      </c>
      <c r="E54" s="28">
        <v>191</v>
      </c>
      <c r="F54" s="28">
        <v>176</v>
      </c>
      <c r="G54" s="28">
        <v>195</v>
      </c>
      <c r="H54" s="28">
        <v>190</v>
      </c>
      <c r="I54" s="28">
        <v>181</v>
      </c>
      <c r="J54" s="28">
        <v>230</v>
      </c>
      <c r="K54" s="28">
        <v>194</v>
      </c>
      <c r="L54" s="28">
        <v>247</v>
      </c>
    </row>
    <row r="55" spans="2:12" ht="17.25">
      <c r="B55" s="1"/>
      <c r="C55" s="27"/>
      <c r="D55" s="28"/>
      <c r="E55" s="28"/>
      <c r="F55" s="28"/>
      <c r="G55" s="28"/>
      <c r="H55" s="28"/>
      <c r="I55" s="28"/>
      <c r="J55" s="28"/>
      <c r="K55" s="28"/>
      <c r="L55" s="28"/>
    </row>
    <row r="56" spans="2:12" ht="17.25">
      <c r="B56" s="1" t="s">
        <v>709</v>
      </c>
      <c r="C56" s="27">
        <v>494</v>
      </c>
      <c r="D56" s="28">
        <v>536</v>
      </c>
      <c r="E56" s="28">
        <v>645</v>
      </c>
      <c r="F56" s="28">
        <v>676</v>
      </c>
      <c r="G56" s="28">
        <v>772</v>
      </c>
      <c r="H56" s="28">
        <v>882</v>
      </c>
      <c r="I56" s="28">
        <v>708</v>
      </c>
      <c r="J56" s="28">
        <v>867</v>
      </c>
      <c r="K56" s="28">
        <v>700</v>
      </c>
      <c r="L56" s="28">
        <v>734</v>
      </c>
    </row>
    <row r="57" spans="2:12" ht="17.25">
      <c r="B57" s="124" t="s">
        <v>710</v>
      </c>
      <c r="C57" s="27">
        <v>100</v>
      </c>
      <c r="D57" s="28">
        <v>100</v>
      </c>
      <c r="E57" s="28">
        <v>110</v>
      </c>
      <c r="F57" s="28">
        <v>124</v>
      </c>
      <c r="G57" s="28">
        <v>146</v>
      </c>
      <c r="H57" s="28">
        <v>158</v>
      </c>
      <c r="I57" s="28">
        <v>120</v>
      </c>
      <c r="J57" s="28">
        <v>148</v>
      </c>
      <c r="K57" s="28">
        <v>133</v>
      </c>
      <c r="L57" s="28">
        <v>150</v>
      </c>
    </row>
    <row r="58" spans="2:12" ht="17.25">
      <c r="B58" s="118" t="s">
        <v>711</v>
      </c>
      <c r="C58" s="27">
        <v>84</v>
      </c>
      <c r="D58" s="28">
        <v>87</v>
      </c>
      <c r="E58" s="28">
        <v>105</v>
      </c>
      <c r="F58" s="28">
        <v>110</v>
      </c>
      <c r="G58" s="28">
        <v>146</v>
      </c>
      <c r="H58" s="28">
        <v>148</v>
      </c>
      <c r="I58" s="28">
        <v>133</v>
      </c>
      <c r="J58" s="28">
        <v>147</v>
      </c>
      <c r="K58" s="28">
        <v>124</v>
      </c>
      <c r="L58" s="28">
        <v>169</v>
      </c>
    </row>
    <row r="59" spans="2:12" ht="17.25">
      <c r="B59" s="118" t="s">
        <v>712</v>
      </c>
      <c r="C59" s="27">
        <v>15</v>
      </c>
      <c r="D59" s="28">
        <v>10</v>
      </c>
      <c r="E59" s="28">
        <v>26</v>
      </c>
      <c r="F59" s="28">
        <v>12</v>
      </c>
      <c r="G59" s="28">
        <v>19</v>
      </c>
      <c r="H59" s="28">
        <v>13</v>
      </c>
      <c r="I59" s="28">
        <v>22</v>
      </c>
      <c r="J59" s="28">
        <v>26</v>
      </c>
      <c r="K59" s="28">
        <v>12</v>
      </c>
      <c r="L59" s="28">
        <v>37</v>
      </c>
    </row>
    <row r="60" spans="2:12" ht="17.25">
      <c r="B60" s="118" t="s">
        <v>713</v>
      </c>
      <c r="C60" s="27">
        <v>612</v>
      </c>
      <c r="D60" s="28">
        <v>587</v>
      </c>
      <c r="E60" s="28">
        <v>713</v>
      </c>
      <c r="F60" s="28">
        <v>731</v>
      </c>
      <c r="G60" s="28">
        <v>931</v>
      </c>
      <c r="H60" s="28">
        <v>994</v>
      </c>
      <c r="I60" s="28">
        <v>764</v>
      </c>
      <c r="J60" s="28">
        <v>856</v>
      </c>
      <c r="K60" s="28">
        <v>666</v>
      </c>
      <c r="L60" s="28">
        <v>825</v>
      </c>
    </row>
    <row r="61" spans="2:12" ht="14.25" thickBot="1">
      <c r="B61" s="83"/>
      <c r="C61" s="86"/>
      <c r="D61" s="83"/>
      <c r="E61" s="83"/>
      <c r="F61" s="83"/>
      <c r="G61" s="83"/>
      <c r="H61" s="83"/>
      <c r="I61" s="83"/>
      <c r="J61" s="83"/>
      <c r="K61" s="83"/>
      <c r="L61" s="83"/>
    </row>
    <row r="62" ht="17.25">
      <c r="C62" s="1" t="s">
        <v>33</v>
      </c>
    </row>
  </sheetData>
  <mergeCells count="5">
    <mergeCell ref="K10:L10"/>
    <mergeCell ref="C10:D10"/>
    <mergeCell ref="E10:F10"/>
    <mergeCell ref="G10:H10"/>
    <mergeCell ref="I10:J10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3"/>
  <sheetViews>
    <sheetView zoomScale="75" zoomScaleNormal="75" workbookViewId="0" topLeftCell="A1">
      <selection activeCell="M18" sqref="M18"/>
    </sheetView>
  </sheetViews>
  <sheetFormatPr defaultColWidth="10.875" defaultRowHeight="13.5"/>
  <cols>
    <col min="1" max="1" width="13.375" style="0" customWidth="1"/>
    <col min="2" max="2" width="15.375" style="0" customWidth="1"/>
    <col min="3" max="3" width="12.25390625" style="0" customWidth="1"/>
    <col min="4" max="11" width="12.125" style="0" customWidth="1"/>
  </cols>
  <sheetData>
    <row r="1" ht="13.5">
      <c r="A1" s="82"/>
    </row>
    <row r="2" ht="13.5">
      <c r="A2" s="82"/>
    </row>
    <row r="7" ht="17.25">
      <c r="E7" s="22" t="s">
        <v>54</v>
      </c>
    </row>
    <row r="8" spans="3:4" ht="17.25">
      <c r="C8" s="22" t="s">
        <v>885</v>
      </c>
      <c r="D8" s="26"/>
    </row>
    <row r="9" spans="2:12" ht="18" thickBot="1">
      <c r="B9" s="152"/>
      <c r="C9" s="152"/>
      <c r="D9" s="152"/>
      <c r="E9" s="5" t="s">
        <v>887</v>
      </c>
      <c r="F9" s="152"/>
      <c r="G9" s="152"/>
      <c r="H9" s="152"/>
      <c r="I9" s="152"/>
      <c r="J9" s="152"/>
      <c r="K9" s="154"/>
      <c r="L9" s="6" t="s">
        <v>888</v>
      </c>
    </row>
    <row r="10" spans="3:12" s="2" customFormat="1" ht="17.25">
      <c r="C10" s="273" t="s">
        <v>904</v>
      </c>
      <c r="D10" s="275"/>
      <c r="E10" s="273" t="s">
        <v>905</v>
      </c>
      <c r="F10" s="275"/>
      <c r="G10" s="273" t="s">
        <v>906</v>
      </c>
      <c r="H10" s="275"/>
      <c r="I10" s="273" t="s">
        <v>907</v>
      </c>
      <c r="J10" s="275"/>
      <c r="K10" s="273" t="s">
        <v>908</v>
      </c>
      <c r="L10" s="274"/>
    </row>
    <row r="11" spans="2:12" s="2" customFormat="1" ht="17.25">
      <c r="B11" s="9"/>
      <c r="C11" s="10" t="s">
        <v>6</v>
      </c>
      <c r="D11" s="10" t="s">
        <v>7</v>
      </c>
      <c r="E11" s="10" t="s">
        <v>6</v>
      </c>
      <c r="F11" s="10" t="s">
        <v>7</v>
      </c>
      <c r="G11" s="10" t="s">
        <v>6</v>
      </c>
      <c r="H11" s="10" t="s">
        <v>7</v>
      </c>
      <c r="I11" s="10" t="s">
        <v>6</v>
      </c>
      <c r="J11" s="10" t="s">
        <v>7</v>
      </c>
      <c r="K11" s="10" t="s">
        <v>6</v>
      </c>
      <c r="L11" s="10" t="s">
        <v>7</v>
      </c>
    </row>
    <row r="12" ht="13.5">
      <c r="C12" s="85"/>
    </row>
    <row r="13" spans="2:12" s="248" customFormat="1" ht="17.25">
      <c r="B13" s="22" t="s">
        <v>32</v>
      </c>
      <c r="C13" s="94">
        <v>28392</v>
      </c>
      <c r="D13" s="70">
        <v>35184</v>
      </c>
      <c r="E13" s="70">
        <v>23085</v>
      </c>
      <c r="F13" s="70">
        <v>30947</v>
      </c>
      <c r="G13" s="70">
        <v>12510</v>
      </c>
      <c r="H13" s="70">
        <v>23096</v>
      </c>
      <c r="I13" s="70">
        <v>8161</v>
      </c>
      <c r="J13" s="70">
        <v>22529</v>
      </c>
      <c r="K13" s="70">
        <v>820</v>
      </c>
      <c r="L13" s="70">
        <v>578</v>
      </c>
    </row>
    <row r="14" spans="2:12" ht="17.25">
      <c r="B14" s="150"/>
      <c r="C14" s="33"/>
      <c r="D14" s="34"/>
      <c r="E14" s="34"/>
      <c r="F14" s="34"/>
      <c r="G14" s="34"/>
      <c r="H14" s="34"/>
      <c r="I14" s="34"/>
      <c r="J14" s="34"/>
      <c r="K14" s="34"/>
      <c r="L14" s="34"/>
    </row>
    <row r="15" spans="2:12" ht="17.25">
      <c r="B15" s="1" t="s">
        <v>675</v>
      </c>
      <c r="C15" s="27">
        <v>9489</v>
      </c>
      <c r="D15" s="28">
        <v>12050</v>
      </c>
      <c r="E15" s="28">
        <v>7277</v>
      </c>
      <c r="F15" s="28">
        <v>9910</v>
      </c>
      <c r="G15" s="28">
        <v>3715</v>
      </c>
      <c r="H15" s="28">
        <v>6923</v>
      </c>
      <c r="I15" s="28">
        <v>2374</v>
      </c>
      <c r="J15" s="28">
        <v>6884</v>
      </c>
      <c r="K15" s="28">
        <v>393</v>
      </c>
      <c r="L15" s="28">
        <v>272</v>
      </c>
    </row>
    <row r="16" spans="2:12" ht="17.25">
      <c r="B16" s="1" t="s">
        <v>676</v>
      </c>
      <c r="C16" s="27">
        <v>1871</v>
      </c>
      <c r="D16" s="28">
        <v>2215</v>
      </c>
      <c r="E16" s="28">
        <v>1531</v>
      </c>
      <c r="F16" s="28">
        <v>2025</v>
      </c>
      <c r="G16" s="28">
        <v>831</v>
      </c>
      <c r="H16" s="28">
        <v>1438</v>
      </c>
      <c r="I16" s="28">
        <v>535</v>
      </c>
      <c r="J16" s="28">
        <v>1469</v>
      </c>
      <c r="K16" s="28">
        <v>105</v>
      </c>
      <c r="L16" s="28">
        <v>64</v>
      </c>
    </row>
    <row r="17" spans="2:12" ht="17.25">
      <c r="B17" s="1" t="s">
        <v>677</v>
      </c>
      <c r="C17" s="27">
        <v>1139</v>
      </c>
      <c r="D17" s="28">
        <v>1435</v>
      </c>
      <c r="E17" s="28">
        <v>942</v>
      </c>
      <c r="F17" s="28">
        <v>1296</v>
      </c>
      <c r="G17" s="28">
        <v>503</v>
      </c>
      <c r="H17" s="28">
        <v>907</v>
      </c>
      <c r="I17" s="28">
        <v>327</v>
      </c>
      <c r="J17" s="28">
        <v>974</v>
      </c>
      <c r="K17" s="28">
        <v>4</v>
      </c>
      <c r="L17" s="191" t="s">
        <v>656</v>
      </c>
    </row>
    <row r="18" spans="2:12" ht="17.25">
      <c r="B18" s="1" t="s">
        <v>678</v>
      </c>
      <c r="C18" s="27">
        <v>845</v>
      </c>
      <c r="D18" s="28">
        <v>1112</v>
      </c>
      <c r="E18" s="28">
        <v>686</v>
      </c>
      <c r="F18" s="28">
        <v>913</v>
      </c>
      <c r="G18" s="28">
        <v>370</v>
      </c>
      <c r="H18" s="28">
        <v>695</v>
      </c>
      <c r="I18" s="28">
        <v>240</v>
      </c>
      <c r="J18" s="28">
        <v>679</v>
      </c>
      <c r="K18" s="28">
        <v>3</v>
      </c>
      <c r="L18" s="28">
        <v>1</v>
      </c>
    </row>
    <row r="19" spans="2:12" ht="17.25">
      <c r="B19" s="1" t="s">
        <v>679</v>
      </c>
      <c r="C19" s="27">
        <v>773</v>
      </c>
      <c r="D19" s="28">
        <v>981</v>
      </c>
      <c r="E19" s="28">
        <v>615</v>
      </c>
      <c r="F19" s="28">
        <v>857</v>
      </c>
      <c r="G19" s="28">
        <v>297</v>
      </c>
      <c r="H19" s="28">
        <v>641</v>
      </c>
      <c r="I19" s="28">
        <v>210</v>
      </c>
      <c r="J19" s="28">
        <v>505</v>
      </c>
      <c r="K19" s="28">
        <v>118</v>
      </c>
      <c r="L19" s="28">
        <v>78</v>
      </c>
    </row>
    <row r="20" spans="2:12" ht="17.25">
      <c r="B20" s="1" t="s">
        <v>680</v>
      </c>
      <c r="C20" s="27">
        <v>2507</v>
      </c>
      <c r="D20" s="28">
        <v>2867</v>
      </c>
      <c r="E20" s="28">
        <v>1986</v>
      </c>
      <c r="F20" s="28">
        <v>2521</v>
      </c>
      <c r="G20" s="28">
        <v>1109</v>
      </c>
      <c r="H20" s="28">
        <v>1988</v>
      </c>
      <c r="I20" s="28">
        <v>726</v>
      </c>
      <c r="J20" s="28">
        <v>1889</v>
      </c>
      <c r="K20" s="28">
        <v>17</v>
      </c>
      <c r="L20" s="28">
        <v>11</v>
      </c>
    </row>
    <row r="21" spans="2:12" ht="17.25">
      <c r="B21" s="1" t="s">
        <v>681</v>
      </c>
      <c r="C21" s="27">
        <v>1014</v>
      </c>
      <c r="D21" s="28">
        <v>1338</v>
      </c>
      <c r="E21" s="28">
        <v>883</v>
      </c>
      <c r="F21" s="28">
        <v>1228</v>
      </c>
      <c r="G21" s="28">
        <v>471</v>
      </c>
      <c r="H21" s="28">
        <v>956</v>
      </c>
      <c r="I21" s="28">
        <v>341</v>
      </c>
      <c r="J21" s="28">
        <v>858</v>
      </c>
      <c r="K21" s="28">
        <v>115</v>
      </c>
      <c r="L21" s="28">
        <v>111</v>
      </c>
    </row>
    <row r="22" spans="2:12" ht="17.25">
      <c r="B22" s="1"/>
      <c r="C22" s="27"/>
      <c r="D22" s="28"/>
      <c r="E22" s="28"/>
      <c r="F22" s="28"/>
      <c r="G22" s="28"/>
      <c r="H22" s="28"/>
      <c r="I22" s="28"/>
      <c r="J22" s="28"/>
      <c r="K22" s="28"/>
      <c r="L22" s="28"/>
    </row>
    <row r="23" spans="2:12" ht="17.25">
      <c r="B23" s="1" t="s">
        <v>682</v>
      </c>
      <c r="C23" s="27">
        <v>253</v>
      </c>
      <c r="D23" s="28">
        <v>322</v>
      </c>
      <c r="E23" s="28">
        <v>250</v>
      </c>
      <c r="F23" s="28">
        <v>287</v>
      </c>
      <c r="G23" s="28">
        <v>148</v>
      </c>
      <c r="H23" s="28">
        <v>271</v>
      </c>
      <c r="I23" s="28">
        <v>90</v>
      </c>
      <c r="J23" s="28">
        <v>313</v>
      </c>
      <c r="K23" s="191" t="s">
        <v>656</v>
      </c>
      <c r="L23" s="191" t="s">
        <v>656</v>
      </c>
    </row>
    <row r="24" spans="2:12" ht="17.25">
      <c r="B24" s="118" t="s">
        <v>683</v>
      </c>
      <c r="C24" s="27">
        <v>173</v>
      </c>
      <c r="D24" s="28">
        <v>223</v>
      </c>
      <c r="E24" s="28">
        <v>197</v>
      </c>
      <c r="F24" s="28">
        <v>238</v>
      </c>
      <c r="G24" s="28">
        <v>115</v>
      </c>
      <c r="H24" s="28">
        <v>164</v>
      </c>
      <c r="I24" s="28">
        <v>68</v>
      </c>
      <c r="J24" s="28">
        <v>195</v>
      </c>
      <c r="K24" s="191" t="s">
        <v>656</v>
      </c>
      <c r="L24" s="191" t="s">
        <v>656</v>
      </c>
    </row>
    <row r="25" spans="2:12" ht="17.25">
      <c r="B25" s="118"/>
      <c r="C25" s="27"/>
      <c r="D25" s="28"/>
      <c r="E25" s="28"/>
      <c r="F25" s="28"/>
      <c r="G25" s="28"/>
      <c r="H25" s="28"/>
      <c r="I25" s="28"/>
      <c r="J25" s="28"/>
      <c r="K25" s="191"/>
      <c r="L25" s="191"/>
    </row>
    <row r="26" spans="2:12" ht="17.25">
      <c r="B26" s="118" t="s">
        <v>684</v>
      </c>
      <c r="C26" s="27">
        <v>375</v>
      </c>
      <c r="D26" s="28">
        <v>439</v>
      </c>
      <c r="E26" s="28">
        <v>332</v>
      </c>
      <c r="F26" s="28">
        <v>443</v>
      </c>
      <c r="G26" s="28">
        <v>193</v>
      </c>
      <c r="H26" s="28">
        <v>313</v>
      </c>
      <c r="I26" s="28">
        <v>134</v>
      </c>
      <c r="J26" s="28">
        <v>323</v>
      </c>
      <c r="K26" s="28">
        <v>6</v>
      </c>
      <c r="L26" s="28">
        <v>1</v>
      </c>
    </row>
    <row r="27" spans="2:12" ht="17.25">
      <c r="B27" s="118" t="s">
        <v>685</v>
      </c>
      <c r="C27" s="27">
        <v>473</v>
      </c>
      <c r="D27" s="28">
        <v>558</v>
      </c>
      <c r="E27" s="28">
        <v>411</v>
      </c>
      <c r="F27" s="28">
        <v>566</v>
      </c>
      <c r="G27" s="28">
        <v>243</v>
      </c>
      <c r="H27" s="28">
        <v>399</v>
      </c>
      <c r="I27" s="28">
        <v>137</v>
      </c>
      <c r="J27" s="28">
        <v>426</v>
      </c>
      <c r="K27" s="28">
        <v>10</v>
      </c>
      <c r="L27" s="28">
        <v>7</v>
      </c>
    </row>
    <row r="28" spans="2:12" ht="17.25">
      <c r="B28" s="118" t="s">
        <v>686</v>
      </c>
      <c r="C28" s="33">
        <v>275</v>
      </c>
      <c r="D28" s="34">
        <v>327</v>
      </c>
      <c r="E28" s="34">
        <v>210</v>
      </c>
      <c r="F28" s="34">
        <v>278</v>
      </c>
      <c r="G28" s="34">
        <v>129</v>
      </c>
      <c r="H28" s="34">
        <v>222</v>
      </c>
      <c r="I28" s="34">
        <v>73</v>
      </c>
      <c r="J28" s="34">
        <v>171</v>
      </c>
      <c r="K28" s="34">
        <v>5</v>
      </c>
      <c r="L28" s="34">
        <v>2</v>
      </c>
    </row>
    <row r="29" spans="2:12" ht="17.25">
      <c r="B29" s="118" t="s">
        <v>687</v>
      </c>
      <c r="C29" s="27">
        <v>234</v>
      </c>
      <c r="D29" s="28">
        <v>270</v>
      </c>
      <c r="E29" s="28">
        <v>204</v>
      </c>
      <c r="F29" s="28">
        <v>254</v>
      </c>
      <c r="G29" s="28">
        <v>103</v>
      </c>
      <c r="H29" s="28">
        <v>209</v>
      </c>
      <c r="I29" s="28">
        <v>60</v>
      </c>
      <c r="J29" s="28">
        <v>203</v>
      </c>
      <c r="K29" s="191" t="s">
        <v>656</v>
      </c>
      <c r="L29" s="191" t="s">
        <v>656</v>
      </c>
    </row>
    <row r="30" spans="2:12" ht="17.25">
      <c r="B30" s="118" t="s">
        <v>688</v>
      </c>
      <c r="C30" s="27">
        <v>416</v>
      </c>
      <c r="D30" s="28">
        <v>515</v>
      </c>
      <c r="E30" s="28">
        <v>341</v>
      </c>
      <c r="F30" s="28">
        <v>459</v>
      </c>
      <c r="G30" s="28">
        <v>171</v>
      </c>
      <c r="H30" s="28">
        <v>319</v>
      </c>
      <c r="I30" s="28">
        <v>122</v>
      </c>
      <c r="J30" s="28">
        <v>307</v>
      </c>
      <c r="K30" s="28">
        <v>22</v>
      </c>
      <c r="L30" s="28">
        <v>12</v>
      </c>
    </row>
    <row r="31" spans="2:12" ht="17.25">
      <c r="B31" s="118" t="s">
        <v>689</v>
      </c>
      <c r="C31" s="27">
        <v>769</v>
      </c>
      <c r="D31" s="28">
        <v>1002</v>
      </c>
      <c r="E31" s="28">
        <v>589</v>
      </c>
      <c r="F31" s="28">
        <v>743</v>
      </c>
      <c r="G31" s="28">
        <v>310</v>
      </c>
      <c r="H31" s="28">
        <v>585</v>
      </c>
      <c r="I31" s="28">
        <v>173</v>
      </c>
      <c r="J31" s="28">
        <v>590</v>
      </c>
      <c r="K31" s="28">
        <v>4</v>
      </c>
      <c r="L31" s="191" t="s">
        <v>656</v>
      </c>
    </row>
    <row r="32" spans="2:12" ht="17.25">
      <c r="B32" s="1"/>
      <c r="C32" s="27"/>
      <c r="D32" s="28"/>
      <c r="E32" s="28"/>
      <c r="F32" s="28"/>
      <c r="G32" s="28"/>
      <c r="H32" s="28"/>
      <c r="I32" s="28"/>
      <c r="J32" s="28"/>
      <c r="K32" s="28"/>
      <c r="L32" s="191"/>
    </row>
    <row r="33" spans="2:12" ht="17.25">
      <c r="B33" s="124" t="s">
        <v>690</v>
      </c>
      <c r="C33" s="27">
        <v>654</v>
      </c>
      <c r="D33" s="28">
        <v>822</v>
      </c>
      <c r="E33" s="28">
        <v>541</v>
      </c>
      <c r="F33" s="28">
        <v>691</v>
      </c>
      <c r="G33" s="28">
        <v>304</v>
      </c>
      <c r="H33" s="28">
        <v>558</v>
      </c>
      <c r="I33" s="28">
        <v>195</v>
      </c>
      <c r="J33" s="28">
        <v>492</v>
      </c>
      <c r="K33" s="191" t="s">
        <v>656</v>
      </c>
      <c r="L33" s="191" t="s">
        <v>656</v>
      </c>
    </row>
    <row r="34" spans="2:12" ht="17.25">
      <c r="B34" s="118" t="s">
        <v>691</v>
      </c>
      <c r="C34" s="27">
        <v>418</v>
      </c>
      <c r="D34" s="28">
        <v>541</v>
      </c>
      <c r="E34" s="28">
        <v>302</v>
      </c>
      <c r="F34" s="28">
        <v>462</v>
      </c>
      <c r="G34" s="28">
        <v>196</v>
      </c>
      <c r="H34" s="28">
        <v>337</v>
      </c>
      <c r="I34" s="28">
        <v>120</v>
      </c>
      <c r="J34" s="28">
        <v>272</v>
      </c>
      <c r="K34" s="191" t="s">
        <v>656</v>
      </c>
      <c r="L34" s="191" t="s">
        <v>656</v>
      </c>
    </row>
    <row r="35" spans="2:12" ht="17.25">
      <c r="B35" s="118" t="s">
        <v>692</v>
      </c>
      <c r="C35" s="27">
        <v>186</v>
      </c>
      <c r="D35" s="28">
        <v>219</v>
      </c>
      <c r="E35" s="28">
        <v>187</v>
      </c>
      <c r="F35" s="28">
        <v>233</v>
      </c>
      <c r="G35" s="28">
        <v>93</v>
      </c>
      <c r="H35" s="28">
        <v>177</v>
      </c>
      <c r="I35" s="28">
        <v>63</v>
      </c>
      <c r="J35" s="28">
        <v>175</v>
      </c>
      <c r="K35" s="28">
        <v>2</v>
      </c>
      <c r="L35" s="28">
        <v>1</v>
      </c>
    </row>
    <row r="36" spans="2:12" ht="17.25">
      <c r="B36" s="118" t="s">
        <v>693</v>
      </c>
      <c r="C36" s="33">
        <v>189</v>
      </c>
      <c r="D36" s="34">
        <v>211</v>
      </c>
      <c r="E36" s="34">
        <v>131</v>
      </c>
      <c r="F36" s="34">
        <v>198</v>
      </c>
      <c r="G36" s="34">
        <v>81</v>
      </c>
      <c r="H36" s="34">
        <v>148</v>
      </c>
      <c r="I36" s="34">
        <v>55</v>
      </c>
      <c r="J36" s="34">
        <v>149</v>
      </c>
      <c r="K36" s="191" t="s">
        <v>656</v>
      </c>
      <c r="L36" s="191" t="s">
        <v>656</v>
      </c>
    </row>
    <row r="37" spans="2:12" ht="17.25">
      <c r="B37" s="1"/>
      <c r="C37" s="33"/>
      <c r="D37" s="34"/>
      <c r="E37" s="34"/>
      <c r="F37" s="34"/>
      <c r="G37" s="34"/>
      <c r="H37" s="34"/>
      <c r="I37" s="34"/>
      <c r="J37" s="34"/>
      <c r="K37" s="191"/>
      <c r="L37" s="191"/>
    </row>
    <row r="38" spans="2:12" ht="17.25">
      <c r="B38" s="118" t="s">
        <v>694</v>
      </c>
      <c r="C38" s="27">
        <v>412</v>
      </c>
      <c r="D38" s="28">
        <v>497</v>
      </c>
      <c r="E38" s="28">
        <v>347</v>
      </c>
      <c r="F38" s="28">
        <v>467</v>
      </c>
      <c r="G38" s="28">
        <v>160</v>
      </c>
      <c r="H38" s="28">
        <v>376</v>
      </c>
      <c r="I38" s="28">
        <v>122</v>
      </c>
      <c r="J38" s="28">
        <v>394</v>
      </c>
      <c r="K38" s="28">
        <v>1</v>
      </c>
      <c r="L38" s="28">
        <v>3</v>
      </c>
    </row>
    <row r="39" spans="2:12" ht="17.25">
      <c r="B39" s="118" t="s">
        <v>695</v>
      </c>
      <c r="C39" s="27">
        <v>208</v>
      </c>
      <c r="D39" s="28">
        <v>238</v>
      </c>
      <c r="E39" s="28">
        <v>154</v>
      </c>
      <c r="F39" s="28">
        <v>240</v>
      </c>
      <c r="G39" s="28">
        <v>102</v>
      </c>
      <c r="H39" s="28">
        <v>210</v>
      </c>
      <c r="I39" s="28">
        <v>91</v>
      </c>
      <c r="J39" s="28">
        <v>171</v>
      </c>
      <c r="K39" s="28">
        <v>6</v>
      </c>
      <c r="L39" s="28">
        <v>8</v>
      </c>
    </row>
    <row r="40" spans="2:12" ht="17.25">
      <c r="B40" s="118" t="s">
        <v>696</v>
      </c>
      <c r="C40" s="27">
        <v>388</v>
      </c>
      <c r="D40" s="28">
        <v>430</v>
      </c>
      <c r="E40" s="28">
        <v>319</v>
      </c>
      <c r="F40" s="28">
        <v>388</v>
      </c>
      <c r="G40" s="28">
        <v>187</v>
      </c>
      <c r="H40" s="28">
        <v>349</v>
      </c>
      <c r="I40" s="28">
        <v>119</v>
      </c>
      <c r="J40" s="28">
        <v>314</v>
      </c>
      <c r="K40" s="28">
        <v>3</v>
      </c>
      <c r="L40" s="28">
        <v>1</v>
      </c>
    </row>
    <row r="41" spans="2:12" ht="17.25">
      <c r="B41" s="118" t="s">
        <v>697</v>
      </c>
      <c r="C41" s="27">
        <v>333</v>
      </c>
      <c r="D41" s="28">
        <v>385</v>
      </c>
      <c r="E41" s="28">
        <v>300</v>
      </c>
      <c r="F41" s="28">
        <v>380</v>
      </c>
      <c r="G41" s="28">
        <v>172</v>
      </c>
      <c r="H41" s="28">
        <v>277</v>
      </c>
      <c r="I41" s="28">
        <v>111</v>
      </c>
      <c r="J41" s="28">
        <v>327</v>
      </c>
      <c r="K41" s="28">
        <v>2</v>
      </c>
      <c r="L41" s="191" t="s">
        <v>656</v>
      </c>
    </row>
    <row r="42" spans="2:12" ht="17.25">
      <c r="B42" s="118" t="s">
        <v>698</v>
      </c>
      <c r="C42" s="27">
        <v>225</v>
      </c>
      <c r="D42" s="28">
        <v>296</v>
      </c>
      <c r="E42" s="28">
        <v>233</v>
      </c>
      <c r="F42" s="28">
        <v>266</v>
      </c>
      <c r="G42" s="28">
        <v>139</v>
      </c>
      <c r="H42" s="28">
        <v>227</v>
      </c>
      <c r="I42" s="28">
        <v>72</v>
      </c>
      <c r="J42" s="28">
        <v>189</v>
      </c>
      <c r="K42" s="191" t="s">
        <v>656</v>
      </c>
      <c r="L42" s="191" t="s">
        <v>656</v>
      </c>
    </row>
    <row r="43" spans="2:12" ht="17.25">
      <c r="B43" s="118"/>
      <c r="C43" s="27"/>
      <c r="D43" s="28"/>
      <c r="E43" s="28"/>
      <c r="F43" s="28"/>
      <c r="G43" s="28"/>
      <c r="H43" s="28"/>
      <c r="I43" s="28"/>
      <c r="J43" s="28"/>
      <c r="K43" s="191"/>
      <c r="L43" s="191"/>
    </row>
    <row r="44" spans="2:12" ht="17.25">
      <c r="B44" s="118" t="s">
        <v>699</v>
      </c>
      <c r="C44" s="33">
        <v>234</v>
      </c>
      <c r="D44" s="34">
        <v>319</v>
      </c>
      <c r="E44" s="34">
        <v>190</v>
      </c>
      <c r="F44" s="34">
        <v>301</v>
      </c>
      <c r="G44" s="34">
        <v>118</v>
      </c>
      <c r="H44" s="34">
        <v>238</v>
      </c>
      <c r="I44" s="34">
        <v>94</v>
      </c>
      <c r="J44" s="34">
        <v>251</v>
      </c>
      <c r="K44" s="191" t="s">
        <v>656</v>
      </c>
      <c r="L44" s="191" t="s">
        <v>656</v>
      </c>
    </row>
    <row r="45" spans="2:12" ht="17.25">
      <c r="B45" s="118" t="s">
        <v>700</v>
      </c>
      <c r="C45" s="27">
        <v>230</v>
      </c>
      <c r="D45" s="28">
        <v>246</v>
      </c>
      <c r="E45" s="28">
        <v>203</v>
      </c>
      <c r="F45" s="28">
        <v>234</v>
      </c>
      <c r="G45" s="28">
        <v>111</v>
      </c>
      <c r="H45" s="28">
        <v>203</v>
      </c>
      <c r="I45" s="28">
        <v>87</v>
      </c>
      <c r="J45" s="28">
        <v>179</v>
      </c>
      <c r="K45" s="191" t="s">
        <v>656</v>
      </c>
      <c r="L45" s="191" t="s">
        <v>656</v>
      </c>
    </row>
    <row r="46" spans="2:12" ht="17.25">
      <c r="B46" s="118" t="s">
        <v>701</v>
      </c>
      <c r="C46" s="27">
        <v>222</v>
      </c>
      <c r="D46" s="28">
        <v>286</v>
      </c>
      <c r="E46" s="28">
        <v>188</v>
      </c>
      <c r="F46" s="28">
        <v>263</v>
      </c>
      <c r="G46" s="28">
        <v>97</v>
      </c>
      <c r="H46" s="28">
        <v>183</v>
      </c>
      <c r="I46" s="28">
        <v>56</v>
      </c>
      <c r="J46" s="28">
        <v>165</v>
      </c>
      <c r="K46" s="191" t="s">
        <v>656</v>
      </c>
      <c r="L46" s="28">
        <v>1</v>
      </c>
    </row>
    <row r="47" spans="2:12" ht="17.25">
      <c r="B47" s="118" t="s">
        <v>702</v>
      </c>
      <c r="C47" s="27">
        <v>304</v>
      </c>
      <c r="D47" s="28">
        <v>346</v>
      </c>
      <c r="E47" s="28">
        <v>266</v>
      </c>
      <c r="F47" s="28">
        <v>369</v>
      </c>
      <c r="G47" s="28">
        <v>151</v>
      </c>
      <c r="H47" s="28">
        <v>263</v>
      </c>
      <c r="I47" s="28">
        <v>109</v>
      </c>
      <c r="J47" s="28">
        <v>254</v>
      </c>
      <c r="K47" s="191" t="s">
        <v>656</v>
      </c>
      <c r="L47" s="191" t="s">
        <v>656</v>
      </c>
    </row>
    <row r="48" spans="2:12" ht="17.25">
      <c r="B48" s="1" t="s">
        <v>703</v>
      </c>
      <c r="C48" s="27">
        <v>448</v>
      </c>
      <c r="D48" s="28">
        <v>502</v>
      </c>
      <c r="E48" s="28">
        <v>373</v>
      </c>
      <c r="F48" s="28">
        <v>473</v>
      </c>
      <c r="G48" s="28">
        <v>196</v>
      </c>
      <c r="H48" s="28">
        <v>363</v>
      </c>
      <c r="I48" s="28">
        <v>134</v>
      </c>
      <c r="J48" s="28">
        <v>301</v>
      </c>
      <c r="K48" s="191" t="s">
        <v>656</v>
      </c>
      <c r="L48" s="191" t="s">
        <v>656</v>
      </c>
    </row>
    <row r="49" spans="2:12" ht="17.25">
      <c r="B49" s="2" t="s">
        <v>704</v>
      </c>
      <c r="C49" s="27">
        <v>363</v>
      </c>
      <c r="D49" s="28">
        <v>446</v>
      </c>
      <c r="E49" s="28">
        <v>360</v>
      </c>
      <c r="F49" s="28">
        <v>466</v>
      </c>
      <c r="G49" s="28">
        <v>209</v>
      </c>
      <c r="H49" s="28">
        <v>382</v>
      </c>
      <c r="I49" s="28">
        <v>111</v>
      </c>
      <c r="J49" s="28">
        <v>385</v>
      </c>
      <c r="K49" s="28">
        <v>2</v>
      </c>
      <c r="L49" s="28">
        <v>2</v>
      </c>
    </row>
    <row r="50" spans="2:12" ht="17.25">
      <c r="B50" s="2"/>
      <c r="C50" s="27"/>
      <c r="D50" s="28"/>
      <c r="E50" s="28"/>
      <c r="F50" s="28"/>
      <c r="G50" s="28"/>
      <c r="H50" s="28"/>
      <c r="I50" s="28"/>
      <c r="J50" s="28"/>
      <c r="K50" s="28"/>
      <c r="L50" s="28"/>
    </row>
    <row r="51" spans="2:12" ht="17.25">
      <c r="B51" s="118" t="s">
        <v>705</v>
      </c>
      <c r="C51" s="33">
        <v>559</v>
      </c>
      <c r="D51" s="34">
        <v>719</v>
      </c>
      <c r="E51" s="34">
        <v>501</v>
      </c>
      <c r="F51" s="34">
        <v>635</v>
      </c>
      <c r="G51" s="34">
        <v>259</v>
      </c>
      <c r="H51" s="34">
        <v>522</v>
      </c>
      <c r="I51" s="34">
        <v>215</v>
      </c>
      <c r="J51" s="34">
        <v>554</v>
      </c>
      <c r="K51" s="191" t="s">
        <v>656</v>
      </c>
      <c r="L51" s="34">
        <v>2</v>
      </c>
    </row>
    <row r="52" spans="2:12" ht="17.25">
      <c r="B52" s="1" t="s">
        <v>706</v>
      </c>
      <c r="C52" s="27">
        <v>320</v>
      </c>
      <c r="D52" s="28">
        <v>401</v>
      </c>
      <c r="E52" s="28">
        <v>265</v>
      </c>
      <c r="F52" s="28">
        <v>365</v>
      </c>
      <c r="G52" s="28">
        <v>153</v>
      </c>
      <c r="H52" s="28">
        <v>245</v>
      </c>
      <c r="I52" s="28">
        <v>98</v>
      </c>
      <c r="J52" s="28">
        <v>221</v>
      </c>
      <c r="K52" s="191" t="s">
        <v>656</v>
      </c>
      <c r="L52" s="191" t="s">
        <v>656</v>
      </c>
    </row>
    <row r="53" spans="2:12" ht="17.25">
      <c r="B53" s="1" t="s">
        <v>707</v>
      </c>
      <c r="C53" s="27">
        <v>175</v>
      </c>
      <c r="D53" s="28">
        <v>229</v>
      </c>
      <c r="E53" s="28">
        <v>173</v>
      </c>
      <c r="F53" s="28">
        <v>214</v>
      </c>
      <c r="G53" s="28">
        <v>99</v>
      </c>
      <c r="H53" s="28">
        <v>192</v>
      </c>
      <c r="I53" s="28">
        <v>60</v>
      </c>
      <c r="J53" s="28">
        <v>179</v>
      </c>
      <c r="K53" s="191" t="s">
        <v>656</v>
      </c>
      <c r="L53" s="191" t="s">
        <v>656</v>
      </c>
    </row>
    <row r="54" spans="2:12" ht="17.25">
      <c r="B54" s="1" t="s">
        <v>708</v>
      </c>
      <c r="C54" s="27">
        <v>216</v>
      </c>
      <c r="D54" s="28">
        <v>256</v>
      </c>
      <c r="E54" s="28">
        <v>208</v>
      </c>
      <c r="F54" s="28">
        <v>268</v>
      </c>
      <c r="G54" s="28">
        <v>137</v>
      </c>
      <c r="H54" s="28">
        <v>232</v>
      </c>
      <c r="I54" s="28">
        <v>81</v>
      </c>
      <c r="J54" s="28">
        <v>244</v>
      </c>
      <c r="K54" s="191" t="s">
        <v>656</v>
      </c>
      <c r="L54" s="191" t="s">
        <v>656</v>
      </c>
    </row>
    <row r="55" spans="2:12" ht="17.25">
      <c r="B55" s="1"/>
      <c r="C55" s="27"/>
      <c r="D55" s="28"/>
      <c r="E55" s="28"/>
      <c r="F55" s="28"/>
      <c r="G55" s="28"/>
      <c r="H55" s="28"/>
      <c r="I55" s="28"/>
      <c r="J55" s="28"/>
      <c r="K55" s="191"/>
      <c r="L55" s="191"/>
    </row>
    <row r="56" spans="2:12" ht="17.25">
      <c r="B56" s="1" t="s">
        <v>709</v>
      </c>
      <c r="C56" s="27">
        <v>645</v>
      </c>
      <c r="D56" s="28">
        <v>797</v>
      </c>
      <c r="E56" s="28">
        <v>481</v>
      </c>
      <c r="F56" s="28">
        <v>715</v>
      </c>
      <c r="G56" s="28">
        <v>288</v>
      </c>
      <c r="H56" s="28">
        <v>546</v>
      </c>
      <c r="I56" s="28">
        <v>194</v>
      </c>
      <c r="J56" s="28">
        <v>488</v>
      </c>
      <c r="K56" s="191" t="s">
        <v>656</v>
      </c>
      <c r="L56" s="191" t="s">
        <v>656</v>
      </c>
    </row>
    <row r="57" spans="2:12" ht="17.25">
      <c r="B57" s="124" t="s">
        <v>710</v>
      </c>
      <c r="C57" s="27">
        <v>148</v>
      </c>
      <c r="D57" s="28">
        <v>175</v>
      </c>
      <c r="E57" s="28">
        <v>100</v>
      </c>
      <c r="F57" s="28">
        <v>161</v>
      </c>
      <c r="G57" s="28">
        <v>70</v>
      </c>
      <c r="H57" s="28">
        <v>109</v>
      </c>
      <c r="I57" s="28">
        <v>38</v>
      </c>
      <c r="J57" s="28">
        <v>141</v>
      </c>
      <c r="K57" s="191" t="s">
        <v>656</v>
      </c>
      <c r="L57" s="191" t="s">
        <v>656</v>
      </c>
    </row>
    <row r="58" spans="2:12" ht="17.25">
      <c r="B58" s="118" t="s">
        <v>711</v>
      </c>
      <c r="C58" s="27">
        <v>158</v>
      </c>
      <c r="D58" s="28">
        <v>198</v>
      </c>
      <c r="E58" s="28">
        <v>145</v>
      </c>
      <c r="F58" s="28">
        <v>208</v>
      </c>
      <c r="G58" s="28">
        <v>91</v>
      </c>
      <c r="H58" s="28">
        <v>193</v>
      </c>
      <c r="I58" s="28">
        <v>67</v>
      </c>
      <c r="J58" s="28">
        <v>178</v>
      </c>
      <c r="K58" s="191" t="s">
        <v>656</v>
      </c>
      <c r="L58" s="191" t="s">
        <v>656</v>
      </c>
    </row>
    <row r="59" spans="2:12" ht="17.25">
      <c r="B59" s="118" t="s">
        <v>712</v>
      </c>
      <c r="C59" s="27">
        <v>38</v>
      </c>
      <c r="D59" s="28">
        <v>35</v>
      </c>
      <c r="E59" s="28">
        <v>28</v>
      </c>
      <c r="F59" s="28">
        <v>27</v>
      </c>
      <c r="G59" s="28">
        <v>12</v>
      </c>
      <c r="H59" s="28">
        <v>23</v>
      </c>
      <c r="I59" s="28">
        <v>9</v>
      </c>
      <c r="J59" s="28">
        <v>23</v>
      </c>
      <c r="K59" s="191" t="s">
        <v>656</v>
      </c>
      <c r="L59" s="191" t="s">
        <v>656</v>
      </c>
    </row>
    <row r="60" spans="2:12" ht="17.25">
      <c r="B60" s="118" t="s">
        <v>713</v>
      </c>
      <c r="C60" s="27">
        <v>713</v>
      </c>
      <c r="D60" s="28">
        <v>936</v>
      </c>
      <c r="E60" s="28">
        <v>636</v>
      </c>
      <c r="F60" s="28">
        <v>905</v>
      </c>
      <c r="G60" s="28">
        <v>377</v>
      </c>
      <c r="H60" s="28">
        <v>713</v>
      </c>
      <c r="I60" s="28">
        <v>250</v>
      </c>
      <c r="J60" s="28">
        <v>697</v>
      </c>
      <c r="K60" s="28">
        <v>2</v>
      </c>
      <c r="L60" s="28">
        <v>1</v>
      </c>
    </row>
    <row r="61" spans="2:12" ht="18" thickBot="1">
      <c r="B61" s="155"/>
      <c r="C61" s="86"/>
      <c r="D61" s="83"/>
      <c r="E61" s="83"/>
      <c r="F61" s="83"/>
      <c r="G61" s="83"/>
      <c r="H61" s="83"/>
      <c r="I61" s="87"/>
      <c r="J61" s="87"/>
      <c r="K61" s="83"/>
      <c r="L61" s="83"/>
    </row>
    <row r="62" spans="3:10" ht="17.25">
      <c r="C62" s="151" t="s">
        <v>33</v>
      </c>
      <c r="I62" s="89"/>
      <c r="J62" s="89"/>
    </row>
    <row r="63" ht="13.5">
      <c r="A63" s="82"/>
    </row>
  </sheetData>
  <mergeCells count="5">
    <mergeCell ref="K10:L10"/>
    <mergeCell ref="C10:D10"/>
    <mergeCell ref="E10:F10"/>
    <mergeCell ref="G10:H10"/>
    <mergeCell ref="I10:J10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74"/>
  <sheetViews>
    <sheetView zoomScale="75" zoomScaleNormal="75" workbookViewId="0" topLeftCell="A28">
      <selection activeCell="E50" sqref="E50"/>
    </sheetView>
  </sheetViews>
  <sheetFormatPr defaultColWidth="10.875" defaultRowHeight="13.5"/>
  <cols>
    <col min="1" max="4" width="13.375" style="2" customWidth="1"/>
    <col min="5" max="5" width="12.125" style="2" customWidth="1"/>
    <col min="6" max="6" width="12.00390625" style="2" bestFit="1" customWidth="1"/>
    <col min="7" max="7" width="11.125" style="2" bestFit="1" customWidth="1"/>
    <col min="8" max="8" width="13.375" style="2" customWidth="1"/>
    <col min="9" max="10" width="12.125" style="2" customWidth="1"/>
    <col min="11" max="16384" width="10.875" style="2" customWidth="1"/>
  </cols>
  <sheetData>
    <row r="1" ht="17.25">
      <c r="A1" s="1"/>
    </row>
    <row r="6" spans="2:12" ht="17.25">
      <c r="B6" s="21"/>
      <c r="C6" s="21"/>
      <c r="D6" s="21"/>
      <c r="E6" s="92" t="s">
        <v>90</v>
      </c>
      <c r="F6" s="39"/>
      <c r="G6" s="21"/>
      <c r="H6" s="21"/>
      <c r="I6" s="21"/>
      <c r="J6" s="21"/>
      <c r="K6" s="21"/>
      <c r="L6" s="21"/>
    </row>
    <row r="7" spans="2:13" ht="18" thickBot="1">
      <c r="B7" s="5"/>
      <c r="C7" s="5"/>
      <c r="D7" s="5"/>
      <c r="E7" s="5"/>
      <c r="F7" s="6" t="s">
        <v>517</v>
      </c>
      <c r="G7" s="5"/>
      <c r="H7" s="5"/>
      <c r="I7" s="5"/>
      <c r="J7" s="5"/>
      <c r="K7" s="6" t="s">
        <v>91</v>
      </c>
      <c r="L7" s="5"/>
      <c r="M7" s="21"/>
    </row>
    <row r="8" spans="3:12" ht="17.25">
      <c r="C8" s="58"/>
      <c r="D8" s="9"/>
      <c r="E8" s="43" t="s">
        <v>92</v>
      </c>
      <c r="F8" s="9"/>
      <c r="G8" s="9"/>
      <c r="H8" s="58"/>
      <c r="I8" s="9"/>
      <c r="J8" s="43" t="s">
        <v>93</v>
      </c>
      <c r="K8" s="9"/>
      <c r="L8" s="9"/>
    </row>
    <row r="9" spans="2:12" ht="17.25">
      <c r="B9" s="9"/>
      <c r="C9" s="10" t="s">
        <v>94</v>
      </c>
      <c r="D9" s="10" t="s">
        <v>95</v>
      </c>
      <c r="E9" s="10" t="s">
        <v>96</v>
      </c>
      <c r="F9" s="10" t="s">
        <v>97</v>
      </c>
      <c r="G9" s="10" t="s">
        <v>98</v>
      </c>
      <c r="H9" s="10" t="s">
        <v>94</v>
      </c>
      <c r="I9" s="10" t="s">
        <v>95</v>
      </c>
      <c r="J9" s="10" t="s">
        <v>96</v>
      </c>
      <c r="K9" s="10" t="s">
        <v>97</v>
      </c>
      <c r="L9" s="10" t="s">
        <v>98</v>
      </c>
    </row>
    <row r="10" ht="17.25">
      <c r="C10" s="7"/>
    </row>
    <row r="11" spans="2:12" s="96" customFormat="1" ht="17.25">
      <c r="B11" s="4" t="s">
        <v>967</v>
      </c>
      <c r="C11" s="94">
        <v>414084</v>
      </c>
      <c r="D11" s="70">
        <v>109628</v>
      </c>
      <c r="E11" s="70">
        <v>270952</v>
      </c>
      <c r="F11" s="70">
        <v>14831</v>
      </c>
      <c r="G11" s="70">
        <v>15471</v>
      </c>
      <c r="H11" s="70">
        <v>477817</v>
      </c>
      <c r="I11" s="70">
        <v>94208</v>
      </c>
      <c r="J11" s="70">
        <v>271840</v>
      </c>
      <c r="K11" s="70">
        <v>80167</v>
      </c>
      <c r="L11" s="70">
        <v>28405</v>
      </c>
    </row>
    <row r="12" spans="3:12" ht="17.25">
      <c r="C12" s="33"/>
      <c r="D12" s="34"/>
      <c r="E12" s="34"/>
      <c r="F12" s="34"/>
      <c r="G12" s="34"/>
      <c r="H12" s="34"/>
      <c r="I12" s="34"/>
      <c r="J12" s="34"/>
      <c r="K12" s="34"/>
      <c r="L12" s="34"/>
    </row>
    <row r="13" spans="2:12" ht="17.25">
      <c r="B13" s="1" t="s">
        <v>99</v>
      </c>
      <c r="C13" s="27">
        <v>27498</v>
      </c>
      <c r="D13" s="28">
        <v>27414</v>
      </c>
      <c r="E13" s="28">
        <v>80</v>
      </c>
      <c r="F13" s="31">
        <v>1</v>
      </c>
      <c r="G13" s="31">
        <v>3</v>
      </c>
      <c r="H13" s="28">
        <v>25899</v>
      </c>
      <c r="I13" s="28">
        <v>25693</v>
      </c>
      <c r="J13" s="28">
        <v>190</v>
      </c>
      <c r="K13" s="28">
        <v>1</v>
      </c>
      <c r="L13" s="28">
        <v>14</v>
      </c>
    </row>
    <row r="14" spans="2:12" ht="17.25">
      <c r="B14" s="1" t="s">
        <v>67</v>
      </c>
      <c r="C14" s="27">
        <v>22983</v>
      </c>
      <c r="D14" s="28">
        <v>20976</v>
      </c>
      <c r="E14" s="28">
        <v>1905</v>
      </c>
      <c r="F14" s="28">
        <v>2</v>
      </c>
      <c r="G14" s="28">
        <v>99</v>
      </c>
      <c r="H14" s="28">
        <v>24159</v>
      </c>
      <c r="I14" s="28">
        <v>20893</v>
      </c>
      <c r="J14" s="28">
        <v>2924</v>
      </c>
      <c r="K14" s="28">
        <v>9</v>
      </c>
      <c r="L14" s="28">
        <v>330</v>
      </c>
    </row>
    <row r="15" spans="2:12" ht="17.25">
      <c r="B15" s="1" t="s">
        <v>68</v>
      </c>
      <c r="C15" s="27">
        <v>26524</v>
      </c>
      <c r="D15" s="28">
        <v>17498</v>
      </c>
      <c r="E15" s="28">
        <v>8603</v>
      </c>
      <c r="F15" s="28">
        <v>6</v>
      </c>
      <c r="G15" s="28">
        <v>414</v>
      </c>
      <c r="H15" s="28">
        <v>27921</v>
      </c>
      <c r="I15" s="28">
        <v>15456</v>
      </c>
      <c r="J15" s="28">
        <v>11338</v>
      </c>
      <c r="K15" s="28">
        <v>26</v>
      </c>
      <c r="L15" s="28">
        <v>1091</v>
      </c>
    </row>
    <row r="16" spans="2:12" ht="17.25">
      <c r="B16" s="1" t="s">
        <v>69</v>
      </c>
      <c r="C16" s="27">
        <v>33071</v>
      </c>
      <c r="D16" s="28">
        <v>13725</v>
      </c>
      <c r="E16" s="28">
        <v>18315</v>
      </c>
      <c r="F16" s="28">
        <v>28</v>
      </c>
      <c r="G16" s="28">
        <v>998</v>
      </c>
      <c r="H16" s="28">
        <v>34740</v>
      </c>
      <c r="I16" s="28">
        <v>9948</v>
      </c>
      <c r="J16" s="28">
        <v>22202</v>
      </c>
      <c r="K16" s="28">
        <v>89</v>
      </c>
      <c r="L16" s="28">
        <v>2457</v>
      </c>
    </row>
    <row r="17" spans="2:12" ht="17.25">
      <c r="B17" s="1" t="s">
        <v>70</v>
      </c>
      <c r="C17" s="27">
        <v>29546</v>
      </c>
      <c r="D17" s="28">
        <v>7946</v>
      </c>
      <c r="E17" s="28">
        <v>19788</v>
      </c>
      <c r="F17" s="28">
        <v>53</v>
      </c>
      <c r="G17" s="28">
        <v>1392</v>
      </c>
      <c r="H17" s="28">
        <v>32759</v>
      </c>
      <c r="I17" s="28">
        <v>5520</v>
      </c>
      <c r="J17" s="28">
        <v>23837</v>
      </c>
      <c r="K17" s="28">
        <v>213</v>
      </c>
      <c r="L17" s="28">
        <v>2977</v>
      </c>
    </row>
    <row r="18" spans="2:12" ht="17.25">
      <c r="B18" s="1" t="s">
        <v>71</v>
      </c>
      <c r="C18" s="27">
        <v>29724</v>
      </c>
      <c r="D18" s="28">
        <v>5464</v>
      </c>
      <c r="E18" s="28">
        <v>22284</v>
      </c>
      <c r="F18" s="28">
        <v>88</v>
      </c>
      <c r="G18" s="28">
        <v>1623</v>
      </c>
      <c r="H18" s="28">
        <v>33537</v>
      </c>
      <c r="I18" s="28">
        <v>3575</v>
      </c>
      <c r="J18" s="28">
        <v>26001</v>
      </c>
      <c r="K18" s="28">
        <v>413</v>
      </c>
      <c r="L18" s="28">
        <v>3375</v>
      </c>
    </row>
    <row r="19" spans="2:12" ht="17.25">
      <c r="B19" s="1" t="s">
        <v>72</v>
      </c>
      <c r="C19" s="27">
        <v>30672</v>
      </c>
      <c r="D19" s="28">
        <v>4234</v>
      </c>
      <c r="E19" s="28">
        <v>24173</v>
      </c>
      <c r="F19" s="28">
        <v>177</v>
      </c>
      <c r="G19" s="28">
        <v>1786</v>
      </c>
      <c r="H19" s="28">
        <v>32460</v>
      </c>
      <c r="I19" s="28">
        <v>2307</v>
      </c>
      <c r="J19" s="28">
        <v>26426</v>
      </c>
      <c r="K19" s="28">
        <v>701</v>
      </c>
      <c r="L19" s="28">
        <v>2883</v>
      </c>
    </row>
    <row r="20" spans="2:12" ht="17.25">
      <c r="B20" s="1" t="s">
        <v>73</v>
      </c>
      <c r="C20" s="27">
        <v>34811</v>
      </c>
      <c r="D20" s="28">
        <v>4127</v>
      </c>
      <c r="E20" s="28">
        <v>27922</v>
      </c>
      <c r="F20" s="28">
        <v>387</v>
      </c>
      <c r="G20" s="28">
        <v>2039</v>
      </c>
      <c r="H20" s="28">
        <v>36530</v>
      </c>
      <c r="I20" s="28">
        <v>2084</v>
      </c>
      <c r="J20" s="28">
        <v>29593</v>
      </c>
      <c r="K20" s="28">
        <v>1486</v>
      </c>
      <c r="L20" s="28">
        <v>3171</v>
      </c>
    </row>
    <row r="21" spans="2:12" ht="17.25">
      <c r="B21" s="1" t="s">
        <v>74</v>
      </c>
      <c r="C21" s="27">
        <v>41353</v>
      </c>
      <c r="D21" s="28">
        <v>3737</v>
      </c>
      <c r="E21" s="28">
        <v>33983</v>
      </c>
      <c r="F21" s="28">
        <v>790</v>
      </c>
      <c r="G21" s="28">
        <v>2431</v>
      </c>
      <c r="H21" s="28">
        <v>44249</v>
      </c>
      <c r="I21" s="28">
        <v>2102</v>
      </c>
      <c r="J21" s="28">
        <v>35004</v>
      </c>
      <c r="K21" s="28">
        <v>3165</v>
      </c>
      <c r="L21" s="28">
        <v>3736</v>
      </c>
    </row>
    <row r="22" spans="2:12" ht="17.25">
      <c r="B22" s="1" t="s">
        <v>75</v>
      </c>
      <c r="C22" s="27">
        <v>35048</v>
      </c>
      <c r="D22" s="28">
        <v>1848</v>
      </c>
      <c r="E22" s="28">
        <v>29927</v>
      </c>
      <c r="F22" s="28">
        <v>1127</v>
      </c>
      <c r="G22" s="28">
        <v>1782</v>
      </c>
      <c r="H22" s="28">
        <v>38944</v>
      </c>
      <c r="I22" s="28">
        <v>1516</v>
      </c>
      <c r="J22" s="28">
        <v>29304</v>
      </c>
      <c r="K22" s="28">
        <v>5214</v>
      </c>
      <c r="L22" s="28">
        <v>2617</v>
      </c>
    </row>
    <row r="23" spans="2:12" ht="17.25">
      <c r="B23" s="1" t="s">
        <v>76</v>
      </c>
      <c r="C23" s="27">
        <v>30706</v>
      </c>
      <c r="D23" s="28">
        <v>1217</v>
      </c>
      <c r="E23" s="28">
        <v>26154</v>
      </c>
      <c r="F23" s="28">
        <v>1706</v>
      </c>
      <c r="G23" s="28">
        <v>1321</v>
      </c>
      <c r="H23" s="28">
        <v>34863</v>
      </c>
      <c r="I23" s="28">
        <v>1250</v>
      </c>
      <c r="J23" s="28">
        <v>23563</v>
      </c>
      <c r="K23" s="28">
        <v>7882</v>
      </c>
      <c r="L23" s="28">
        <v>1896</v>
      </c>
    </row>
    <row r="24" spans="2:12" ht="17.25">
      <c r="B24" s="1" t="s">
        <v>77</v>
      </c>
      <c r="C24" s="27">
        <v>28392</v>
      </c>
      <c r="D24" s="28">
        <v>779</v>
      </c>
      <c r="E24" s="28">
        <v>24037</v>
      </c>
      <c r="F24" s="28">
        <v>2405</v>
      </c>
      <c r="G24" s="28">
        <v>884</v>
      </c>
      <c r="H24" s="28">
        <v>35184</v>
      </c>
      <c r="I24" s="28">
        <v>1302</v>
      </c>
      <c r="J24" s="28">
        <v>20339</v>
      </c>
      <c r="K24" s="28">
        <v>11690</v>
      </c>
      <c r="L24" s="28">
        <v>1492</v>
      </c>
    </row>
    <row r="25" spans="2:12" ht="17.25">
      <c r="B25" s="1" t="s">
        <v>78</v>
      </c>
      <c r="C25" s="27">
        <v>23085</v>
      </c>
      <c r="D25" s="28">
        <v>436</v>
      </c>
      <c r="E25" s="28">
        <v>19048</v>
      </c>
      <c r="F25" s="28">
        <v>2909</v>
      </c>
      <c r="G25" s="28">
        <v>458</v>
      </c>
      <c r="H25" s="28">
        <v>30947</v>
      </c>
      <c r="I25" s="28">
        <v>1225</v>
      </c>
      <c r="J25" s="28">
        <v>13515</v>
      </c>
      <c r="K25" s="28">
        <v>14710</v>
      </c>
      <c r="L25" s="28">
        <v>1152</v>
      </c>
    </row>
    <row r="26" spans="2:12" ht="17.25">
      <c r="B26" s="1" t="s">
        <v>79</v>
      </c>
      <c r="C26" s="27">
        <v>12510</v>
      </c>
      <c r="D26" s="28">
        <v>148</v>
      </c>
      <c r="E26" s="28">
        <v>9587</v>
      </c>
      <c r="F26" s="28">
        <v>2422</v>
      </c>
      <c r="G26" s="28">
        <v>170</v>
      </c>
      <c r="H26" s="28">
        <v>23096</v>
      </c>
      <c r="I26" s="28">
        <v>799</v>
      </c>
      <c r="J26" s="28">
        <v>5850</v>
      </c>
      <c r="K26" s="28">
        <v>15363</v>
      </c>
      <c r="L26" s="28">
        <v>721</v>
      </c>
    </row>
    <row r="27" spans="2:12" ht="17.25">
      <c r="B27" s="1" t="s">
        <v>100</v>
      </c>
      <c r="C27" s="27">
        <v>5689</v>
      </c>
      <c r="D27" s="28">
        <v>57</v>
      </c>
      <c r="E27" s="28">
        <v>3928</v>
      </c>
      <c r="F27" s="28">
        <v>1566</v>
      </c>
      <c r="G27" s="28">
        <v>54</v>
      </c>
      <c r="H27" s="28">
        <v>13673</v>
      </c>
      <c r="I27" s="28">
        <v>364</v>
      </c>
      <c r="J27" s="28">
        <v>1437</v>
      </c>
      <c r="K27" s="28">
        <v>11223</v>
      </c>
      <c r="L27" s="28">
        <v>356</v>
      </c>
    </row>
    <row r="28" spans="2:12" ht="17.25">
      <c r="B28" s="1" t="s">
        <v>101</v>
      </c>
      <c r="C28" s="27">
        <v>2052</v>
      </c>
      <c r="D28" s="28">
        <v>20</v>
      </c>
      <c r="E28" s="28">
        <v>1056</v>
      </c>
      <c r="F28" s="28">
        <v>916</v>
      </c>
      <c r="G28" s="28">
        <v>16</v>
      </c>
      <c r="H28" s="28">
        <v>6737</v>
      </c>
      <c r="I28" s="28">
        <v>138</v>
      </c>
      <c r="J28" s="28">
        <v>285</v>
      </c>
      <c r="K28" s="28">
        <v>6015</v>
      </c>
      <c r="L28" s="28">
        <v>113</v>
      </c>
    </row>
    <row r="29" spans="2:12" ht="17.25">
      <c r="B29" s="1" t="s">
        <v>102</v>
      </c>
      <c r="C29" s="27">
        <v>420</v>
      </c>
      <c r="D29" s="28">
        <v>2</v>
      </c>
      <c r="E29" s="28">
        <v>162</v>
      </c>
      <c r="F29" s="28">
        <v>248</v>
      </c>
      <c r="G29" s="28">
        <v>1</v>
      </c>
      <c r="H29" s="28">
        <v>2119</v>
      </c>
      <c r="I29" s="28">
        <v>36</v>
      </c>
      <c r="J29" s="28">
        <v>32</v>
      </c>
      <c r="K29" s="28">
        <v>1967</v>
      </c>
      <c r="L29" s="28">
        <v>24</v>
      </c>
    </row>
    <row r="30" spans="2:12" ht="18" thickBot="1">
      <c r="B30" s="5"/>
      <c r="C30" s="40"/>
      <c r="D30" s="41"/>
      <c r="E30" s="41"/>
      <c r="F30" s="41"/>
      <c r="G30" s="41"/>
      <c r="H30" s="41"/>
      <c r="I30" s="41"/>
      <c r="J30" s="41"/>
      <c r="K30" s="5"/>
      <c r="L30" s="5"/>
    </row>
    <row r="31" spans="3:8" ht="17.25">
      <c r="C31" s="1" t="s">
        <v>33</v>
      </c>
      <c r="H31" s="1" t="s">
        <v>103</v>
      </c>
    </row>
    <row r="33" spans="1:20" ht="17.25">
      <c r="A33" s="1"/>
      <c r="T33" s="21"/>
    </row>
    <row r="34" spans="3:19" ht="17.25">
      <c r="C34" s="21"/>
      <c r="D34" s="92" t="s">
        <v>1059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2:20" ht="18" thickBot="1">
      <c r="B35" s="5"/>
      <c r="C35" s="5"/>
      <c r="D35" s="5"/>
      <c r="E35" s="5"/>
      <c r="F35" s="6" t="s">
        <v>104</v>
      </c>
      <c r="G35" s="5"/>
      <c r="H35" s="5"/>
      <c r="I35" s="5"/>
      <c r="J35" s="6" t="s">
        <v>42</v>
      </c>
      <c r="K35" s="21"/>
      <c r="T35" s="21"/>
    </row>
    <row r="36" spans="3:20" ht="17.25">
      <c r="C36" s="7"/>
      <c r="D36" s="57" t="s">
        <v>105</v>
      </c>
      <c r="E36" s="9"/>
      <c r="F36" s="9"/>
      <c r="G36" s="9"/>
      <c r="H36" s="9"/>
      <c r="I36" s="7"/>
      <c r="J36" s="7"/>
      <c r="T36" s="21"/>
    </row>
    <row r="37" spans="3:20" ht="17.25">
      <c r="C37" s="37" t="s">
        <v>106</v>
      </c>
      <c r="D37" s="37" t="s">
        <v>107</v>
      </c>
      <c r="E37" s="37" t="s">
        <v>108</v>
      </c>
      <c r="F37" s="37" t="s">
        <v>109</v>
      </c>
      <c r="G37" s="37" t="s">
        <v>110</v>
      </c>
      <c r="H37" s="37" t="s">
        <v>111</v>
      </c>
      <c r="I37" s="37" t="s">
        <v>112</v>
      </c>
      <c r="J37" s="37" t="s">
        <v>113</v>
      </c>
      <c r="T37" s="21"/>
    </row>
    <row r="38" spans="2:20" ht="17.25">
      <c r="B38" s="9"/>
      <c r="C38" s="58"/>
      <c r="D38" s="58"/>
      <c r="E38" s="10" t="s">
        <v>114</v>
      </c>
      <c r="F38" s="10" t="s">
        <v>115</v>
      </c>
      <c r="G38" s="10" t="s">
        <v>116</v>
      </c>
      <c r="H38" s="10" t="s">
        <v>117</v>
      </c>
      <c r="I38" s="58"/>
      <c r="J38" s="58"/>
      <c r="K38" s="21"/>
      <c r="T38" s="21"/>
    </row>
    <row r="39" spans="3:20" ht="17.25">
      <c r="C39" s="7"/>
      <c r="T39" s="21"/>
    </row>
    <row r="40" spans="2:20" s="96" customFormat="1" ht="17.25">
      <c r="B40" s="4" t="s">
        <v>53</v>
      </c>
      <c r="C40" s="94">
        <f aca="true" t="shared" si="0" ref="C40:J40">C42+C58</f>
        <v>910128</v>
      </c>
      <c r="D40" s="70">
        <f t="shared" si="0"/>
        <v>845483</v>
      </c>
      <c r="E40" s="70">
        <f t="shared" si="0"/>
        <v>256176</v>
      </c>
      <c r="F40" s="70">
        <f t="shared" si="0"/>
        <v>397428</v>
      </c>
      <c r="G40" s="70">
        <f t="shared" si="0"/>
        <v>82554</v>
      </c>
      <c r="H40" s="70">
        <f t="shared" si="0"/>
        <v>88694</v>
      </c>
      <c r="I40" s="70">
        <f t="shared" si="0"/>
        <v>63056</v>
      </c>
      <c r="J40" s="70">
        <f t="shared" si="0"/>
        <v>1589</v>
      </c>
      <c r="T40" s="250"/>
    </row>
    <row r="41" spans="3:20" s="96" customFormat="1" ht="17.25">
      <c r="C41" s="251"/>
      <c r="D41" s="252"/>
      <c r="E41" s="252"/>
      <c r="F41" s="252"/>
      <c r="G41" s="252"/>
      <c r="H41" s="252"/>
      <c r="I41" s="252"/>
      <c r="J41" s="252"/>
      <c r="T41" s="250"/>
    </row>
    <row r="42" spans="2:20" s="96" customFormat="1" ht="17.25">
      <c r="B42" s="4" t="s">
        <v>6</v>
      </c>
      <c r="C42" s="94">
        <f aca="true" t="shared" si="1" ref="C42:J42">SUM(C44:C56)</f>
        <v>424878</v>
      </c>
      <c r="D42" s="70">
        <f t="shared" si="1"/>
        <v>391405</v>
      </c>
      <c r="E42" s="70">
        <f t="shared" si="1"/>
        <v>112629</v>
      </c>
      <c r="F42" s="70">
        <f t="shared" si="1"/>
        <v>183475</v>
      </c>
      <c r="G42" s="70">
        <f t="shared" si="1"/>
        <v>21874</v>
      </c>
      <c r="H42" s="70">
        <f t="shared" si="1"/>
        <v>63925</v>
      </c>
      <c r="I42" s="70">
        <f t="shared" si="1"/>
        <v>32956</v>
      </c>
      <c r="J42" s="70">
        <f t="shared" si="1"/>
        <v>517</v>
      </c>
      <c r="T42" s="250"/>
    </row>
    <row r="43" spans="2:20" ht="17.25">
      <c r="B43" s="93"/>
      <c r="C43" s="94"/>
      <c r="D43" s="95"/>
      <c r="E43" s="95"/>
      <c r="F43" s="95"/>
      <c r="G43" s="95"/>
      <c r="H43" s="95"/>
      <c r="I43" s="95"/>
      <c r="J43" s="95"/>
      <c r="T43" s="21"/>
    </row>
    <row r="44" spans="2:20" ht="17.25">
      <c r="B44" s="20" t="s">
        <v>99</v>
      </c>
      <c r="C44" s="30">
        <f>D44+I44+J44</f>
        <v>31223</v>
      </c>
      <c r="D44" s="46">
        <v>4600</v>
      </c>
      <c r="E44" s="46">
        <v>1645</v>
      </c>
      <c r="F44" s="46">
        <v>2955</v>
      </c>
      <c r="G44" s="170" t="s">
        <v>372</v>
      </c>
      <c r="H44" s="170" t="s">
        <v>374</v>
      </c>
      <c r="I44" s="46">
        <v>26609</v>
      </c>
      <c r="J44" s="46">
        <v>14</v>
      </c>
      <c r="L44" s="14"/>
      <c r="T44" s="21"/>
    </row>
    <row r="45" spans="2:20" ht="17.25">
      <c r="B45" s="1" t="s">
        <v>67</v>
      </c>
      <c r="C45" s="30">
        <f>D45+I45+J45</f>
        <v>27276</v>
      </c>
      <c r="D45" s="28">
        <v>21429</v>
      </c>
      <c r="E45" s="28">
        <v>2588</v>
      </c>
      <c r="F45" s="28">
        <v>13236</v>
      </c>
      <c r="G45" s="28">
        <v>2624</v>
      </c>
      <c r="H45" s="28">
        <v>2627</v>
      </c>
      <c r="I45" s="28">
        <v>5842</v>
      </c>
      <c r="J45" s="28">
        <v>5</v>
      </c>
      <c r="L45" s="14"/>
      <c r="T45" s="21"/>
    </row>
    <row r="46" spans="2:20" ht="17.25">
      <c r="B46" s="1" t="s">
        <v>68</v>
      </c>
      <c r="C46" s="30">
        <f>D46+I46+J46</f>
        <v>33825</v>
      </c>
      <c r="D46" s="28">
        <v>33451</v>
      </c>
      <c r="E46" s="28">
        <v>3272</v>
      </c>
      <c r="F46" s="28">
        <v>17547</v>
      </c>
      <c r="G46" s="28">
        <v>3950</v>
      </c>
      <c r="H46" s="28">
        <v>7787</v>
      </c>
      <c r="I46" s="28">
        <v>361</v>
      </c>
      <c r="J46" s="28">
        <v>13</v>
      </c>
      <c r="L46" s="14"/>
      <c r="T46" s="21"/>
    </row>
    <row r="47" spans="2:20" ht="17.25">
      <c r="B47" s="1" t="s">
        <v>69</v>
      </c>
      <c r="C47" s="30">
        <f>D47+I47+J47</f>
        <v>30237</v>
      </c>
      <c r="D47" s="28">
        <v>30139</v>
      </c>
      <c r="E47" s="28">
        <v>3186</v>
      </c>
      <c r="F47" s="28">
        <v>16092</v>
      </c>
      <c r="G47" s="28">
        <v>2920</v>
      </c>
      <c r="H47" s="28">
        <v>7206</v>
      </c>
      <c r="I47" s="28">
        <v>87</v>
      </c>
      <c r="J47" s="28">
        <v>11</v>
      </c>
      <c r="L47" s="14"/>
      <c r="T47" s="21"/>
    </row>
    <row r="48" spans="2:20" ht="17.25">
      <c r="B48" s="1" t="s">
        <v>70</v>
      </c>
      <c r="C48" s="30">
        <f>D48+I48+J48</f>
        <v>30645</v>
      </c>
      <c r="D48" s="28">
        <v>30595</v>
      </c>
      <c r="E48" s="28">
        <v>2989</v>
      </c>
      <c r="F48" s="28">
        <v>15927</v>
      </c>
      <c r="G48" s="28">
        <v>2549</v>
      </c>
      <c r="H48" s="28">
        <v>8424</v>
      </c>
      <c r="I48" s="28">
        <v>25</v>
      </c>
      <c r="J48" s="28">
        <v>25</v>
      </c>
      <c r="L48" s="14"/>
      <c r="T48" s="21"/>
    </row>
    <row r="49" spans="2:20" ht="17.25">
      <c r="B49" s="1" t="s">
        <v>71</v>
      </c>
      <c r="C49" s="30">
        <f aca="true" t="shared" si="2" ref="C49:C56">D49+I49+J49</f>
        <v>31550</v>
      </c>
      <c r="D49" s="28">
        <v>31513</v>
      </c>
      <c r="E49" s="28">
        <v>3390</v>
      </c>
      <c r="F49" s="28">
        <v>15208</v>
      </c>
      <c r="G49" s="28">
        <v>2179</v>
      </c>
      <c r="H49" s="28">
        <v>10188</v>
      </c>
      <c r="I49" s="28">
        <v>5</v>
      </c>
      <c r="J49" s="28">
        <v>32</v>
      </c>
      <c r="L49" s="14"/>
      <c r="T49" s="21"/>
    </row>
    <row r="50" spans="2:20" ht="17.25">
      <c r="B50" s="1" t="s">
        <v>72</v>
      </c>
      <c r="C50" s="30">
        <f t="shared" si="2"/>
        <v>35763</v>
      </c>
      <c r="D50" s="28">
        <v>35710</v>
      </c>
      <c r="E50" s="28">
        <v>7090</v>
      </c>
      <c r="F50" s="28">
        <v>17304</v>
      </c>
      <c r="G50" s="28">
        <v>1782</v>
      </c>
      <c r="H50" s="28">
        <v>8768</v>
      </c>
      <c r="I50" s="28">
        <v>12</v>
      </c>
      <c r="J50" s="28">
        <v>41</v>
      </c>
      <c r="L50" s="14"/>
      <c r="T50" s="21"/>
    </row>
    <row r="51" spans="2:20" ht="17.25">
      <c r="B51" s="1" t="s">
        <v>73</v>
      </c>
      <c r="C51" s="30">
        <f t="shared" si="2"/>
        <v>42988</v>
      </c>
      <c r="D51" s="28">
        <v>42940</v>
      </c>
      <c r="E51" s="28">
        <v>11329</v>
      </c>
      <c r="F51" s="28">
        <v>21929</v>
      </c>
      <c r="G51" s="28">
        <v>1469</v>
      </c>
      <c r="H51" s="28">
        <v>7121</v>
      </c>
      <c r="I51" s="28">
        <v>4</v>
      </c>
      <c r="J51" s="28">
        <v>44</v>
      </c>
      <c r="L51" s="14"/>
      <c r="T51" s="21"/>
    </row>
    <row r="52" spans="2:20" ht="17.25">
      <c r="B52" s="1" t="s">
        <v>74</v>
      </c>
      <c r="C52" s="30">
        <f t="shared" si="2"/>
        <v>36296</v>
      </c>
      <c r="D52" s="28">
        <v>36250</v>
      </c>
      <c r="E52" s="28">
        <v>12672</v>
      </c>
      <c r="F52" s="28">
        <v>17706</v>
      </c>
      <c r="G52" s="28">
        <v>761</v>
      </c>
      <c r="H52" s="28">
        <v>4042</v>
      </c>
      <c r="I52" s="28">
        <v>5</v>
      </c>
      <c r="J52" s="28">
        <v>41</v>
      </c>
      <c r="L52" s="14"/>
      <c r="T52" s="21"/>
    </row>
    <row r="53" spans="2:20" ht="17.25">
      <c r="B53" s="1" t="s">
        <v>75</v>
      </c>
      <c r="C53" s="30">
        <f t="shared" si="2"/>
        <v>32582</v>
      </c>
      <c r="D53" s="28">
        <v>32534</v>
      </c>
      <c r="E53" s="28">
        <v>14080</v>
      </c>
      <c r="F53" s="28">
        <v>14292</v>
      </c>
      <c r="G53" s="28">
        <v>572</v>
      </c>
      <c r="H53" s="28">
        <v>2648</v>
      </c>
      <c r="I53" s="28">
        <v>2</v>
      </c>
      <c r="J53" s="28">
        <v>46</v>
      </c>
      <c r="L53" s="14"/>
      <c r="T53" s="21"/>
    </row>
    <row r="54" spans="2:20" ht="17.25">
      <c r="B54" s="1" t="s">
        <v>118</v>
      </c>
      <c r="C54" s="30">
        <f t="shared" si="2"/>
        <v>31676</v>
      </c>
      <c r="D54" s="28">
        <v>31618</v>
      </c>
      <c r="E54" s="28">
        <v>16077</v>
      </c>
      <c r="F54" s="28">
        <v>11971</v>
      </c>
      <c r="G54" s="28">
        <v>436</v>
      </c>
      <c r="H54" s="28">
        <v>2276</v>
      </c>
      <c r="I54" s="28">
        <v>1</v>
      </c>
      <c r="J54" s="28">
        <v>57</v>
      </c>
      <c r="L54" s="14"/>
      <c r="T54" s="21"/>
    </row>
    <row r="55" spans="2:20" ht="17.25">
      <c r="B55" s="1" t="s">
        <v>119</v>
      </c>
      <c r="C55" s="30">
        <f t="shared" si="2"/>
        <v>27658</v>
      </c>
      <c r="D55" s="28">
        <v>27607</v>
      </c>
      <c r="E55" s="28">
        <v>13596</v>
      </c>
      <c r="F55" s="28">
        <v>10705</v>
      </c>
      <c r="G55" s="28">
        <v>1227</v>
      </c>
      <c r="H55" s="28">
        <v>1428</v>
      </c>
      <c r="I55" s="28">
        <v>2</v>
      </c>
      <c r="J55" s="28">
        <v>49</v>
      </c>
      <c r="L55" s="14"/>
      <c r="T55" s="21"/>
    </row>
    <row r="56" spans="2:20" ht="17.25">
      <c r="B56" s="1" t="s">
        <v>120</v>
      </c>
      <c r="C56" s="30">
        <f t="shared" si="2"/>
        <v>33159</v>
      </c>
      <c r="D56" s="28">
        <f>16774+9666+6579</f>
        <v>33019</v>
      </c>
      <c r="E56" s="28">
        <f>9895+6333+4487</f>
        <v>20715</v>
      </c>
      <c r="F56" s="28">
        <f>4819+2355+1429</f>
        <v>8603</v>
      </c>
      <c r="G56" s="28">
        <f>867+340+198</f>
        <v>1405</v>
      </c>
      <c r="H56" s="28">
        <f>766+362+282</f>
        <v>1410</v>
      </c>
      <c r="I56" s="28">
        <v>1</v>
      </c>
      <c r="J56" s="28">
        <f>49+46+44</f>
        <v>139</v>
      </c>
      <c r="L56" s="14"/>
      <c r="T56" s="21"/>
    </row>
    <row r="57" spans="3:20" ht="17.25">
      <c r="C57" s="33"/>
      <c r="D57" s="28"/>
      <c r="E57" s="34"/>
      <c r="F57" s="34"/>
      <c r="G57" s="34"/>
      <c r="H57" s="34"/>
      <c r="I57" s="34"/>
      <c r="J57" s="34"/>
      <c r="T57" s="21"/>
    </row>
    <row r="58" spans="2:20" s="96" customFormat="1" ht="17.25">
      <c r="B58" s="4" t="s">
        <v>7</v>
      </c>
      <c r="C58" s="94">
        <f aca="true" t="shared" si="3" ref="C58:I58">SUM(C60:C72)</f>
        <v>485250</v>
      </c>
      <c r="D58" s="70">
        <f t="shared" si="3"/>
        <v>454078</v>
      </c>
      <c r="E58" s="70">
        <f t="shared" si="3"/>
        <v>143547</v>
      </c>
      <c r="F58" s="70">
        <f t="shared" si="3"/>
        <v>213953</v>
      </c>
      <c r="G58" s="70">
        <f t="shared" si="3"/>
        <v>60680</v>
      </c>
      <c r="H58" s="70">
        <f t="shared" si="3"/>
        <v>24769</v>
      </c>
      <c r="I58" s="70">
        <f t="shared" si="3"/>
        <v>30100</v>
      </c>
      <c r="J58" s="70">
        <f>SUM(J60:J72)</f>
        <v>1072</v>
      </c>
      <c r="T58" s="250"/>
    </row>
    <row r="59" spans="2:20" ht="17.25">
      <c r="B59" s="93"/>
      <c r="C59" s="94"/>
      <c r="D59" s="95"/>
      <c r="E59" s="95"/>
      <c r="F59" s="95"/>
      <c r="G59" s="95"/>
      <c r="H59" s="95"/>
      <c r="I59" s="95"/>
      <c r="J59" s="95"/>
      <c r="T59" s="21"/>
    </row>
    <row r="60" spans="2:20" ht="17.25">
      <c r="B60" s="20" t="s">
        <v>99</v>
      </c>
      <c r="C60" s="30">
        <f>D60+I60+J60</f>
        <v>29492</v>
      </c>
      <c r="D60" s="46">
        <v>3967</v>
      </c>
      <c r="E60" s="46">
        <v>1068</v>
      </c>
      <c r="F60" s="46">
        <v>2899</v>
      </c>
      <c r="G60" s="170" t="s">
        <v>373</v>
      </c>
      <c r="H60" s="170" t="s">
        <v>374</v>
      </c>
      <c r="I60" s="46">
        <v>25515</v>
      </c>
      <c r="J60" s="46">
        <v>10</v>
      </c>
      <c r="L60" s="14"/>
      <c r="T60" s="21"/>
    </row>
    <row r="61" spans="2:20" ht="17.25">
      <c r="B61" s="1" t="s">
        <v>67</v>
      </c>
      <c r="C61" s="30">
        <f>D61+I61+J61</f>
        <v>28212</v>
      </c>
      <c r="D61" s="28">
        <v>23958</v>
      </c>
      <c r="E61" s="28">
        <v>1787</v>
      </c>
      <c r="F61" s="28">
        <v>11884</v>
      </c>
      <c r="G61" s="28">
        <v>7618</v>
      </c>
      <c r="H61" s="28">
        <v>2326</v>
      </c>
      <c r="I61" s="28">
        <v>4242</v>
      </c>
      <c r="J61" s="28">
        <v>12</v>
      </c>
      <c r="L61" s="14"/>
      <c r="T61" s="21"/>
    </row>
    <row r="62" spans="2:20" ht="17.25">
      <c r="B62" s="1" t="s">
        <v>68</v>
      </c>
      <c r="C62" s="30">
        <f>D62+I62+J62</f>
        <v>35710</v>
      </c>
      <c r="D62" s="28">
        <v>35491</v>
      </c>
      <c r="E62" s="28">
        <v>2332</v>
      </c>
      <c r="F62" s="28">
        <v>16877</v>
      </c>
      <c r="G62" s="28">
        <v>10794</v>
      </c>
      <c r="H62" s="28">
        <v>4692</v>
      </c>
      <c r="I62" s="28">
        <v>204</v>
      </c>
      <c r="J62" s="28">
        <v>15</v>
      </c>
      <c r="L62" s="14"/>
      <c r="T62" s="21"/>
    </row>
    <row r="63" spans="2:20" ht="17.25">
      <c r="B63" s="1" t="s">
        <v>69</v>
      </c>
      <c r="C63" s="30">
        <f>D63+I63+J63</f>
        <v>33468</v>
      </c>
      <c r="D63" s="28">
        <v>33372</v>
      </c>
      <c r="E63" s="28">
        <v>2403</v>
      </c>
      <c r="F63" s="28">
        <v>18389</v>
      </c>
      <c r="G63" s="28">
        <v>8538</v>
      </c>
      <c r="H63" s="28">
        <v>3295</v>
      </c>
      <c r="I63" s="28">
        <v>82</v>
      </c>
      <c r="J63" s="28">
        <v>14</v>
      </c>
      <c r="L63" s="14"/>
      <c r="T63" s="21"/>
    </row>
    <row r="64" spans="2:20" ht="17.25">
      <c r="B64" s="1" t="s">
        <v>70</v>
      </c>
      <c r="C64" s="30">
        <f>D64+I64+J64</f>
        <v>34126</v>
      </c>
      <c r="D64" s="28">
        <v>34076</v>
      </c>
      <c r="E64" s="28">
        <v>2152</v>
      </c>
      <c r="F64" s="28">
        <v>19222</v>
      </c>
      <c r="G64" s="28">
        <v>8537</v>
      </c>
      <c r="H64" s="28">
        <v>3459</v>
      </c>
      <c r="I64" s="28">
        <v>28</v>
      </c>
      <c r="J64" s="28">
        <v>22</v>
      </c>
      <c r="L64" s="14"/>
      <c r="T64" s="21"/>
    </row>
    <row r="65" spans="2:20" ht="17.25">
      <c r="B65" s="1" t="s">
        <v>71</v>
      </c>
      <c r="C65" s="30">
        <f aca="true" t="shared" si="4" ref="C65:C71">D65+I65+J65</f>
        <v>32985</v>
      </c>
      <c r="D65" s="28">
        <v>32940</v>
      </c>
      <c r="E65" s="28">
        <v>2827</v>
      </c>
      <c r="F65" s="28">
        <v>17489</v>
      </c>
      <c r="G65" s="28">
        <v>8163</v>
      </c>
      <c r="H65" s="28">
        <v>3872</v>
      </c>
      <c r="I65" s="28">
        <v>13</v>
      </c>
      <c r="J65" s="28">
        <v>32</v>
      </c>
      <c r="L65" s="14"/>
      <c r="T65" s="21"/>
    </row>
    <row r="66" spans="2:20" ht="17.25">
      <c r="B66" s="1" t="s">
        <v>72</v>
      </c>
      <c r="C66" s="30">
        <f t="shared" si="4"/>
        <v>37230</v>
      </c>
      <c r="D66" s="28">
        <v>37191</v>
      </c>
      <c r="E66" s="28">
        <v>6594</v>
      </c>
      <c r="F66" s="28">
        <v>20762</v>
      </c>
      <c r="G66" s="28">
        <v>6121</v>
      </c>
      <c r="H66" s="28">
        <v>2913</v>
      </c>
      <c r="I66" s="28">
        <v>4</v>
      </c>
      <c r="J66" s="28">
        <v>35</v>
      </c>
      <c r="L66" s="14"/>
      <c r="T66" s="21"/>
    </row>
    <row r="67" spans="2:20" ht="17.25">
      <c r="B67" s="1" t="s">
        <v>73</v>
      </c>
      <c r="C67" s="30">
        <f t="shared" si="4"/>
        <v>44841</v>
      </c>
      <c r="D67" s="28">
        <v>44788</v>
      </c>
      <c r="E67" s="28">
        <v>11436</v>
      </c>
      <c r="F67" s="28">
        <v>25658</v>
      </c>
      <c r="G67" s="28">
        <v>4667</v>
      </c>
      <c r="H67" s="28">
        <v>1825</v>
      </c>
      <c r="I67" s="28">
        <v>4</v>
      </c>
      <c r="J67" s="28">
        <v>49</v>
      </c>
      <c r="L67" s="14"/>
      <c r="T67" s="21"/>
    </row>
    <row r="68" spans="2:20" ht="17.25">
      <c r="B68" s="1" t="s">
        <v>74</v>
      </c>
      <c r="C68" s="30">
        <f t="shared" si="4"/>
        <v>39441</v>
      </c>
      <c r="D68" s="28">
        <v>39388</v>
      </c>
      <c r="E68" s="28">
        <v>15180</v>
      </c>
      <c r="F68" s="28">
        <v>19947</v>
      </c>
      <c r="G68" s="28">
        <v>2168</v>
      </c>
      <c r="H68" s="28">
        <v>892</v>
      </c>
      <c r="I68" s="28">
        <v>3</v>
      </c>
      <c r="J68" s="28">
        <v>50</v>
      </c>
      <c r="L68" s="14"/>
      <c r="T68" s="21"/>
    </row>
    <row r="69" spans="2:20" ht="17.25">
      <c r="B69" s="1" t="s">
        <v>75</v>
      </c>
      <c r="C69" s="30">
        <f t="shared" si="4"/>
        <v>35915</v>
      </c>
      <c r="D69" s="28">
        <v>35852</v>
      </c>
      <c r="E69" s="28">
        <v>17573</v>
      </c>
      <c r="F69" s="28">
        <v>15508</v>
      </c>
      <c r="G69" s="28">
        <v>1239</v>
      </c>
      <c r="H69" s="28">
        <v>485</v>
      </c>
      <c r="I69" s="28">
        <v>3</v>
      </c>
      <c r="J69" s="28">
        <v>60</v>
      </c>
      <c r="L69" s="14"/>
      <c r="T69" s="21"/>
    </row>
    <row r="70" spans="2:20" ht="17.25">
      <c r="B70" s="1" t="s">
        <v>121</v>
      </c>
      <c r="C70" s="30">
        <f t="shared" si="4"/>
        <v>36882</v>
      </c>
      <c r="D70" s="28">
        <v>36799</v>
      </c>
      <c r="E70" s="28">
        <v>19320</v>
      </c>
      <c r="F70" s="28">
        <v>15428</v>
      </c>
      <c r="G70" s="28">
        <v>784</v>
      </c>
      <c r="H70" s="28">
        <v>360</v>
      </c>
      <c r="I70" s="28">
        <v>1</v>
      </c>
      <c r="J70" s="28">
        <v>82</v>
      </c>
      <c r="L70" s="14"/>
      <c r="T70" s="21"/>
    </row>
    <row r="71" spans="2:20" ht="17.25">
      <c r="B71" s="1" t="s">
        <v>122</v>
      </c>
      <c r="C71" s="30">
        <f t="shared" si="4"/>
        <v>33635</v>
      </c>
      <c r="D71" s="28">
        <v>33543</v>
      </c>
      <c r="E71" s="28">
        <v>17907</v>
      </c>
      <c r="F71" s="28">
        <v>13657</v>
      </c>
      <c r="G71" s="28">
        <v>891</v>
      </c>
      <c r="H71" s="28">
        <v>229</v>
      </c>
      <c r="I71" s="28">
        <v>1</v>
      </c>
      <c r="J71" s="28">
        <v>91</v>
      </c>
      <c r="L71" s="14"/>
      <c r="T71" s="21"/>
    </row>
    <row r="72" spans="2:20" ht="17.25">
      <c r="B72" s="1" t="s">
        <v>123</v>
      </c>
      <c r="C72" s="30">
        <f>D72+J72</f>
        <v>63313</v>
      </c>
      <c r="D72" s="28">
        <f>27012+18376+17325</f>
        <v>62713</v>
      </c>
      <c r="E72" s="28">
        <f>17348+12789+12831</f>
        <v>42968</v>
      </c>
      <c r="F72" s="28">
        <f>8116+4608+3509</f>
        <v>16233</v>
      </c>
      <c r="G72" s="28">
        <f>643+283+234</f>
        <v>1160</v>
      </c>
      <c r="H72" s="28">
        <f>208+102+111</f>
        <v>421</v>
      </c>
      <c r="I72" s="167" t="s">
        <v>373</v>
      </c>
      <c r="J72" s="28">
        <f>146+139+315</f>
        <v>600</v>
      </c>
      <c r="L72" s="14"/>
      <c r="T72" s="21"/>
    </row>
    <row r="73" spans="2:20" ht="18" thickBot="1">
      <c r="B73" s="5"/>
      <c r="C73" s="40"/>
      <c r="D73" s="41"/>
      <c r="E73" s="41"/>
      <c r="F73" s="41"/>
      <c r="G73" s="41"/>
      <c r="H73" s="41"/>
      <c r="I73" s="41"/>
      <c r="J73" s="5"/>
      <c r="K73" s="21"/>
      <c r="T73" s="21"/>
    </row>
    <row r="74" spans="3:20" ht="17.25">
      <c r="C74" s="1" t="s">
        <v>33</v>
      </c>
      <c r="G74" s="1" t="s">
        <v>124</v>
      </c>
      <c r="T74" s="21"/>
    </row>
  </sheetData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79"/>
  <sheetViews>
    <sheetView zoomScale="75" zoomScaleNormal="75" workbookViewId="0" topLeftCell="A1">
      <selection activeCell="C70" sqref="C70"/>
    </sheetView>
  </sheetViews>
  <sheetFormatPr defaultColWidth="9.625" defaultRowHeight="13.5"/>
  <cols>
    <col min="1" max="1" width="13.375" style="2" customWidth="1"/>
    <col min="2" max="2" width="20.50390625" style="2" customWidth="1"/>
    <col min="3" max="3" width="12.125" style="2" customWidth="1"/>
    <col min="4" max="5" width="10.50390625" style="2" bestFit="1" customWidth="1"/>
    <col min="6" max="6" width="10.875" style="2" customWidth="1"/>
    <col min="7" max="8" width="10.00390625" style="2" bestFit="1" customWidth="1"/>
    <col min="9" max="9" width="12.125" style="2" customWidth="1"/>
    <col min="10" max="10" width="11.50390625" style="2" bestFit="1" customWidth="1"/>
    <col min="11" max="13" width="10.875" style="2" customWidth="1"/>
    <col min="14" max="16384" width="9.625" style="2" customWidth="1"/>
  </cols>
  <sheetData>
    <row r="1" ht="17.25">
      <c r="A1" s="1"/>
    </row>
    <row r="6" ht="17.25">
      <c r="F6" s="22" t="s">
        <v>125</v>
      </c>
    </row>
    <row r="7" ht="17.25">
      <c r="D7" s="22" t="s">
        <v>126</v>
      </c>
    </row>
    <row r="8" spans="2:13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 t="s">
        <v>964</v>
      </c>
      <c r="M8" s="5"/>
    </row>
    <row r="9" spans="3:13" ht="17.25">
      <c r="C9" s="7"/>
      <c r="D9" s="9"/>
      <c r="E9" s="9"/>
      <c r="F9" s="7"/>
      <c r="G9" s="9"/>
      <c r="H9" s="9"/>
      <c r="I9" s="7"/>
      <c r="J9" s="57" t="s">
        <v>127</v>
      </c>
      <c r="K9" s="57" t="s">
        <v>128</v>
      </c>
      <c r="L9" s="7"/>
      <c r="M9" s="7"/>
    </row>
    <row r="10" spans="3:13" ht="17.25">
      <c r="C10" s="37" t="s">
        <v>129</v>
      </c>
      <c r="D10" s="7"/>
      <c r="E10" s="7"/>
      <c r="F10" s="37" t="s">
        <v>130</v>
      </c>
      <c r="G10" s="7"/>
      <c r="H10" s="7"/>
      <c r="I10" s="37" t="s">
        <v>131</v>
      </c>
      <c r="J10" s="37" t="s">
        <v>132</v>
      </c>
      <c r="K10" s="37" t="s">
        <v>133</v>
      </c>
      <c r="L10" s="37" t="s">
        <v>134</v>
      </c>
      <c r="M10" s="37" t="s">
        <v>135</v>
      </c>
    </row>
    <row r="11" spans="2:13" ht="17.25">
      <c r="B11" s="9"/>
      <c r="C11" s="58"/>
      <c r="D11" s="10" t="s">
        <v>6</v>
      </c>
      <c r="E11" s="10" t="s">
        <v>7</v>
      </c>
      <c r="F11" s="58"/>
      <c r="G11" s="10" t="s">
        <v>6</v>
      </c>
      <c r="H11" s="10" t="s">
        <v>7</v>
      </c>
      <c r="I11" s="10" t="s">
        <v>136</v>
      </c>
      <c r="J11" s="10" t="s">
        <v>137</v>
      </c>
      <c r="K11" s="58"/>
      <c r="L11" s="10" t="s">
        <v>138</v>
      </c>
      <c r="M11" s="10" t="s">
        <v>138</v>
      </c>
    </row>
    <row r="12" spans="3:13" ht="17.25">
      <c r="C12" s="33"/>
      <c r="D12" s="34"/>
      <c r="E12" s="34"/>
      <c r="F12" s="34"/>
      <c r="G12" s="34"/>
      <c r="H12" s="34"/>
      <c r="I12" s="34"/>
      <c r="J12" s="34"/>
      <c r="K12" s="34"/>
      <c r="L12" s="32" t="s">
        <v>139</v>
      </c>
      <c r="M12" s="32" t="s">
        <v>139</v>
      </c>
    </row>
    <row r="13" spans="2:13" ht="17.25">
      <c r="B13" s="1" t="s">
        <v>523</v>
      </c>
      <c r="C13" s="27">
        <v>19459</v>
      </c>
      <c r="D13" s="31" t="s">
        <v>140</v>
      </c>
      <c r="E13" s="31" t="s">
        <v>140</v>
      </c>
      <c r="F13" s="28">
        <v>13969</v>
      </c>
      <c r="G13" s="31" t="s">
        <v>140</v>
      </c>
      <c r="H13" s="31" t="s">
        <v>140</v>
      </c>
      <c r="I13" s="29">
        <f aca="true" t="shared" si="0" ref="I13:I64">C13-F13</f>
        <v>5490</v>
      </c>
      <c r="J13" s="31" t="s">
        <v>140</v>
      </c>
      <c r="K13" s="31" t="s">
        <v>140</v>
      </c>
      <c r="L13" s="28">
        <v>4758</v>
      </c>
      <c r="M13" s="28">
        <v>672</v>
      </c>
    </row>
    <row r="14" spans="2:13" ht="17.25">
      <c r="B14" s="1" t="s">
        <v>524</v>
      </c>
      <c r="C14" s="27">
        <v>23881</v>
      </c>
      <c r="D14" s="31" t="s">
        <v>140</v>
      </c>
      <c r="E14" s="31" t="s">
        <v>140</v>
      </c>
      <c r="F14" s="28">
        <v>14460</v>
      </c>
      <c r="G14" s="31" t="s">
        <v>140</v>
      </c>
      <c r="H14" s="31" t="s">
        <v>140</v>
      </c>
      <c r="I14" s="29">
        <f t="shared" si="0"/>
        <v>9421</v>
      </c>
      <c r="J14" s="31" t="s">
        <v>140</v>
      </c>
      <c r="K14" s="31" t="s">
        <v>140</v>
      </c>
      <c r="L14" s="28">
        <v>6146</v>
      </c>
      <c r="M14" s="28">
        <v>660</v>
      </c>
    </row>
    <row r="15" spans="2:13" ht="17.25">
      <c r="B15" s="1"/>
      <c r="C15" s="27"/>
      <c r="D15" s="31"/>
      <c r="E15" s="31"/>
      <c r="F15" s="28"/>
      <c r="G15" s="31"/>
      <c r="H15" s="31"/>
      <c r="I15" s="29"/>
      <c r="J15" s="31"/>
      <c r="K15" s="31"/>
      <c r="L15" s="28"/>
      <c r="M15" s="28"/>
    </row>
    <row r="16" spans="2:13" ht="17.25">
      <c r="B16" s="1" t="s">
        <v>525</v>
      </c>
      <c r="C16" s="27">
        <v>24142</v>
      </c>
      <c r="D16" s="31" t="s">
        <v>140</v>
      </c>
      <c r="E16" s="31" t="s">
        <v>140</v>
      </c>
      <c r="F16" s="28">
        <v>14030</v>
      </c>
      <c r="G16" s="31" t="s">
        <v>140</v>
      </c>
      <c r="H16" s="31" t="s">
        <v>140</v>
      </c>
      <c r="I16" s="29">
        <f t="shared" si="0"/>
        <v>10112</v>
      </c>
      <c r="J16" s="31" t="s">
        <v>140</v>
      </c>
      <c r="K16" s="31" t="s">
        <v>140</v>
      </c>
      <c r="L16" s="28">
        <v>5820</v>
      </c>
      <c r="M16" s="28">
        <v>710</v>
      </c>
    </row>
    <row r="17" spans="2:13" ht="17.25">
      <c r="B17" s="1" t="s">
        <v>526</v>
      </c>
      <c r="C17" s="27">
        <v>26267</v>
      </c>
      <c r="D17" s="31" t="s">
        <v>140</v>
      </c>
      <c r="E17" s="31" t="s">
        <v>140</v>
      </c>
      <c r="F17" s="28">
        <v>16479</v>
      </c>
      <c r="G17" s="31" t="s">
        <v>140</v>
      </c>
      <c r="H17" s="31" t="s">
        <v>140</v>
      </c>
      <c r="I17" s="29">
        <f t="shared" si="0"/>
        <v>9788</v>
      </c>
      <c r="J17" s="31" t="s">
        <v>140</v>
      </c>
      <c r="K17" s="31" t="s">
        <v>140</v>
      </c>
      <c r="L17" s="28">
        <v>7539</v>
      </c>
      <c r="M17" s="28">
        <v>717</v>
      </c>
    </row>
    <row r="18" spans="2:13" ht="17.25">
      <c r="B18" s="1" t="s">
        <v>527</v>
      </c>
      <c r="C18" s="27">
        <v>24980</v>
      </c>
      <c r="D18" s="31" t="s">
        <v>140</v>
      </c>
      <c r="E18" s="31" t="s">
        <v>140</v>
      </c>
      <c r="F18" s="28">
        <v>15037</v>
      </c>
      <c r="G18" s="31" t="s">
        <v>140</v>
      </c>
      <c r="H18" s="31" t="s">
        <v>140</v>
      </c>
      <c r="I18" s="29">
        <f t="shared" si="0"/>
        <v>9943</v>
      </c>
      <c r="J18" s="31" t="s">
        <v>140</v>
      </c>
      <c r="K18" s="28">
        <v>1536</v>
      </c>
      <c r="L18" s="28">
        <v>6885</v>
      </c>
      <c r="M18" s="28">
        <v>642</v>
      </c>
    </row>
    <row r="19" spans="2:13" ht="17.25">
      <c r="B19" s="1"/>
      <c r="C19" s="27"/>
      <c r="D19" s="31"/>
      <c r="E19" s="31"/>
      <c r="F19" s="28"/>
      <c r="G19" s="31"/>
      <c r="H19" s="31"/>
      <c r="I19" s="29"/>
      <c r="J19" s="31"/>
      <c r="K19" s="28"/>
      <c r="L19" s="28"/>
      <c r="M19" s="28"/>
    </row>
    <row r="20" spans="2:13" ht="17.25">
      <c r="B20" s="1" t="s">
        <v>391</v>
      </c>
      <c r="C20" s="27">
        <v>24744</v>
      </c>
      <c r="D20" s="31" t="s">
        <v>140</v>
      </c>
      <c r="E20" s="31" t="s">
        <v>140</v>
      </c>
      <c r="F20" s="28">
        <v>14357</v>
      </c>
      <c r="G20" s="31" t="s">
        <v>140</v>
      </c>
      <c r="H20" s="31" t="s">
        <v>140</v>
      </c>
      <c r="I20" s="29">
        <f t="shared" si="0"/>
        <v>10387</v>
      </c>
      <c r="J20" s="31" t="s">
        <v>140</v>
      </c>
      <c r="K20" s="28">
        <v>1492</v>
      </c>
      <c r="L20" s="28">
        <v>6730</v>
      </c>
      <c r="M20" s="28">
        <v>706</v>
      </c>
    </row>
    <row r="21" spans="2:13" ht="17.25">
      <c r="B21" s="1" t="s">
        <v>528</v>
      </c>
      <c r="C21" s="27">
        <v>24490</v>
      </c>
      <c r="D21" s="31" t="s">
        <v>140</v>
      </c>
      <c r="E21" s="31" t="s">
        <v>140</v>
      </c>
      <c r="F21" s="28">
        <v>15230</v>
      </c>
      <c r="G21" s="31" t="s">
        <v>140</v>
      </c>
      <c r="H21" s="31" t="s">
        <v>140</v>
      </c>
      <c r="I21" s="29">
        <f t="shared" si="0"/>
        <v>9260</v>
      </c>
      <c r="J21" s="28">
        <v>2545</v>
      </c>
      <c r="K21" s="28">
        <v>1436</v>
      </c>
      <c r="L21" s="28">
        <v>7283</v>
      </c>
      <c r="M21" s="28">
        <v>631</v>
      </c>
    </row>
    <row r="22" spans="2:13" ht="17.25">
      <c r="B22" s="1" t="s">
        <v>529</v>
      </c>
      <c r="C22" s="27">
        <v>21253</v>
      </c>
      <c r="D22" s="31" t="s">
        <v>140</v>
      </c>
      <c r="E22" s="31" t="s">
        <v>140</v>
      </c>
      <c r="F22" s="28">
        <v>13839</v>
      </c>
      <c r="G22" s="31" t="s">
        <v>140</v>
      </c>
      <c r="H22" s="31" t="s">
        <v>140</v>
      </c>
      <c r="I22" s="29">
        <f t="shared" si="0"/>
        <v>7414</v>
      </c>
      <c r="J22" s="31" t="s">
        <v>140</v>
      </c>
      <c r="K22" s="28">
        <v>1099</v>
      </c>
      <c r="L22" s="28">
        <v>8234</v>
      </c>
      <c r="M22" s="28">
        <v>569</v>
      </c>
    </row>
    <row r="23" spans="2:13" ht="17.25">
      <c r="B23" s="1"/>
      <c r="C23" s="27"/>
      <c r="D23" s="31"/>
      <c r="E23" s="31"/>
      <c r="F23" s="28"/>
      <c r="G23" s="31"/>
      <c r="H23" s="31"/>
      <c r="I23" s="29"/>
      <c r="J23" s="31"/>
      <c r="K23" s="28"/>
      <c r="L23" s="28"/>
      <c r="M23" s="28"/>
    </row>
    <row r="24" spans="2:13" ht="17.25">
      <c r="B24" s="1" t="s">
        <v>530</v>
      </c>
      <c r="C24" s="33">
        <v>23825</v>
      </c>
      <c r="D24" s="31" t="s">
        <v>140</v>
      </c>
      <c r="E24" s="31" t="s">
        <v>140</v>
      </c>
      <c r="F24" s="28">
        <v>13096</v>
      </c>
      <c r="G24" s="31" t="s">
        <v>140</v>
      </c>
      <c r="H24" s="31" t="s">
        <v>140</v>
      </c>
      <c r="I24" s="29">
        <f t="shared" si="0"/>
        <v>10729</v>
      </c>
      <c r="J24" s="31" t="s">
        <v>140</v>
      </c>
      <c r="K24" s="28">
        <v>1172</v>
      </c>
      <c r="L24" s="31" t="s">
        <v>140</v>
      </c>
      <c r="M24" s="31" t="s">
        <v>140</v>
      </c>
    </row>
    <row r="25" spans="2:13" ht="17.25">
      <c r="B25" s="1" t="s">
        <v>531</v>
      </c>
      <c r="C25" s="27">
        <v>23489</v>
      </c>
      <c r="D25" s="31" t="s">
        <v>140</v>
      </c>
      <c r="E25" s="31" t="s">
        <v>140</v>
      </c>
      <c r="F25" s="29">
        <v>14107</v>
      </c>
      <c r="G25" s="31" t="s">
        <v>140</v>
      </c>
      <c r="H25" s="31" t="s">
        <v>140</v>
      </c>
      <c r="I25" s="29">
        <f t="shared" si="0"/>
        <v>9382</v>
      </c>
      <c r="J25" s="31" t="s">
        <v>140</v>
      </c>
      <c r="K25" s="28">
        <v>1089</v>
      </c>
      <c r="L25" s="31" t="s">
        <v>140</v>
      </c>
      <c r="M25" s="31" t="s">
        <v>140</v>
      </c>
    </row>
    <row r="26" spans="2:13" ht="17.25">
      <c r="B26" s="1" t="s">
        <v>532</v>
      </c>
      <c r="C26" s="27">
        <v>22448</v>
      </c>
      <c r="D26" s="31" t="s">
        <v>140</v>
      </c>
      <c r="E26" s="31" t="s">
        <v>140</v>
      </c>
      <c r="F26" s="29">
        <v>14526</v>
      </c>
      <c r="G26" s="31" t="s">
        <v>140</v>
      </c>
      <c r="H26" s="31" t="s">
        <v>140</v>
      </c>
      <c r="I26" s="29">
        <f t="shared" si="0"/>
        <v>7922</v>
      </c>
      <c r="J26" s="28">
        <v>1953</v>
      </c>
      <c r="K26" s="28">
        <v>987</v>
      </c>
      <c r="L26" s="28">
        <v>9590</v>
      </c>
      <c r="M26" s="28">
        <v>564</v>
      </c>
    </row>
    <row r="27" spans="2:13" ht="17.25">
      <c r="B27" s="1" t="s">
        <v>533</v>
      </c>
      <c r="C27" s="27">
        <v>23349</v>
      </c>
      <c r="D27" s="31" t="s">
        <v>140</v>
      </c>
      <c r="E27" s="31" t="s">
        <v>140</v>
      </c>
      <c r="F27" s="29">
        <v>15730</v>
      </c>
      <c r="G27" s="31" t="s">
        <v>140</v>
      </c>
      <c r="H27" s="31" t="s">
        <v>140</v>
      </c>
      <c r="I27" s="29">
        <f t="shared" si="0"/>
        <v>7619</v>
      </c>
      <c r="J27" s="31" t="s">
        <v>140</v>
      </c>
      <c r="K27" s="28">
        <v>929</v>
      </c>
      <c r="L27" s="31" t="s">
        <v>140</v>
      </c>
      <c r="M27" s="31" t="s">
        <v>140</v>
      </c>
    </row>
    <row r="28" spans="2:13" ht="17.25">
      <c r="B28" s="1" t="s">
        <v>534</v>
      </c>
      <c r="C28" s="27">
        <v>19157</v>
      </c>
      <c r="D28" s="31" t="s">
        <v>140</v>
      </c>
      <c r="E28" s="31" t="s">
        <v>140</v>
      </c>
      <c r="F28" s="29">
        <v>29186</v>
      </c>
      <c r="G28" s="31" t="s">
        <v>140</v>
      </c>
      <c r="H28" s="31" t="s">
        <v>140</v>
      </c>
      <c r="I28" s="29">
        <f t="shared" si="0"/>
        <v>-10029</v>
      </c>
      <c r="J28" s="31" t="s">
        <v>140</v>
      </c>
      <c r="K28" s="31" t="s">
        <v>140</v>
      </c>
      <c r="L28" s="31" t="s">
        <v>140</v>
      </c>
      <c r="M28" s="31" t="s">
        <v>140</v>
      </c>
    </row>
    <row r="29" spans="2:13" ht="17.25">
      <c r="B29" s="1"/>
      <c r="C29" s="27"/>
      <c r="D29" s="31"/>
      <c r="E29" s="31"/>
      <c r="F29" s="29"/>
      <c r="G29" s="31"/>
      <c r="H29" s="31"/>
      <c r="I29" s="29"/>
      <c r="J29" s="31"/>
      <c r="K29" s="31"/>
      <c r="L29" s="31"/>
      <c r="M29" s="31"/>
    </row>
    <row r="30" spans="2:13" ht="17.25">
      <c r="B30" s="1" t="s">
        <v>535</v>
      </c>
      <c r="C30" s="27">
        <v>19613</v>
      </c>
      <c r="D30" s="31" t="s">
        <v>140</v>
      </c>
      <c r="E30" s="31" t="s">
        <v>140</v>
      </c>
      <c r="F30" s="29">
        <v>19792</v>
      </c>
      <c r="G30" s="31" t="s">
        <v>140</v>
      </c>
      <c r="H30" s="31" t="s">
        <v>140</v>
      </c>
      <c r="I30" s="29">
        <f t="shared" si="0"/>
        <v>-179</v>
      </c>
      <c r="J30" s="31" t="s">
        <v>140</v>
      </c>
      <c r="K30" s="28">
        <v>798</v>
      </c>
      <c r="L30" s="31" t="s">
        <v>140</v>
      </c>
      <c r="M30" s="31" t="s">
        <v>140</v>
      </c>
    </row>
    <row r="31" spans="2:13" ht="17.25">
      <c r="B31" s="1" t="s">
        <v>536</v>
      </c>
      <c r="C31" s="27">
        <v>30803</v>
      </c>
      <c r="D31" s="31" t="s">
        <v>140</v>
      </c>
      <c r="E31" s="31" t="s">
        <v>140</v>
      </c>
      <c r="F31" s="29">
        <v>13804</v>
      </c>
      <c r="G31" s="31" t="s">
        <v>140</v>
      </c>
      <c r="H31" s="31" t="s">
        <v>140</v>
      </c>
      <c r="I31" s="29">
        <f t="shared" si="0"/>
        <v>16999</v>
      </c>
      <c r="J31" s="28">
        <v>2180</v>
      </c>
      <c r="K31" s="28">
        <v>1244</v>
      </c>
      <c r="L31" s="28">
        <v>11576</v>
      </c>
      <c r="M31" s="28">
        <v>1089</v>
      </c>
    </row>
    <row r="32" spans="2:13" ht="17.25">
      <c r="B32" s="1" t="s">
        <v>537</v>
      </c>
      <c r="C32" s="27">
        <v>29695</v>
      </c>
      <c r="D32" s="31" t="s">
        <v>140</v>
      </c>
      <c r="E32" s="31" t="s">
        <v>140</v>
      </c>
      <c r="F32" s="29">
        <v>11037</v>
      </c>
      <c r="G32" s="31" t="s">
        <v>140</v>
      </c>
      <c r="H32" s="31" t="s">
        <v>140</v>
      </c>
      <c r="I32" s="29">
        <f t="shared" si="0"/>
        <v>18658</v>
      </c>
      <c r="J32" s="28">
        <v>1735</v>
      </c>
      <c r="K32" s="28">
        <v>1570</v>
      </c>
      <c r="L32" s="28">
        <v>12141</v>
      </c>
      <c r="M32" s="28">
        <v>1039</v>
      </c>
    </row>
    <row r="33" spans="2:13" ht="17.25">
      <c r="B33" s="1" t="s">
        <v>538</v>
      </c>
      <c r="C33" s="27">
        <v>28875</v>
      </c>
      <c r="D33" s="31" t="s">
        <v>140</v>
      </c>
      <c r="E33" s="31" t="s">
        <v>140</v>
      </c>
      <c r="F33" s="29">
        <v>11092</v>
      </c>
      <c r="G33" s="31" t="s">
        <v>140</v>
      </c>
      <c r="H33" s="31" t="s">
        <v>140</v>
      </c>
      <c r="I33" s="29">
        <f t="shared" si="0"/>
        <v>17783</v>
      </c>
      <c r="J33" s="28">
        <v>1720</v>
      </c>
      <c r="K33" s="28">
        <v>2017</v>
      </c>
      <c r="L33" s="28">
        <v>10277</v>
      </c>
      <c r="M33" s="28">
        <v>1047</v>
      </c>
    </row>
    <row r="34" spans="2:13" ht="17.25">
      <c r="B34" s="1" t="s">
        <v>539</v>
      </c>
      <c r="C34" s="30">
        <f aca="true" t="shared" si="1" ref="C34:C64">D34+E34</f>
        <v>23739</v>
      </c>
      <c r="D34" s="28">
        <v>12186</v>
      </c>
      <c r="E34" s="28">
        <v>11553</v>
      </c>
      <c r="F34" s="29">
        <f aca="true" t="shared" si="2" ref="F34:F64">G34+H34</f>
        <v>10449</v>
      </c>
      <c r="G34" s="28">
        <v>5375</v>
      </c>
      <c r="H34" s="28">
        <v>5074</v>
      </c>
      <c r="I34" s="29">
        <f t="shared" si="0"/>
        <v>13290</v>
      </c>
      <c r="J34" s="28">
        <v>1387</v>
      </c>
      <c r="K34" s="28">
        <v>2194</v>
      </c>
      <c r="L34" s="28">
        <v>8290</v>
      </c>
      <c r="M34" s="28">
        <v>1006</v>
      </c>
    </row>
    <row r="35" spans="2:13" ht="17.25">
      <c r="B35" s="1"/>
      <c r="C35" s="30"/>
      <c r="D35" s="28"/>
      <c r="E35" s="28"/>
      <c r="F35" s="29"/>
      <c r="G35" s="28"/>
      <c r="H35" s="28"/>
      <c r="I35" s="29"/>
      <c r="J35" s="28"/>
      <c r="K35" s="28"/>
      <c r="L35" s="28"/>
      <c r="M35" s="28"/>
    </row>
    <row r="36" spans="2:13" ht="17.25">
      <c r="B36" s="1" t="s">
        <v>540</v>
      </c>
      <c r="C36" s="30">
        <f t="shared" si="1"/>
        <v>22081</v>
      </c>
      <c r="D36" s="28">
        <v>11385</v>
      </c>
      <c r="E36" s="28">
        <v>10696</v>
      </c>
      <c r="F36" s="29">
        <f t="shared" si="2"/>
        <v>9339</v>
      </c>
      <c r="G36" s="28">
        <v>4858</v>
      </c>
      <c r="H36" s="28">
        <v>4481</v>
      </c>
      <c r="I36" s="29">
        <f t="shared" si="0"/>
        <v>12742</v>
      </c>
      <c r="J36" s="28">
        <v>1131</v>
      </c>
      <c r="K36" s="28">
        <v>2203</v>
      </c>
      <c r="L36" s="28">
        <v>7766</v>
      </c>
      <c r="M36" s="28">
        <v>998</v>
      </c>
    </row>
    <row r="37" spans="2:13" ht="17.25">
      <c r="B37" s="1" t="s">
        <v>541</v>
      </c>
      <c r="C37" s="30">
        <f t="shared" si="1"/>
        <v>19756</v>
      </c>
      <c r="D37" s="28">
        <v>10111</v>
      </c>
      <c r="E37" s="28">
        <v>9645</v>
      </c>
      <c r="F37" s="29">
        <f t="shared" si="2"/>
        <v>8980</v>
      </c>
      <c r="G37" s="28">
        <v>4616</v>
      </c>
      <c r="H37" s="28">
        <v>4364</v>
      </c>
      <c r="I37" s="29">
        <f t="shared" si="0"/>
        <v>10776</v>
      </c>
      <c r="J37" s="28">
        <v>998</v>
      </c>
      <c r="K37" s="28">
        <v>2004</v>
      </c>
      <c r="L37" s="28">
        <v>7826</v>
      </c>
      <c r="M37" s="28">
        <v>928</v>
      </c>
    </row>
    <row r="38" spans="2:13" ht="17.25">
      <c r="B38" s="1" t="s">
        <v>542</v>
      </c>
      <c r="C38" s="30">
        <f t="shared" si="1"/>
        <v>18620</v>
      </c>
      <c r="D38" s="28">
        <v>9495</v>
      </c>
      <c r="E38" s="28">
        <v>9125</v>
      </c>
      <c r="F38" s="29">
        <f t="shared" si="2"/>
        <v>9733</v>
      </c>
      <c r="G38" s="28">
        <v>5039</v>
      </c>
      <c r="H38" s="28">
        <v>4694</v>
      </c>
      <c r="I38" s="29">
        <f t="shared" si="0"/>
        <v>8887</v>
      </c>
      <c r="J38" s="28">
        <v>895</v>
      </c>
      <c r="K38" s="28">
        <v>1932</v>
      </c>
      <c r="L38" s="28">
        <v>7532</v>
      </c>
      <c r="M38" s="28">
        <v>864</v>
      </c>
    </row>
    <row r="39" spans="2:13" ht="17.25">
      <c r="B39" s="1" t="s">
        <v>543</v>
      </c>
      <c r="C39" s="30">
        <f t="shared" si="1"/>
        <v>17619</v>
      </c>
      <c r="D39" s="28">
        <v>9000</v>
      </c>
      <c r="E39" s="28">
        <v>8619</v>
      </c>
      <c r="F39" s="29">
        <f t="shared" si="2"/>
        <v>8815</v>
      </c>
      <c r="G39" s="28">
        <v>4636</v>
      </c>
      <c r="H39" s="28">
        <v>4179</v>
      </c>
      <c r="I39" s="29">
        <f t="shared" si="0"/>
        <v>8804</v>
      </c>
      <c r="J39" s="28">
        <v>734</v>
      </c>
      <c r="K39" s="28">
        <v>1851</v>
      </c>
      <c r="L39" s="28">
        <v>7792</v>
      </c>
      <c r="M39" s="28">
        <v>816</v>
      </c>
    </row>
    <row r="40" spans="2:13" ht="17.25">
      <c r="B40" s="1" t="s">
        <v>544</v>
      </c>
      <c r="C40" s="30">
        <f t="shared" si="1"/>
        <v>17434</v>
      </c>
      <c r="D40" s="28">
        <v>9046</v>
      </c>
      <c r="E40" s="28">
        <v>8388</v>
      </c>
      <c r="F40" s="29">
        <f t="shared" si="2"/>
        <v>8266</v>
      </c>
      <c r="G40" s="28">
        <v>4349</v>
      </c>
      <c r="H40" s="28">
        <v>3917</v>
      </c>
      <c r="I40" s="29">
        <f t="shared" si="0"/>
        <v>9168</v>
      </c>
      <c r="J40" s="28">
        <v>668</v>
      </c>
      <c r="K40" s="28">
        <v>1965</v>
      </c>
      <c r="L40" s="28">
        <v>8771</v>
      </c>
      <c r="M40" s="28">
        <v>914</v>
      </c>
    </row>
    <row r="41" spans="2:13" ht="17.25">
      <c r="B41" s="1"/>
      <c r="C41" s="30"/>
      <c r="D41" s="28"/>
      <c r="E41" s="28"/>
      <c r="F41" s="29"/>
      <c r="G41" s="28"/>
      <c r="H41" s="28"/>
      <c r="I41" s="29"/>
      <c r="J41" s="28"/>
      <c r="K41" s="28"/>
      <c r="L41" s="28"/>
      <c r="M41" s="28"/>
    </row>
    <row r="42" spans="2:13" ht="17.25">
      <c r="B42" s="1" t="s">
        <v>545</v>
      </c>
      <c r="C42" s="30">
        <f t="shared" si="1"/>
        <v>17052</v>
      </c>
      <c r="D42" s="28">
        <v>8904</v>
      </c>
      <c r="E42" s="28">
        <v>8148</v>
      </c>
      <c r="F42" s="29">
        <f t="shared" si="2"/>
        <v>8920</v>
      </c>
      <c r="G42" s="28">
        <v>4720</v>
      </c>
      <c r="H42" s="28">
        <v>4200</v>
      </c>
      <c r="I42" s="29">
        <f t="shared" si="0"/>
        <v>8132</v>
      </c>
      <c r="J42" s="28">
        <v>688</v>
      </c>
      <c r="K42" s="28">
        <v>1792</v>
      </c>
      <c r="L42" s="28">
        <v>8392</v>
      </c>
      <c r="M42" s="28">
        <v>894</v>
      </c>
    </row>
    <row r="43" spans="2:13" ht="17.25">
      <c r="B43" s="1" t="s">
        <v>546</v>
      </c>
      <c r="C43" s="30">
        <f t="shared" si="1"/>
        <v>15473</v>
      </c>
      <c r="D43" s="28">
        <v>8072</v>
      </c>
      <c r="E43" s="28">
        <v>7401</v>
      </c>
      <c r="F43" s="29">
        <f t="shared" si="2"/>
        <v>9015</v>
      </c>
      <c r="G43" s="28">
        <v>4768</v>
      </c>
      <c r="H43" s="28">
        <v>4247</v>
      </c>
      <c r="I43" s="29">
        <f t="shared" si="0"/>
        <v>6458</v>
      </c>
      <c r="J43" s="28">
        <v>666</v>
      </c>
      <c r="K43" s="28">
        <v>1786</v>
      </c>
      <c r="L43" s="28">
        <v>8550</v>
      </c>
      <c r="M43" s="28">
        <v>833</v>
      </c>
    </row>
    <row r="44" spans="2:13" ht="17.25">
      <c r="B44" s="1" t="s">
        <v>547</v>
      </c>
      <c r="C44" s="30">
        <f t="shared" si="1"/>
        <v>16841</v>
      </c>
      <c r="D44" s="28">
        <v>8630</v>
      </c>
      <c r="E44" s="28">
        <v>8211</v>
      </c>
      <c r="F44" s="29">
        <f t="shared" si="2"/>
        <v>8550</v>
      </c>
      <c r="G44" s="28">
        <v>4541</v>
      </c>
      <c r="H44" s="28">
        <v>4009</v>
      </c>
      <c r="I44" s="29">
        <f t="shared" si="0"/>
        <v>8291</v>
      </c>
      <c r="J44" s="28">
        <v>597</v>
      </c>
      <c r="K44" s="28">
        <v>1787</v>
      </c>
      <c r="L44" s="28">
        <v>9080</v>
      </c>
      <c r="M44" s="28">
        <v>860</v>
      </c>
    </row>
    <row r="45" spans="2:13" ht="17.25">
      <c r="B45" s="1" t="s">
        <v>548</v>
      </c>
      <c r="C45" s="30">
        <f t="shared" si="1"/>
        <v>16439</v>
      </c>
      <c r="D45" s="28">
        <v>8528</v>
      </c>
      <c r="E45" s="28">
        <v>7911</v>
      </c>
      <c r="F45" s="29">
        <f t="shared" si="2"/>
        <v>8315</v>
      </c>
      <c r="G45" s="28">
        <v>4337</v>
      </c>
      <c r="H45" s="28">
        <v>3978</v>
      </c>
      <c r="I45" s="29">
        <f t="shared" si="0"/>
        <v>8124</v>
      </c>
      <c r="J45" s="28">
        <v>581</v>
      </c>
      <c r="K45" s="28">
        <v>1867</v>
      </c>
      <c r="L45" s="28">
        <v>8792</v>
      </c>
      <c r="M45" s="28">
        <v>852</v>
      </c>
    </row>
    <row r="46" spans="2:13" ht="17.25">
      <c r="B46" s="1" t="s">
        <v>549</v>
      </c>
      <c r="C46" s="30">
        <f t="shared" si="1"/>
        <v>15905</v>
      </c>
      <c r="D46" s="28">
        <v>8190</v>
      </c>
      <c r="E46" s="28">
        <v>7715</v>
      </c>
      <c r="F46" s="29">
        <f t="shared" si="2"/>
        <v>8703</v>
      </c>
      <c r="G46" s="28">
        <v>4549</v>
      </c>
      <c r="H46" s="28">
        <v>4154</v>
      </c>
      <c r="I46" s="29">
        <f t="shared" si="0"/>
        <v>7202</v>
      </c>
      <c r="J46" s="28">
        <v>563</v>
      </c>
      <c r="K46" s="28">
        <v>1801</v>
      </c>
      <c r="L46" s="28">
        <v>8684</v>
      </c>
      <c r="M46" s="28">
        <v>810</v>
      </c>
    </row>
    <row r="47" spans="2:13" ht="17.25">
      <c r="B47" s="1"/>
      <c r="C47" s="30"/>
      <c r="D47" s="28"/>
      <c r="E47" s="28"/>
      <c r="F47" s="29"/>
      <c r="G47" s="28"/>
      <c r="H47" s="28"/>
      <c r="I47" s="29"/>
      <c r="J47" s="28"/>
      <c r="K47" s="28"/>
      <c r="L47" s="28"/>
      <c r="M47" s="28"/>
    </row>
    <row r="48" spans="2:13" ht="17.25">
      <c r="B48" s="1" t="s">
        <v>550</v>
      </c>
      <c r="C48" s="30">
        <f t="shared" si="1"/>
        <v>15713</v>
      </c>
      <c r="D48" s="28">
        <v>8032</v>
      </c>
      <c r="E48" s="28">
        <v>7681</v>
      </c>
      <c r="F48" s="29">
        <f t="shared" si="2"/>
        <v>8682</v>
      </c>
      <c r="G48" s="28">
        <v>4594</v>
      </c>
      <c r="H48" s="28">
        <v>4088</v>
      </c>
      <c r="I48" s="29">
        <f t="shared" si="0"/>
        <v>7031</v>
      </c>
      <c r="J48" s="28">
        <v>474</v>
      </c>
      <c r="K48" s="28">
        <v>1682</v>
      </c>
      <c r="L48" s="28">
        <v>8704</v>
      </c>
      <c r="M48" s="28">
        <v>854</v>
      </c>
    </row>
    <row r="49" spans="2:13" ht="17.25">
      <c r="B49" s="1" t="s">
        <v>551</v>
      </c>
      <c r="C49" s="30">
        <f t="shared" si="1"/>
        <v>16152</v>
      </c>
      <c r="D49" s="28">
        <v>8380</v>
      </c>
      <c r="E49" s="28">
        <v>7772</v>
      </c>
      <c r="F49" s="29">
        <f t="shared" si="2"/>
        <v>8762</v>
      </c>
      <c r="G49" s="28">
        <v>4711</v>
      </c>
      <c r="H49" s="28">
        <v>4051</v>
      </c>
      <c r="I49" s="29">
        <f t="shared" si="0"/>
        <v>7390</v>
      </c>
      <c r="J49" s="28">
        <v>467</v>
      </c>
      <c r="K49" s="28">
        <v>1638</v>
      </c>
      <c r="L49" s="28">
        <v>9155</v>
      </c>
      <c r="M49" s="28">
        <v>807</v>
      </c>
    </row>
    <row r="50" spans="2:13" ht="17.25">
      <c r="B50" s="1" t="s">
        <v>552</v>
      </c>
      <c r="C50" s="30">
        <f t="shared" si="1"/>
        <v>16396</v>
      </c>
      <c r="D50" s="28">
        <v>8490</v>
      </c>
      <c r="E50" s="28">
        <v>7906</v>
      </c>
      <c r="F50" s="29">
        <f t="shared" si="2"/>
        <v>8464</v>
      </c>
      <c r="G50" s="28">
        <v>4501</v>
      </c>
      <c r="H50" s="28">
        <v>3963</v>
      </c>
      <c r="I50" s="29">
        <f t="shared" si="0"/>
        <v>7932</v>
      </c>
      <c r="J50" s="28">
        <v>437</v>
      </c>
      <c r="K50" s="28">
        <v>1724</v>
      </c>
      <c r="L50" s="28">
        <v>9008</v>
      </c>
      <c r="M50" s="28">
        <v>818</v>
      </c>
    </row>
    <row r="51" spans="2:13" ht="17.25">
      <c r="B51" s="1" t="s">
        <v>553</v>
      </c>
      <c r="C51" s="30">
        <f t="shared" si="1"/>
        <v>16975</v>
      </c>
      <c r="D51" s="28">
        <v>8653</v>
      </c>
      <c r="E51" s="28">
        <v>8322</v>
      </c>
      <c r="F51" s="29">
        <f t="shared" si="2"/>
        <v>8306</v>
      </c>
      <c r="G51" s="28">
        <v>4460</v>
      </c>
      <c r="H51" s="28">
        <v>3846</v>
      </c>
      <c r="I51" s="29">
        <f t="shared" si="0"/>
        <v>8669</v>
      </c>
      <c r="J51" s="28">
        <v>408</v>
      </c>
      <c r="K51" s="28">
        <v>1589</v>
      </c>
      <c r="L51" s="28">
        <v>9630</v>
      </c>
      <c r="M51" s="28">
        <v>881</v>
      </c>
    </row>
    <row r="52" spans="2:13" ht="17.25">
      <c r="B52" s="1" t="s">
        <v>554</v>
      </c>
      <c r="C52" s="30">
        <f t="shared" si="1"/>
        <v>18054</v>
      </c>
      <c r="D52" s="28">
        <v>9243</v>
      </c>
      <c r="E52" s="28">
        <v>8811</v>
      </c>
      <c r="F52" s="29">
        <f t="shared" si="2"/>
        <v>8651</v>
      </c>
      <c r="G52" s="28">
        <v>4678</v>
      </c>
      <c r="H52" s="28">
        <v>3973</v>
      </c>
      <c r="I52" s="29">
        <f t="shared" si="0"/>
        <v>9403</v>
      </c>
      <c r="J52" s="28">
        <v>352</v>
      </c>
      <c r="K52" s="28">
        <v>1622</v>
      </c>
      <c r="L52" s="28">
        <v>9319</v>
      </c>
      <c r="M52" s="28">
        <v>930</v>
      </c>
    </row>
    <row r="53" spans="2:13" ht="17.25">
      <c r="B53" s="1"/>
      <c r="C53" s="30"/>
      <c r="D53" s="28"/>
      <c r="E53" s="28"/>
      <c r="F53" s="29"/>
      <c r="G53" s="28"/>
      <c r="H53" s="28"/>
      <c r="I53" s="29"/>
      <c r="J53" s="28"/>
      <c r="K53" s="28"/>
      <c r="L53" s="28"/>
      <c r="M53" s="28"/>
    </row>
    <row r="54" spans="2:13" ht="17.25">
      <c r="B54" s="1" t="s">
        <v>555</v>
      </c>
      <c r="C54" s="30">
        <f t="shared" si="1"/>
        <v>11962</v>
      </c>
      <c r="D54" s="28">
        <v>6223</v>
      </c>
      <c r="E54" s="28">
        <v>5739</v>
      </c>
      <c r="F54" s="29">
        <f t="shared" si="2"/>
        <v>8310</v>
      </c>
      <c r="G54" s="28">
        <v>4574</v>
      </c>
      <c r="H54" s="28">
        <v>3736</v>
      </c>
      <c r="I54" s="29">
        <f t="shared" si="0"/>
        <v>3652</v>
      </c>
      <c r="J54" s="28">
        <v>294</v>
      </c>
      <c r="K54" s="28">
        <v>1400</v>
      </c>
      <c r="L54" s="28">
        <v>8999</v>
      </c>
      <c r="M54" s="28">
        <v>877</v>
      </c>
    </row>
    <row r="55" spans="2:13" ht="17.25">
      <c r="B55" s="1" t="s">
        <v>556</v>
      </c>
      <c r="C55" s="30">
        <f t="shared" si="1"/>
        <v>18538</v>
      </c>
      <c r="D55" s="28">
        <v>10259</v>
      </c>
      <c r="E55" s="28">
        <v>8279</v>
      </c>
      <c r="F55" s="29">
        <f t="shared" si="2"/>
        <v>8421</v>
      </c>
      <c r="G55" s="28">
        <v>4575</v>
      </c>
      <c r="H55" s="28">
        <v>3846</v>
      </c>
      <c r="I55" s="29">
        <f t="shared" si="0"/>
        <v>10117</v>
      </c>
      <c r="J55" s="28">
        <v>327</v>
      </c>
      <c r="K55" s="28">
        <v>1434</v>
      </c>
      <c r="L55" s="28">
        <v>9207</v>
      </c>
      <c r="M55" s="28">
        <v>925</v>
      </c>
    </row>
    <row r="56" spans="2:13" ht="17.25">
      <c r="B56" s="1" t="s">
        <v>557</v>
      </c>
      <c r="C56" s="30">
        <f t="shared" si="1"/>
        <v>17994</v>
      </c>
      <c r="D56" s="28">
        <v>9369</v>
      </c>
      <c r="E56" s="28">
        <v>8625</v>
      </c>
      <c r="F56" s="29">
        <f t="shared" si="2"/>
        <v>8401</v>
      </c>
      <c r="G56" s="28">
        <v>4570</v>
      </c>
      <c r="H56" s="28">
        <v>3831</v>
      </c>
      <c r="I56" s="29">
        <f t="shared" si="0"/>
        <v>9593</v>
      </c>
      <c r="J56" s="28">
        <v>344</v>
      </c>
      <c r="K56" s="28">
        <v>1382</v>
      </c>
      <c r="L56" s="28">
        <v>9129</v>
      </c>
      <c r="M56" s="28">
        <v>971</v>
      </c>
    </row>
    <row r="57" spans="2:13" ht="17.25">
      <c r="B57" s="1" t="s">
        <v>558</v>
      </c>
      <c r="C57" s="30">
        <f t="shared" si="1"/>
        <v>17592</v>
      </c>
      <c r="D57" s="28">
        <v>9131</v>
      </c>
      <c r="E57" s="28">
        <v>8461</v>
      </c>
      <c r="F57" s="29">
        <f t="shared" si="2"/>
        <v>8378</v>
      </c>
      <c r="G57" s="28">
        <v>4620</v>
      </c>
      <c r="H57" s="28">
        <v>3758</v>
      </c>
      <c r="I57" s="29">
        <f t="shared" si="0"/>
        <v>9214</v>
      </c>
      <c r="J57" s="28">
        <v>254</v>
      </c>
      <c r="K57" s="28">
        <v>1300</v>
      </c>
      <c r="L57" s="28">
        <v>9427</v>
      </c>
      <c r="M57" s="28">
        <v>940</v>
      </c>
    </row>
    <row r="58" spans="2:13" ht="17.25">
      <c r="B58" s="1" t="s">
        <v>559</v>
      </c>
      <c r="C58" s="30">
        <f t="shared" si="1"/>
        <v>17974</v>
      </c>
      <c r="D58" s="28">
        <v>9442</v>
      </c>
      <c r="E58" s="28">
        <v>8532</v>
      </c>
      <c r="F58" s="29">
        <f t="shared" si="2"/>
        <v>8805</v>
      </c>
      <c r="G58" s="28">
        <v>4704</v>
      </c>
      <c r="H58" s="28">
        <v>4101</v>
      </c>
      <c r="I58" s="29">
        <f t="shared" si="0"/>
        <v>9169</v>
      </c>
      <c r="J58" s="28">
        <v>280</v>
      </c>
      <c r="K58" s="28">
        <v>1234</v>
      </c>
      <c r="L58" s="28">
        <v>9576</v>
      </c>
      <c r="M58" s="28">
        <v>1042</v>
      </c>
    </row>
    <row r="59" spans="2:13" ht="17.25">
      <c r="B59" s="1"/>
      <c r="C59" s="30"/>
      <c r="D59" s="28"/>
      <c r="E59" s="28"/>
      <c r="F59" s="29"/>
      <c r="G59" s="28"/>
      <c r="H59" s="28"/>
      <c r="I59" s="29"/>
      <c r="J59" s="28"/>
      <c r="K59" s="28"/>
      <c r="L59" s="28"/>
      <c r="M59" s="28"/>
    </row>
    <row r="60" spans="2:13" ht="17.25">
      <c r="B60" s="1" t="s">
        <v>560</v>
      </c>
      <c r="C60" s="30">
        <f t="shared" si="1"/>
        <v>18236</v>
      </c>
      <c r="D60" s="28">
        <v>9536</v>
      </c>
      <c r="E60" s="28">
        <v>8700</v>
      </c>
      <c r="F60" s="29">
        <f t="shared" si="2"/>
        <v>8508</v>
      </c>
      <c r="G60" s="28">
        <v>4523</v>
      </c>
      <c r="H60" s="28">
        <v>3985</v>
      </c>
      <c r="I60" s="29">
        <f t="shared" si="0"/>
        <v>9728</v>
      </c>
      <c r="J60" s="28">
        <v>271</v>
      </c>
      <c r="K60" s="28">
        <v>1174</v>
      </c>
      <c r="L60" s="28">
        <v>9678</v>
      </c>
      <c r="M60" s="28">
        <v>1155</v>
      </c>
    </row>
    <row r="61" spans="2:13" ht="17.25">
      <c r="B61" s="1" t="s">
        <v>561</v>
      </c>
      <c r="C61" s="30">
        <f t="shared" si="1"/>
        <v>18355</v>
      </c>
      <c r="D61" s="28">
        <v>9594</v>
      </c>
      <c r="E61" s="28">
        <v>8761</v>
      </c>
      <c r="F61" s="29">
        <f t="shared" si="2"/>
        <v>8501</v>
      </c>
      <c r="G61" s="28">
        <v>4686</v>
      </c>
      <c r="H61" s="28">
        <v>3815</v>
      </c>
      <c r="I61" s="29">
        <f t="shared" si="0"/>
        <v>9854</v>
      </c>
      <c r="J61" s="28">
        <v>259</v>
      </c>
      <c r="K61" s="28">
        <v>1157</v>
      </c>
      <c r="L61" s="28">
        <v>9534</v>
      </c>
      <c r="M61" s="28">
        <v>1046</v>
      </c>
    </row>
    <row r="62" spans="2:13" ht="17.25">
      <c r="B62" s="1" t="s">
        <v>562</v>
      </c>
      <c r="C62" s="30">
        <f t="shared" si="1"/>
        <v>18590</v>
      </c>
      <c r="D62" s="28">
        <v>9622</v>
      </c>
      <c r="E62" s="28">
        <v>8968</v>
      </c>
      <c r="F62" s="29">
        <f t="shared" si="2"/>
        <v>8638</v>
      </c>
      <c r="G62" s="28">
        <v>4694</v>
      </c>
      <c r="H62" s="28">
        <v>3944</v>
      </c>
      <c r="I62" s="29">
        <f t="shared" si="0"/>
        <v>9952</v>
      </c>
      <c r="J62" s="28">
        <v>232</v>
      </c>
      <c r="K62" s="28">
        <v>1104</v>
      </c>
      <c r="L62" s="28">
        <v>9176</v>
      </c>
      <c r="M62" s="28">
        <v>1050</v>
      </c>
    </row>
    <row r="63" spans="2:13" ht="17.25">
      <c r="B63" s="1" t="s">
        <v>563</v>
      </c>
      <c r="C63" s="30">
        <f t="shared" si="1"/>
        <v>17896</v>
      </c>
      <c r="D63" s="28">
        <v>9294</v>
      </c>
      <c r="E63" s="28">
        <v>8602</v>
      </c>
      <c r="F63" s="29">
        <f t="shared" si="2"/>
        <v>8541</v>
      </c>
      <c r="G63" s="28">
        <v>4558</v>
      </c>
      <c r="H63" s="28">
        <v>3983</v>
      </c>
      <c r="I63" s="29">
        <f t="shared" si="0"/>
        <v>9355</v>
      </c>
      <c r="J63" s="28">
        <v>224</v>
      </c>
      <c r="K63" s="28">
        <v>1009</v>
      </c>
      <c r="L63" s="28">
        <v>8625</v>
      </c>
      <c r="M63" s="28">
        <v>1084</v>
      </c>
    </row>
    <row r="64" spans="2:13" ht="17.25">
      <c r="B64" s="1" t="s">
        <v>564</v>
      </c>
      <c r="C64" s="30">
        <f t="shared" si="1"/>
        <v>16340</v>
      </c>
      <c r="D64" s="28">
        <v>8468</v>
      </c>
      <c r="E64" s="28">
        <v>7872</v>
      </c>
      <c r="F64" s="29">
        <f t="shared" si="2"/>
        <v>8423</v>
      </c>
      <c r="G64" s="28">
        <v>4477</v>
      </c>
      <c r="H64" s="28">
        <v>3946</v>
      </c>
      <c r="I64" s="29">
        <f t="shared" si="0"/>
        <v>7917</v>
      </c>
      <c r="J64" s="28">
        <v>205</v>
      </c>
      <c r="K64" s="28">
        <v>866</v>
      </c>
      <c r="L64" s="28">
        <v>7900</v>
      </c>
      <c r="M64" s="28">
        <v>1107</v>
      </c>
    </row>
    <row r="65" spans="2:13" ht="18" thickBot="1">
      <c r="B65" s="5"/>
      <c r="C65" s="97"/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3:13" ht="17.25">
      <c r="C66" s="79" t="s">
        <v>141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3:13" ht="17.25">
      <c r="C67" s="79" t="s">
        <v>142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3:13" ht="17.25">
      <c r="C68" s="79" t="s">
        <v>143</v>
      </c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3:13" ht="17.25">
      <c r="C69" s="1" t="s">
        <v>981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1:13" ht="17.25">
      <c r="A70" s="1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1:13" ht="17.25">
      <c r="A71" s="1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3:13" ht="17.25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3:13" ht="17.25"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3:13" ht="17.25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ht="17.25">
      <c r="X75" s="21"/>
    </row>
    <row r="76" ht="17.25">
      <c r="X76" s="21"/>
    </row>
    <row r="77" ht="17.25">
      <c r="X77" s="21"/>
    </row>
    <row r="78" ht="17.25">
      <c r="X78" s="21"/>
    </row>
    <row r="79" ht="17.25">
      <c r="X79" s="21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81"/>
  <sheetViews>
    <sheetView zoomScale="75" zoomScaleNormal="75" workbookViewId="0" topLeftCell="A1">
      <selection activeCell="C15" sqref="C15"/>
    </sheetView>
  </sheetViews>
  <sheetFormatPr defaultColWidth="9.625" defaultRowHeight="13.5"/>
  <cols>
    <col min="1" max="1" width="13.375" style="2" customWidth="1"/>
    <col min="2" max="2" width="21.625" style="2" customWidth="1"/>
    <col min="3" max="3" width="12.125" style="2" customWidth="1"/>
    <col min="4" max="5" width="10.50390625" style="2" bestFit="1" customWidth="1"/>
    <col min="6" max="6" width="10.875" style="2" customWidth="1"/>
    <col min="7" max="8" width="10.00390625" style="2" bestFit="1" customWidth="1"/>
    <col min="9" max="9" width="12.125" style="2" customWidth="1"/>
    <col min="10" max="10" width="11.50390625" style="2" bestFit="1" customWidth="1"/>
    <col min="11" max="13" width="10.875" style="2" customWidth="1"/>
    <col min="14" max="16384" width="9.625" style="2" customWidth="1"/>
  </cols>
  <sheetData>
    <row r="1" spans="1:13" ht="17.25">
      <c r="A1" s="1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7.25">
      <c r="A2" s="1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3:13" ht="17.25"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3:13" ht="17.25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3:13" ht="17.25"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3:13" ht="17.25"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3:13" ht="17.25">
      <c r="C7" s="34"/>
      <c r="D7" s="34"/>
      <c r="E7" s="34"/>
      <c r="F7" s="99" t="s">
        <v>125</v>
      </c>
      <c r="G7" s="34"/>
      <c r="H7" s="34"/>
      <c r="I7" s="34"/>
      <c r="J7" s="34"/>
      <c r="K7" s="34"/>
      <c r="L7" s="34"/>
      <c r="M7" s="34"/>
    </row>
    <row r="8" spans="3:13" ht="17.25"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3:13" ht="17.25">
      <c r="C9" s="34"/>
      <c r="D9" s="99" t="s">
        <v>144</v>
      </c>
      <c r="E9" s="34"/>
      <c r="F9" s="34"/>
      <c r="G9" s="34"/>
      <c r="H9" s="34"/>
      <c r="I9" s="34"/>
      <c r="J9" s="34"/>
      <c r="K9" s="34"/>
      <c r="L9" s="34"/>
      <c r="M9" s="34"/>
    </row>
    <row r="10" spans="2:13" ht="18" thickBot="1">
      <c r="B10" s="5"/>
      <c r="C10" s="100"/>
      <c r="D10" s="100"/>
      <c r="E10" s="100"/>
      <c r="F10" s="100"/>
      <c r="G10" s="100"/>
      <c r="H10" s="100"/>
      <c r="I10" s="100"/>
      <c r="J10" s="100"/>
      <c r="K10" s="5"/>
      <c r="L10" s="100" t="s">
        <v>872</v>
      </c>
      <c r="M10" s="100"/>
    </row>
    <row r="11" spans="3:13" ht="17.25">
      <c r="C11" s="33"/>
      <c r="D11" s="69"/>
      <c r="E11" s="69"/>
      <c r="F11" s="33"/>
      <c r="G11" s="69"/>
      <c r="H11" s="69"/>
      <c r="I11" s="33"/>
      <c r="J11" s="101" t="s">
        <v>127</v>
      </c>
      <c r="K11" s="101" t="s">
        <v>128</v>
      </c>
      <c r="L11" s="33"/>
      <c r="M11" s="33"/>
    </row>
    <row r="12" spans="3:13" ht="17.25">
      <c r="C12" s="102" t="s">
        <v>129</v>
      </c>
      <c r="D12" s="33"/>
      <c r="E12" s="33"/>
      <c r="F12" s="102" t="s">
        <v>130</v>
      </c>
      <c r="G12" s="33"/>
      <c r="H12" s="33"/>
      <c r="I12" s="102" t="s">
        <v>1021</v>
      </c>
      <c r="J12" s="102" t="s">
        <v>132</v>
      </c>
      <c r="K12" s="102" t="s">
        <v>133</v>
      </c>
      <c r="L12" s="102" t="s">
        <v>134</v>
      </c>
      <c r="M12" s="102" t="s">
        <v>135</v>
      </c>
    </row>
    <row r="13" spans="2:13" ht="17.25">
      <c r="B13" s="9"/>
      <c r="C13" s="68"/>
      <c r="D13" s="103" t="s">
        <v>6</v>
      </c>
      <c r="E13" s="103" t="s">
        <v>7</v>
      </c>
      <c r="F13" s="68"/>
      <c r="G13" s="103" t="s">
        <v>6</v>
      </c>
      <c r="H13" s="103" t="s">
        <v>7</v>
      </c>
      <c r="I13" s="103" t="s">
        <v>1022</v>
      </c>
      <c r="J13" s="103" t="s">
        <v>137</v>
      </c>
      <c r="K13" s="68"/>
      <c r="L13" s="103" t="s">
        <v>138</v>
      </c>
      <c r="M13" s="103" t="s">
        <v>138</v>
      </c>
    </row>
    <row r="14" spans="3:13" ht="17.25">
      <c r="C14" s="33"/>
      <c r="D14" s="34"/>
      <c r="E14" s="34"/>
      <c r="F14" s="34"/>
      <c r="G14" s="34"/>
      <c r="H14" s="34"/>
      <c r="I14" s="34"/>
      <c r="J14" s="34"/>
      <c r="K14" s="34"/>
      <c r="L14" s="32" t="s">
        <v>139</v>
      </c>
      <c r="M14" s="32" t="s">
        <v>139</v>
      </c>
    </row>
    <row r="15" spans="2:13" ht="17.25">
      <c r="B15" s="1" t="s">
        <v>565</v>
      </c>
      <c r="C15" s="30">
        <f aca="true" t="shared" si="0" ref="C15:C41">D15+E15</f>
        <v>15698</v>
      </c>
      <c r="D15" s="28">
        <v>8182</v>
      </c>
      <c r="E15" s="28">
        <v>7516</v>
      </c>
      <c r="F15" s="29">
        <f aca="true" t="shared" si="1" ref="F15:F41">G15+H15</f>
        <v>8481</v>
      </c>
      <c r="G15" s="28">
        <v>4479</v>
      </c>
      <c r="H15" s="28">
        <v>4002</v>
      </c>
      <c r="I15" s="29">
        <f aca="true" t="shared" si="2" ref="I15:I44">C15-F15</f>
        <v>7217</v>
      </c>
      <c r="J15" s="28">
        <v>171</v>
      </c>
      <c r="K15" s="28">
        <v>912</v>
      </c>
      <c r="L15" s="28">
        <v>7380</v>
      </c>
      <c r="M15" s="28">
        <v>1119</v>
      </c>
    </row>
    <row r="16" spans="2:13" ht="17.25">
      <c r="B16" s="1" t="s">
        <v>566</v>
      </c>
      <c r="C16" s="30">
        <f t="shared" si="0"/>
        <v>14743</v>
      </c>
      <c r="D16" s="28">
        <v>7662</v>
      </c>
      <c r="E16" s="28">
        <v>7081</v>
      </c>
      <c r="F16" s="29">
        <f t="shared" si="1"/>
        <v>8316</v>
      </c>
      <c r="G16" s="28">
        <v>4389</v>
      </c>
      <c r="H16" s="28">
        <v>3927</v>
      </c>
      <c r="I16" s="29">
        <f t="shared" si="2"/>
        <v>6427</v>
      </c>
      <c r="J16" s="28">
        <v>178</v>
      </c>
      <c r="K16" s="28">
        <v>834</v>
      </c>
      <c r="L16" s="28">
        <v>7045</v>
      </c>
      <c r="M16" s="28">
        <v>1243</v>
      </c>
    </row>
    <row r="17" spans="2:13" ht="17.25">
      <c r="B17" s="1" t="s">
        <v>567</v>
      </c>
      <c r="C17" s="30">
        <f t="shared" si="0"/>
        <v>14590</v>
      </c>
      <c r="D17" s="28">
        <v>7517</v>
      </c>
      <c r="E17" s="28">
        <v>7073</v>
      </c>
      <c r="F17" s="29">
        <f t="shared" si="1"/>
        <v>8100</v>
      </c>
      <c r="G17" s="28">
        <v>4358</v>
      </c>
      <c r="H17" s="28">
        <v>3742</v>
      </c>
      <c r="I17" s="29">
        <f t="shared" si="2"/>
        <v>6490</v>
      </c>
      <c r="J17" s="28">
        <v>153</v>
      </c>
      <c r="K17" s="28">
        <v>770</v>
      </c>
      <c r="L17" s="28">
        <v>6878</v>
      </c>
      <c r="M17" s="28">
        <v>1299</v>
      </c>
    </row>
    <row r="18" spans="2:13" ht="17.25">
      <c r="B18" s="1" t="s">
        <v>568</v>
      </c>
      <c r="C18" s="30">
        <f t="shared" si="0"/>
        <v>13667</v>
      </c>
      <c r="D18" s="28">
        <v>7054</v>
      </c>
      <c r="E18" s="28">
        <v>6613</v>
      </c>
      <c r="F18" s="29">
        <f t="shared" si="1"/>
        <v>8466</v>
      </c>
      <c r="G18" s="28">
        <v>4513</v>
      </c>
      <c r="H18" s="28">
        <v>3953</v>
      </c>
      <c r="I18" s="29">
        <f t="shared" si="2"/>
        <v>5201</v>
      </c>
      <c r="J18" s="28">
        <v>137</v>
      </c>
      <c r="K18" s="28">
        <v>717</v>
      </c>
      <c r="L18" s="28">
        <v>6651</v>
      </c>
      <c r="M18" s="28">
        <v>1272</v>
      </c>
    </row>
    <row r="19" spans="2:13" ht="17.25">
      <c r="B19" s="1" t="s">
        <v>569</v>
      </c>
      <c r="C19" s="30">
        <f t="shared" si="0"/>
        <v>13444</v>
      </c>
      <c r="D19" s="28">
        <v>6847</v>
      </c>
      <c r="E19" s="28">
        <v>6597</v>
      </c>
      <c r="F19" s="29">
        <f t="shared" si="1"/>
        <v>8721</v>
      </c>
      <c r="G19" s="28">
        <v>4602</v>
      </c>
      <c r="H19" s="28">
        <v>4119</v>
      </c>
      <c r="I19" s="29">
        <f t="shared" si="2"/>
        <v>4723</v>
      </c>
      <c r="J19" s="28">
        <v>113</v>
      </c>
      <c r="K19" s="28">
        <v>590</v>
      </c>
      <c r="L19" s="28">
        <v>6480</v>
      </c>
      <c r="M19" s="28">
        <v>1418</v>
      </c>
    </row>
    <row r="20" spans="2:13" ht="17.25">
      <c r="B20" s="1"/>
      <c r="C20" s="30"/>
      <c r="D20" s="28"/>
      <c r="E20" s="28"/>
      <c r="F20" s="29"/>
      <c r="G20" s="28"/>
      <c r="H20" s="28"/>
      <c r="I20" s="29"/>
      <c r="J20" s="28"/>
      <c r="K20" s="28"/>
      <c r="L20" s="28"/>
      <c r="M20" s="28"/>
    </row>
    <row r="21" spans="2:13" ht="17.25">
      <c r="B21" s="1" t="s">
        <v>570</v>
      </c>
      <c r="C21" s="30">
        <f t="shared" si="0"/>
        <v>12917</v>
      </c>
      <c r="D21" s="28">
        <v>6561</v>
      </c>
      <c r="E21" s="28">
        <v>6356</v>
      </c>
      <c r="F21" s="29">
        <f t="shared" si="1"/>
        <v>8588</v>
      </c>
      <c r="G21" s="28">
        <v>4553</v>
      </c>
      <c r="H21" s="28">
        <v>4035</v>
      </c>
      <c r="I21" s="29">
        <f t="shared" si="2"/>
        <v>4329</v>
      </c>
      <c r="J21" s="28">
        <v>126</v>
      </c>
      <c r="K21" s="28">
        <v>663</v>
      </c>
      <c r="L21" s="28">
        <v>6490</v>
      </c>
      <c r="M21" s="28">
        <v>1479</v>
      </c>
    </row>
    <row r="22" spans="2:13" ht="17.25">
      <c r="B22" s="1" t="s">
        <v>571</v>
      </c>
      <c r="C22" s="30">
        <f t="shared" si="0"/>
        <v>12999</v>
      </c>
      <c r="D22" s="28">
        <v>6763</v>
      </c>
      <c r="E22" s="28">
        <v>6236</v>
      </c>
      <c r="F22" s="29">
        <f t="shared" si="1"/>
        <v>8490</v>
      </c>
      <c r="G22" s="28">
        <v>4504</v>
      </c>
      <c r="H22" s="28">
        <v>3986</v>
      </c>
      <c r="I22" s="29">
        <f t="shared" si="2"/>
        <v>4509</v>
      </c>
      <c r="J22" s="28">
        <v>116</v>
      </c>
      <c r="K22" s="28">
        <v>696</v>
      </c>
      <c r="L22" s="28">
        <v>6671</v>
      </c>
      <c r="M22" s="28">
        <v>1596</v>
      </c>
    </row>
    <row r="23" spans="2:13" ht="17.25">
      <c r="B23" s="1" t="s">
        <v>572</v>
      </c>
      <c r="C23" s="30">
        <f t="shared" si="0"/>
        <v>12977</v>
      </c>
      <c r="D23" s="28">
        <v>6709</v>
      </c>
      <c r="E23" s="28">
        <v>6268</v>
      </c>
      <c r="F23" s="29">
        <f t="shared" si="1"/>
        <v>8792</v>
      </c>
      <c r="G23" s="28">
        <v>4727</v>
      </c>
      <c r="H23" s="28">
        <v>4065</v>
      </c>
      <c r="I23" s="29">
        <f t="shared" si="2"/>
        <v>4185</v>
      </c>
      <c r="J23" s="28">
        <v>113</v>
      </c>
      <c r="K23" s="28">
        <v>577</v>
      </c>
      <c r="L23" s="28">
        <v>6478</v>
      </c>
      <c r="M23" s="28">
        <v>1724</v>
      </c>
    </row>
    <row r="24" spans="2:13" ht="17.25">
      <c r="B24" s="1" t="s">
        <v>573</v>
      </c>
      <c r="C24" s="30">
        <f t="shared" si="0"/>
        <v>12630</v>
      </c>
      <c r="D24" s="28">
        <v>6456</v>
      </c>
      <c r="E24" s="28">
        <v>6174</v>
      </c>
      <c r="F24" s="29">
        <f t="shared" si="1"/>
        <v>8647</v>
      </c>
      <c r="G24" s="28">
        <v>4610</v>
      </c>
      <c r="H24" s="28">
        <v>4037</v>
      </c>
      <c r="I24" s="29">
        <f t="shared" si="2"/>
        <v>3983</v>
      </c>
      <c r="J24" s="28">
        <v>72</v>
      </c>
      <c r="K24" s="28">
        <v>554</v>
      </c>
      <c r="L24" s="28">
        <v>6195</v>
      </c>
      <c r="M24" s="28">
        <v>1736</v>
      </c>
    </row>
    <row r="25" spans="2:13" ht="17.25">
      <c r="B25" s="1" t="s">
        <v>574</v>
      </c>
      <c r="C25" s="30">
        <f t="shared" si="0"/>
        <v>12086</v>
      </c>
      <c r="D25" s="28">
        <v>6261</v>
      </c>
      <c r="E25" s="28">
        <v>5825</v>
      </c>
      <c r="F25" s="29">
        <f t="shared" si="1"/>
        <v>8921</v>
      </c>
      <c r="G25" s="28">
        <v>4732</v>
      </c>
      <c r="H25" s="28">
        <v>4189</v>
      </c>
      <c r="I25" s="29">
        <f t="shared" si="2"/>
        <v>3165</v>
      </c>
      <c r="J25" s="28">
        <v>79</v>
      </c>
      <c r="K25" s="28">
        <v>569</v>
      </c>
      <c r="L25" s="28">
        <v>6194</v>
      </c>
      <c r="M25" s="28">
        <v>1524</v>
      </c>
    </row>
    <row r="26" spans="2:13" ht="17.25">
      <c r="B26" s="1"/>
      <c r="C26" s="30"/>
      <c r="D26" s="28"/>
      <c r="E26" s="28"/>
      <c r="F26" s="29"/>
      <c r="G26" s="28"/>
      <c r="H26" s="28"/>
      <c r="I26" s="29"/>
      <c r="J26" s="28"/>
      <c r="K26" s="28"/>
      <c r="L26" s="28"/>
      <c r="M26" s="28"/>
    </row>
    <row r="27" spans="2:13" ht="17.25">
      <c r="B27" s="1" t="s">
        <v>575</v>
      </c>
      <c r="C27" s="30">
        <f t="shared" si="0"/>
        <v>11868</v>
      </c>
      <c r="D27" s="28">
        <v>6141</v>
      </c>
      <c r="E27" s="28">
        <v>5727</v>
      </c>
      <c r="F27" s="29">
        <f t="shared" si="1"/>
        <v>9036</v>
      </c>
      <c r="G27" s="28">
        <v>4775</v>
      </c>
      <c r="H27" s="28">
        <v>4261</v>
      </c>
      <c r="I27" s="29">
        <f t="shared" si="2"/>
        <v>2832</v>
      </c>
      <c r="J27" s="28">
        <v>54</v>
      </c>
      <c r="K27" s="28">
        <v>510</v>
      </c>
      <c r="L27" s="28">
        <v>5771</v>
      </c>
      <c r="M27" s="28">
        <v>1600</v>
      </c>
    </row>
    <row r="28" spans="2:13" ht="17.25">
      <c r="B28" s="1" t="s">
        <v>576</v>
      </c>
      <c r="C28" s="30">
        <f t="shared" si="0"/>
        <v>11274</v>
      </c>
      <c r="D28" s="28">
        <v>5894</v>
      </c>
      <c r="E28" s="28">
        <v>5380</v>
      </c>
      <c r="F28" s="29">
        <f t="shared" si="1"/>
        <v>8981</v>
      </c>
      <c r="G28" s="28">
        <v>4832</v>
      </c>
      <c r="H28" s="28">
        <v>4149</v>
      </c>
      <c r="I28" s="29">
        <f t="shared" si="2"/>
        <v>2293</v>
      </c>
      <c r="J28" s="28">
        <v>67</v>
      </c>
      <c r="K28" s="28">
        <v>471</v>
      </c>
      <c r="L28" s="28">
        <v>5716</v>
      </c>
      <c r="M28" s="28">
        <v>1439</v>
      </c>
    </row>
    <row r="29" spans="2:13" ht="17.25">
      <c r="B29" s="1" t="s">
        <v>577</v>
      </c>
      <c r="C29" s="30">
        <f t="shared" si="0"/>
        <v>10888</v>
      </c>
      <c r="D29" s="28">
        <v>5532</v>
      </c>
      <c r="E29" s="28">
        <v>5356</v>
      </c>
      <c r="F29" s="29">
        <f t="shared" si="1"/>
        <v>9201</v>
      </c>
      <c r="G29" s="28">
        <v>4834</v>
      </c>
      <c r="H29" s="28">
        <v>4367</v>
      </c>
      <c r="I29" s="29">
        <f t="shared" si="2"/>
        <v>1687</v>
      </c>
      <c r="J29" s="28">
        <v>58</v>
      </c>
      <c r="K29" s="28">
        <v>464</v>
      </c>
      <c r="L29" s="28">
        <v>5678</v>
      </c>
      <c r="M29" s="28">
        <v>1438</v>
      </c>
    </row>
    <row r="30" spans="2:13" ht="17.25">
      <c r="B30" s="1"/>
      <c r="C30" s="30"/>
      <c r="D30" s="28"/>
      <c r="E30" s="28"/>
      <c r="F30" s="29"/>
      <c r="G30" s="28"/>
      <c r="H30" s="28"/>
      <c r="I30" s="29"/>
      <c r="J30" s="28"/>
      <c r="K30" s="28"/>
      <c r="L30" s="28"/>
      <c r="M30" s="28"/>
    </row>
    <row r="31" spans="2:13" ht="17.25">
      <c r="B31" s="1" t="s">
        <v>578</v>
      </c>
      <c r="C31" s="30">
        <f t="shared" si="0"/>
        <v>10371</v>
      </c>
      <c r="D31" s="28">
        <v>5281</v>
      </c>
      <c r="E31" s="28">
        <v>5090</v>
      </c>
      <c r="F31" s="29">
        <f t="shared" si="1"/>
        <v>8913</v>
      </c>
      <c r="G31" s="28">
        <v>4762</v>
      </c>
      <c r="H31" s="28">
        <v>4151</v>
      </c>
      <c r="I31" s="29">
        <f t="shared" si="2"/>
        <v>1458</v>
      </c>
      <c r="J31" s="28">
        <v>55</v>
      </c>
      <c r="K31" s="28">
        <v>439</v>
      </c>
      <c r="L31" s="28">
        <v>5551</v>
      </c>
      <c r="M31" s="28">
        <v>1405</v>
      </c>
    </row>
    <row r="32" spans="2:13" ht="17.25">
      <c r="B32" s="1" t="s">
        <v>579</v>
      </c>
      <c r="C32" s="30">
        <f t="shared" si="0"/>
        <v>10126</v>
      </c>
      <c r="D32" s="28">
        <v>5180</v>
      </c>
      <c r="E32" s="28">
        <v>4946</v>
      </c>
      <c r="F32" s="29">
        <f t="shared" si="1"/>
        <v>9281</v>
      </c>
      <c r="G32" s="28">
        <v>4909</v>
      </c>
      <c r="H32" s="28">
        <v>4372</v>
      </c>
      <c r="I32" s="29">
        <f t="shared" si="2"/>
        <v>845</v>
      </c>
      <c r="J32" s="28">
        <v>51</v>
      </c>
      <c r="K32" s="28">
        <v>423</v>
      </c>
      <c r="L32" s="28">
        <v>5682</v>
      </c>
      <c r="M32" s="28">
        <v>1461</v>
      </c>
    </row>
    <row r="33" spans="2:13" ht="17.25">
      <c r="B33" s="1" t="s">
        <v>580</v>
      </c>
      <c r="C33" s="30">
        <f t="shared" si="0"/>
        <v>10164</v>
      </c>
      <c r="D33" s="28">
        <v>5291</v>
      </c>
      <c r="E33" s="28">
        <v>4873</v>
      </c>
      <c r="F33" s="29">
        <f t="shared" si="1"/>
        <v>9387</v>
      </c>
      <c r="G33" s="28">
        <v>4911</v>
      </c>
      <c r="H33" s="28">
        <v>4476</v>
      </c>
      <c r="I33" s="29">
        <f t="shared" si="2"/>
        <v>777</v>
      </c>
      <c r="J33" s="28">
        <v>39</v>
      </c>
      <c r="K33" s="28">
        <v>389</v>
      </c>
      <c r="L33" s="28">
        <v>5876</v>
      </c>
      <c r="M33" s="28">
        <v>1582</v>
      </c>
    </row>
    <row r="34" spans="2:13" ht="17.25">
      <c r="B34" s="1" t="s">
        <v>581</v>
      </c>
      <c r="C34" s="30">
        <f t="shared" si="0"/>
        <v>9937</v>
      </c>
      <c r="D34" s="28">
        <v>5170</v>
      </c>
      <c r="E34" s="28">
        <v>4767</v>
      </c>
      <c r="F34" s="29">
        <f t="shared" si="1"/>
        <v>9641</v>
      </c>
      <c r="G34" s="28">
        <v>5074</v>
      </c>
      <c r="H34" s="28">
        <v>4567</v>
      </c>
      <c r="I34" s="29">
        <f t="shared" si="2"/>
        <v>296</v>
      </c>
      <c r="J34" s="28">
        <v>41</v>
      </c>
      <c r="K34" s="28">
        <v>368</v>
      </c>
      <c r="L34" s="28">
        <v>5927</v>
      </c>
      <c r="M34" s="28">
        <v>1744</v>
      </c>
    </row>
    <row r="35" spans="2:13" ht="17.25">
      <c r="B35" s="1" t="s">
        <v>582</v>
      </c>
      <c r="C35" s="30">
        <f t="shared" si="0"/>
        <v>9736</v>
      </c>
      <c r="D35" s="28">
        <v>4973</v>
      </c>
      <c r="E35" s="28">
        <v>4763</v>
      </c>
      <c r="F35" s="29">
        <f t="shared" si="1"/>
        <v>9741</v>
      </c>
      <c r="G35" s="28">
        <v>5188</v>
      </c>
      <c r="H35" s="28">
        <v>4553</v>
      </c>
      <c r="I35" s="29">
        <f t="shared" si="2"/>
        <v>-5</v>
      </c>
      <c r="J35" s="28">
        <v>38</v>
      </c>
      <c r="K35" s="28">
        <v>335</v>
      </c>
      <c r="L35" s="28">
        <v>6180</v>
      </c>
      <c r="M35" s="28">
        <v>1689</v>
      </c>
    </row>
    <row r="36" spans="2:13" ht="17.25">
      <c r="B36" s="1"/>
      <c r="C36" s="30"/>
      <c r="D36" s="28"/>
      <c r="E36" s="28"/>
      <c r="F36" s="29"/>
      <c r="G36" s="28"/>
      <c r="H36" s="28"/>
      <c r="I36" s="29"/>
      <c r="J36" s="28"/>
      <c r="K36" s="28"/>
      <c r="L36" s="28"/>
      <c r="M36" s="28"/>
    </row>
    <row r="37" spans="2:13" ht="17.25">
      <c r="B37" s="1" t="s">
        <v>583</v>
      </c>
      <c r="C37" s="30">
        <f t="shared" si="0"/>
        <v>10152</v>
      </c>
      <c r="D37" s="28">
        <v>5276</v>
      </c>
      <c r="E37" s="28">
        <v>4876</v>
      </c>
      <c r="F37" s="29">
        <f t="shared" si="1"/>
        <v>9653</v>
      </c>
      <c r="G37" s="28">
        <v>5028</v>
      </c>
      <c r="H37" s="28">
        <v>4625</v>
      </c>
      <c r="I37" s="29">
        <f t="shared" si="2"/>
        <v>499</v>
      </c>
      <c r="J37" s="28">
        <v>46</v>
      </c>
      <c r="K37" s="28">
        <v>340</v>
      </c>
      <c r="L37" s="28">
        <v>6194</v>
      </c>
      <c r="M37" s="28">
        <v>1824</v>
      </c>
    </row>
    <row r="38" spans="2:13" ht="17.25">
      <c r="B38" s="1" t="s">
        <v>584</v>
      </c>
      <c r="C38" s="30">
        <f t="shared" si="0"/>
        <v>9879</v>
      </c>
      <c r="D38" s="28">
        <v>5020</v>
      </c>
      <c r="E38" s="28">
        <v>4859</v>
      </c>
      <c r="F38" s="29">
        <f t="shared" si="1"/>
        <v>10064</v>
      </c>
      <c r="G38" s="28">
        <v>5294</v>
      </c>
      <c r="H38" s="28">
        <v>4770</v>
      </c>
      <c r="I38" s="29">
        <f t="shared" si="2"/>
        <v>-185</v>
      </c>
      <c r="J38" s="28">
        <v>49</v>
      </c>
      <c r="K38" s="28">
        <v>291</v>
      </c>
      <c r="L38" s="28">
        <v>6143</v>
      </c>
      <c r="M38" s="28">
        <v>1790</v>
      </c>
    </row>
    <row r="39" spans="2:13" ht="17.25">
      <c r="B39" s="1" t="s">
        <v>585</v>
      </c>
      <c r="C39" s="30">
        <f t="shared" si="0"/>
        <v>10131</v>
      </c>
      <c r="D39" s="28">
        <v>5200</v>
      </c>
      <c r="E39" s="28">
        <v>4931</v>
      </c>
      <c r="F39" s="29">
        <f t="shared" si="1"/>
        <v>9747</v>
      </c>
      <c r="G39" s="28">
        <v>5174</v>
      </c>
      <c r="H39" s="28">
        <v>4573</v>
      </c>
      <c r="I39" s="29">
        <f t="shared" si="2"/>
        <v>384</v>
      </c>
      <c r="J39" s="28">
        <v>27</v>
      </c>
      <c r="K39" s="28">
        <v>294</v>
      </c>
      <c r="L39" s="28">
        <v>6310</v>
      </c>
      <c r="M39" s="28">
        <v>1816</v>
      </c>
    </row>
    <row r="40" spans="2:13" ht="17.25">
      <c r="B40" s="1" t="s">
        <v>586</v>
      </c>
      <c r="C40" s="30">
        <f t="shared" si="0"/>
        <v>9789</v>
      </c>
      <c r="D40" s="28">
        <v>4995</v>
      </c>
      <c r="E40" s="28">
        <v>4794</v>
      </c>
      <c r="F40" s="29">
        <f t="shared" si="1"/>
        <v>9770</v>
      </c>
      <c r="G40" s="28">
        <v>5106</v>
      </c>
      <c r="H40" s="28">
        <v>4664</v>
      </c>
      <c r="I40" s="29">
        <f t="shared" si="2"/>
        <v>19</v>
      </c>
      <c r="J40" s="28">
        <v>43</v>
      </c>
      <c r="K40" s="28">
        <v>317</v>
      </c>
      <c r="L40" s="28">
        <v>6020</v>
      </c>
      <c r="M40" s="28">
        <v>1894</v>
      </c>
    </row>
    <row r="41" spans="2:13" ht="17.25">
      <c r="B41" s="1" t="s">
        <v>587</v>
      </c>
      <c r="C41" s="30">
        <f t="shared" si="0"/>
        <v>9886</v>
      </c>
      <c r="D41" s="28">
        <v>5052</v>
      </c>
      <c r="E41" s="28">
        <v>4834</v>
      </c>
      <c r="F41" s="29">
        <f t="shared" si="1"/>
        <v>10037</v>
      </c>
      <c r="G41" s="28">
        <v>5297</v>
      </c>
      <c r="H41" s="28">
        <v>4740</v>
      </c>
      <c r="I41" s="29">
        <f t="shared" si="2"/>
        <v>-151</v>
      </c>
      <c r="J41" s="28">
        <v>34</v>
      </c>
      <c r="K41" s="28">
        <v>315</v>
      </c>
      <c r="L41" s="28">
        <v>6084</v>
      </c>
      <c r="M41" s="28">
        <v>2134</v>
      </c>
    </row>
    <row r="42" spans="2:13" ht="17.25">
      <c r="B42" s="1"/>
      <c r="C42" s="30"/>
      <c r="D42" s="28"/>
      <c r="E42" s="28"/>
      <c r="F42" s="29"/>
      <c r="G42" s="28"/>
      <c r="H42" s="28"/>
      <c r="I42" s="29"/>
      <c r="J42" s="28"/>
      <c r="K42" s="28"/>
      <c r="L42" s="28"/>
      <c r="M42" s="28"/>
    </row>
    <row r="43" spans="2:13" ht="17.25">
      <c r="B43" s="1" t="s">
        <v>588</v>
      </c>
      <c r="C43" s="30">
        <v>9563</v>
      </c>
      <c r="D43" s="29">
        <v>4889</v>
      </c>
      <c r="E43" s="29">
        <v>4674</v>
      </c>
      <c r="F43" s="29">
        <v>10185</v>
      </c>
      <c r="G43" s="29">
        <v>5414</v>
      </c>
      <c r="H43" s="29">
        <v>4771</v>
      </c>
      <c r="I43" s="29">
        <f t="shared" si="2"/>
        <v>-622</v>
      </c>
      <c r="J43" s="29">
        <v>28</v>
      </c>
      <c r="K43" s="29">
        <v>297</v>
      </c>
      <c r="L43" s="29">
        <v>5748</v>
      </c>
      <c r="M43" s="29">
        <v>2130</v>
      </c>
    </row>
    <row r="44" spans="2:13" ht="17.25">
      <c r="B44" s="1" t="s">
        <v>589</v>
      </c>
      <c r="C44" s="30">
        <f>D44+E44</f>
        <v>9566</v>
      </c>
      <c r="D44" s="29">
        <v>4875</v>
      </c>
      <c r="E44" s="29">
        <v>4691</v>
      </c>
      <c r="F44" s="29">
        <f>G44+H44</f>
        <v>10225</v>
      </c>
      <c r="G44" s="29">
        <v>5465</v>
      </c>
      <c r="H44" s="29">
        <v>4760</v>
      </c>
      <c r="I44" s="29">
        <f t="shared" si="2"/>
        <v>-659</v>
      </c>
      <c r="J44" s="29">
        <v>26</v>
      </c>
      <c r="K44" s="29">
        <v>299</v>
      </c>
      <c r="L44" s="29">
        <v>5897</v>
      </c>
      <c r="M44" s="29">
        <v>2403</v>
      </c>
    </row>
    <row r="45" spans="2:13" ht="17.25">
      <c r="B45" s="1" t="s">
        <v>590</v>
      </c>
      <c r="C45" s="30">
        <v>9345</v>
      </c>
      <c r="D45" s="29">
        <v>4811</v>
      </c>
      <c r="E45" s="29">
        <v>4534</v>
      </c>
      <c r="F45" s="29">
        <v>10297</v>
      </c>
      <c r="G45" s="29">
        <v>5398</v>
      </c>
      <c r="H45" s="29">
        <v>4899</v>
      </c>
      <c r="I45" s="29">
        <v>-952</v>
      </c>
      <c r="J45" s="29">
        <v>32</v>
      </c>
      <c r="K45" s="29">
        <v>96</v>
      </c>
      <c r="L45" s="29">
        <v>5908</v>
      </c>
      <c r="M45" s="29">
        <v>2603</v>
      </c>
    </row>
    <row r="46" spans="2:13" ht="17.25">
      <c r="B46" s="1" t="s">
        <v>591</v>
      </c>
      <c r="C46" s="30">
        <v>8943</v>
      </c>
      <c r="D46" s="29">
        <v>4603</v>
      </c>
      <c r="E46" s="29">
        <v>4340</v>
      </c>
      <c r="F46" s="29">
        <v>10167</v>
      </c>
      <c r="G46" s="29">
        <v>5327</v>
      </c>
      <c r="H46" s="29">
        <v>4840</v>
      </c>
      <c r="I46" s="29">
        <v>-1224</v>
      </c>
      <c r="J46" s="29">
        <v>23</v>
      </c>
      <c r="K46" s="29">
        <v>99</v>
      </c>
      <c r="L46" s="29">
        <v>5512</v>
      </c>
      <c r="M46" s="29">
        <v>2685</v>
      </c>
    </row>
    <row r="47" spans="2:13" s="96" customFormat="1" ht="17.25">
      <c r="B47" s="1" t="s">
        <v>592</v>
      </c>
      <c r="C47" s="30">
        <v>8561</v>
      </c>
      <c r="D47" s="44">
        <v>4383</v>
      </c>
      <c r="E47" s="44">
        <v>4178</v>
      </c>
      <c r="F47" s="29">
        <v>10404</v>
      </c>
      <c r="G47" s="44">
        <v>5471</v>
      </c>
      <c r="H47" s="44">
        <v>4933</v>
      </c>
      <c r="I47" s="29">
        <v>-1843</v>
      </c>
      <c r="J47" s="44">
        <v>26</v>
      </c>
      <c r="K47" s="44">
        <v>99</v>
      </c>
      <c r="L47" s="44">
        <v>5180</v>
      </c>
      <c r="M47" s="44">
        <v>2515</v>
      </c>
    </row>
    <row r="48" spans="2:13" s="96" customFormat="1" ht="17.25">
      <c r="B48" s="1" t="s">
        <v>593</v>
      </c>
      <c r="C48" s="30">
        <v>8153</v>
      </c>
      <c r="D48" s="44">
        <v>4239</v>
      </c>
      <c r="E48" s="44">
        <v>3914</v>
      </c>
      <c r="F48" s="29">
        <v>10600</v>
      </c>
      <c r="G48" s="44">
        <v>5598</v>
      </c>
      <c r="H48" s="44">
        <v>5002</v>
      </c>
      <c r="I48" s="29">
        <v>-2447</v>
      </c>
      <c r="J48" s="44">
        <v>21</v>
      </c>
      <c r="K48" s="44">
        <v>252</v>
      </c>
      <c r="L48" s="44">
        <v>5005</v>
      </c>
      <c r="M48" s="44">
        <v>2415</v>
      </c>
    </row>
    <row r="49" spans="2:13" s="96" customFormat="1" ht="17.25">
      <c r="B49" s="1"/>
      <c r="C49" s="30"/>
      <c r="D49" s="44"/>
      <c r="E49" s="44"/>
      <c r="F49" s="29"/>
      <c r="G49" s="44"/>
      <c r="H49" s="44"/>
      <c r="I49" s="29"/>
      <c r="J49" s="44"/>
      <c r="K49" s="44"/>
      <c r="L49" s="44"/>
      <c r="M49" s="44"/>
    </row>
    <row r="50" spans="2:13" s="96" customFormat="1" ht="17.25">
      <c r="B50" s="1" t="s">
        <v>830</v>
      </c>
      <c r="C50" s="30">
        <v>7835</v>
      </c>
      <c r="D50" s="44">
        <v>4052</v>
      </c>
      <c r="E50" s="44">
        <v>3783</v>
      </c>
      <c r="F50" s="29">
        <v>11251</v>
      </c>
      <c r="G50" s="44">
        <v>5809</v>
      </c>
      <c r="H50" s="44">
        <v>5442</v>
      </c>
      <c r="I50" s="29">
        <f>C50-F50</f>
        <v>-3416</v>
      </c>
      <c r="J50" s="44">
        <v>26</v>
      </c>
      <c r="K50" s="44">
        <v>152</v>
      </c>
      <c r="L50" s="44">
        <v>4956</v>
      </c>
      <c r="M50" s="44">
        <v>2181</v>
      </c>
    </row>
    <row r="51" spans="2:13" ht="17.25">
      <c r="B51" s="1" t="s">
        <v>975</v>
      </c>
      <c r="C51" s="30">
        <v>7930</v>
      </c>
      <c r="D51" s="44">
        <v>4003</v>
      </c>
      <c r="E51" s="44">
        <v>3927</v>
      </c>
      <c r="F51" s="44">
        <v>11031</v>
      </c>
      <c r="G51" s="44">
        <v>5853</v>
      </c>
      <c r="H51" s="44">
        <v>5178</v>
      </c>
      <c r="I51" s="44">
        <f>C51-F51</f>
        <v>-3101</v>
      </c>
      <c r="J51" s="44">
        <v>22</v>
      </c>
      <c r="K51" s="44">
        <v>206</v>
      </c>
      <c r="L51" s="44">
        <v>4999</v>
      </c>
      <c r="M51" s="44">
        <v>2261</v>
      </c>
    </row>
    <row r="52" spans="2:13" ht="17.25">
      <c r="B52" s="1" t="s">
        <v>1019</v>
      </c>
      <c r="C52" s="30">
        <v>7689</v>
      </c>
      <c r="D52" s="44">
        <v>3970</v>
      </c>
      <c r="E52" s="44">
        <v>3719</v>
      </c>
      <c r="F52" s="44">
        <v>11256</v>
      </c>
      <c r="G52" s="44">
        <v>5914</v>
      </c>
      <c r="H52" s="44">
        <v>5342</v>
      </c>
      <c r="I52" s="44">
        <f>C52-F52</f>
        <v>-3567</v>
      </c>
      <c r="J52" s="44">
        <v>27</v>
      </c>
      <c r="K52" s="44">
        <v>243</v>
      </c>
      <c r="L52" s="44">
        <v>4961</v>
      </c>
      <c r="M52" s="44">
        <v>2229</v>
      </c>
    </row>
    <row r="53" spans="2:13" ht="17.25">
      <c r="B53" s="1" t="s">
        <v>1023</v>
      </c>
      <c r="C53" s="30">
        <f aca="true" t="shared" si="3" ref="C53:H53">SUM(C55:C67)</f>
        <v>7866</v>
      </c>
      <c r="D53" s="44">
        <f t="shared" si="3"/>
        <v>4048</v>
      </c>
      <c r="E53" s="44">
        <f t="shared" si="3"/>
        <v>3818</v>
      </c>
      <c r="F53" s="44">
        <f t="shared" si="3"/>
        <v>11679</v>
      </c>
      <c r="G53" s="44">
        <f t="shared" si="3"/>
        <v>6054</v>
      </c>
      <c r="H53" s="44">
        <f t="shared" si="3"/>
        <v>5625</v>
      </c>
      <c r="I53" s="44">
        <f>C53-F53</f>
        <v>-3813</v>
      </c>
      <c r="J53" s="44">
        <v>18</v>
      </c>
      <c r="K53" s="44">
        <v>223</v>
      </c>
      <c r="L53" s="44">
        <v>4902</v>
      </c>
      <c r="M53" s="44">
        <v>2174</v>
      </c>
    </row>
    <row r="54" spans="2:13" s="96" customFormat="1" ht="17.25">
      <c r="B54" s="1"/>
      <c r="C54" s="30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spans="2:13" ht="17.25">
      <c r="B55" s="12" t="s">
        <v>1024</v>
      </c>
      <c r="C55" s="30">
        <v>694</v>
      </c>
      <c r="D55" s="46">
        <v>364</v>
      </c>
      <c r="E55" s="46">
        <v>330</v>
      </c>
      <c r="F55" s="44">
        <v>1122</v>
      </c>
      <c r="G55" s="46">
        <v>562</v>
      </c>
      <c r="H55" s="46">
        <v>560</v>
      </c>
      <c r="I55" s="44">
        <f aca="true" t="shared" si="4" ref="I55:I60">C55-F55</f>
        <v>-428</v>
      </c>
      <c r="J55" s="46">
        <v>1</v>
      </c>
      <c r="K55" s="46">
        <v>16</v>
      </c>
      <c r="L55" s="46">
        <v>364</v>
      </c>
      <c r="M55" s="46">
        <v>152</v>
      </c>
    </row>
    <row r="56" spans="2:13" ht="17.25">
      <c r="B56" s="12" t="s">
        <v>1025</v>
      </c>
      <c r="C56" s="30">
        <v>595</v>
      </c>
      <c r="D56" s="46">
        <v>307</v>
      </c>
      <c r="E56" s="46">
        <v>288</v>
      </c>
      <c r="F56" s="44">
        <v>1094</v>
      </c>
      <c r="G56" s="46">
        <v>577</v>
      </c>
      <c r="H56" s="46">
        <v>517</v>
      </c>
      <c r="I56" s="44">
        <f t="shared" si="4"/>
        <v>-499</v>
      </c>
      <c r="J56" s="67">
        <v>1</v>
      </c>
      <c r="K56" s="46">
        <v>17</v>
      </c>
      <c r="L56" s="46">
        <v>429</v>
      </c>
      <c r="M56" s="46">
        <v>184</v>
      </c>
    </row>
    <row r="57" spans="2:13" ht="17.25">
      <c r="B57" s="12" t="s">
        <v>1026</v>
      </c>
      <c r="C57" s="30">
        <v>685</v>
      </c>
      <c r="D57" s="46">
        <v>339</v>
      </c>
      <c r="E57" s="46">
        <v>346</v>
      </c>
      <c r="F57" s="44">
        <v>1039</v>
      </c>
      <c r="G57" s="46">
        <v>535</v>
      </c>
      <c r="H57" s="46">
        <v>504</v>
      </c>
      <c r="I57" s="44">
        <f t="shared" si="4"/>
        <v>-354</v>
      </c>
      <c r="J57" s="170">
        <v>2</v>
      </c>
      <c r="K57" s="46">
        <v>22</v>
      </c>
      <c r="L57" s="46">
        <v>512</v>
      </c>
      <c r="M57" s="46">
        <v>234</v>
      </c>
    </row>
    <row r="58" spans="2:13" ht="17.25">
      <c r="B58" s="12" t="s">
        <v>1027</v>
      </c>
      <c r="C58" s="30">
        <v>625</v>
      </c>
      <c r="D58" s="46">
        <v>323</v>
      </c>
      <c r="E58" s="46">
        <v>302</v>
      </c>
      <c r="F58" s="44">
        <v>983</v>
      </c>
      <c r="G58" s="46">
        <v>512</v>
      </c>
      <c r="H58" s="46">
        <v>471</v>
      </c>
      <c r="I58" s="44">
        <f t="shared" si="4"/>
        <v>-358</v>
      </c>
      <c r="J58" s="46">
        <v>1</v>
      </c>
      <c r="K58" s="46">
        <v>23</v>
      </c>
      <c r="L58" s="46">
        <v>436</v>
      </c>
      <c r="M58" s="46">
        <v>211</v>
      </c>
    </row>
    <row r="59" spans="2:13" ht="17.25">
      <c r="B59" s="12" t="s">
        <v>1028</v>
      </c>
      <c r="C59" s="30">
        <v>694</v>
      </c>
      <c r="D59" s="46">
        <v>361</v>
      </c>
      <c r="E59" s="46">
        <v>333</v>
      </c>
      <c r="F59" s="44">
        <v>950</v>
      </c>
      <c r="G59" s="46">
        <v>498</v>
      </c>
      <c r="H59" s="46">
        <v>452</v>
      </c>
      <c r="I59" s="44">
        <f t="shared" si="4"/>
        <v>-256</v>
      </c>
      <c r="J59" s="170">
        <v>3</v>
      </c>
      <c r="K59" s="46">
        <v>19</v>
      </c>
      <c r="L59" s="46">
        <v>430</v>
      </c>
      <c r="M59" s="46">
        <v>206</v>
      </c>
    </row>
    <row r="60" spans="2:13" ht="17.25">
      <c r="B60" s="12" t="s">
        <v>1029</v>
      </c>
      <c r="C60" s="30">
        <v>645</v>
      </c>
      <c r="D60" s="46">
        <v>331</v>
      </c>
      <c r="E60" s="46">
        <v>314</v>
      </c>
      <c r="F60" s="44">
        <v>826</v>
      </c>
      <c r="G60" s="46">
        <v>426</v>
      </c>
      <c r="H60" s="46">
        <v>400</v>
      </c>
      <c r="I60" s="44">
        <f t="shared" si="4"/>
        <v>-181</v>
      </c>
      <c r="J60" s="46">
        <v>2</v>
      </c>
      <c r="K60" s="46">
        <v>15</v>
      </c>
      <c r="L60" s="46">
        <v>401</v>
      </c>
      <c r="M60" s="46">
        <v>188</v>
      </c>
    </row>
    <row r="61" spans="2:13" ht="17.25">
      <c r="B61" s="12"/>
      <c r="C61" s="30"/>
      <c r="D61" s="46"/>
      <c r="E61" s="46"/>
      <c r="F61" s="44"/>
      <c r="G61" s="46"/>
      <c r="H61" s="46"/>
      <c r="I61" s="44"/>
      <c r="J61" s="46"/>
      <c r="K61" s="46"/>
      <c r="L61" s="46"/>
      <c r="M61" s="46"/>
    </row>
    <row r="62" spans="2:13" ht="17.25">
      <c r="B62" s="12" t="s">
        <v>1030</v>
      </c>
      <c r="C62" s="30">
        <v>631</v>
      </c>
      <c r="D62" s="46">
        <v>305</v>
      </c>
      <c r="E62" s="46">
        <v>326</v>
      </c>
      <c r="F62" s="44">
        <v>857</v>
      </c>
      <c r="G62" s="46">
        <v>437</v>
      </c>
      <c r="H62" s="46">
        <v>420</v>
      </c>
      <c r="I62" s="44">
        <f aca="true" t="shared" si="5" ref="I62:I67">C62-F62</f>
        <v>-226</v>
      </c>
      <c r="J62" s="67">
        <v>1</v>
      </c>
      <c r="K62" s="46">
        <v>18</v>
      </c>
      <c r="L62" s="46">
        <v>346</v>
      </c>
      <c r="M62" s="46">
        <v>183</v>
      </c>
    </row>
    <row r="63" spans="2:13" ht="17.25">
      <c r="B63" s="12" t="s">
        <v>1031</v>
      </c>
      <c r="C63" s="30">
        <v>657</v>
      </c>
      <c r="D63" s="46">
        <v>357</v>
      </c>
      <c r="E63" s="46">
        <v>300</v>
      </c>
      <c r="F63" s="44">
        <v>877</v>
      </c>
      <c r="G63" s="46">
        <v>451</v>
      </c>
      <c r="H63" s="46">
        <v>426</v>
      </c>
      <c r="I63" s="44">
        <f t="shared" si="5"/>
        <v>-220</v>
      </c>
      <c r="J63" s="67">
        <v>1</v>
      </c>
      <c r="K63" s="46">
        <v>25</v>
      </c>
      <c r="L63" s="46">
        <v>296</v>
      </c>
      <c r="M63" s="46">
        <v>136</v>
      </c>
    </row>
    <row r="64" spans="2:13" ht="17.25">
      <c r="B64" s="12" t="s">
        <v>1032</v>
      </c>
      <c r="C64" s="30">
        <v>695</v>
      </c>
      <c r="D64" s="46">
        <v>359</v>
      </c>
      <c r="E64" s="46">
        <v>336</v>
      </c>
      <c r="F64" s="44">
        <v>870</v>
      </c>
      <c r="G64" s="46">
        <v>438</v>
      </c>
      <c r="H64" s="46">
        <v>432</v>
      </c>
      <c r="I64" s="44">
        <f t="shared" si="5"/>
        <v>-175</v>
      </c>
      <c r="J64" s="67" t="s">
        <v>1033</v>
      </c>
      <c r="K64" s="46">
        <v>17</v>
      </c>
      <c r="L64" s="46">
        <v>321</v>
      </c>
      <c r="M64" s="46">
        <v>189</v>
      </c>
    </row>
    <row r="65" spans="2:13" ht="17.25">
      <c r="B65" s="183">
        <v>39722</v>
      </c>
      <c r="C65" s="30">
        <v>647</v>
      </c>
      <c r="D65" s="46">
        <v>314</v>
      </c>
      <c r="E65" s="46">
        <v>333</v>
      </c>
      <c r="F65" s="44">
        <v>957</v>
      </c>
      <c r="G65" s="46">
        <v>524</v>
      </c>
      <c r="H65" s="46">
        <v>433</v>
      </c>
      <c r="I65" s="44">
        <f t="shared" si="5"/>
        <v>-310</v>
      </c>
      <c r="J65" s="170">
        <v>1</v>
      </c>
      <c r="K65" s="46">
        <v>22</v>
      </c>
      <c r="L65" s="46">
        <v>419</v>
      </c>
      <c r="M65" s="46">
        <v>179</v>
      </c>
    </row>
    <row r="66" spans="2:13" ht="17.25">
      <c r="B66" s="183">
        <v>39753</v>
      </c>
      <c r="C66" s="30">
        <v>615</v>
      </c>
      <c r="D66" s="46">
        <v>335</v>
      </c>
      <c r="E66" s="46">
        <v>280</v>
      </c>
      <c r="F66" s="44">
        <v>1011</v>
      </c>
      <c r="G66" s="46">
        <v>535</v>
      </c>
      <c r="H66" s="46">
        <v>476</v>
      </c>
      <c r="I66" s="44">
        <f t="shared" si="5"/>
        <v>-396</v>
      </c>
      <c r="J66" s="190">
        <v>4</v>
      </c>
      <c r="K66" s="46">
        <v>12</v>
      </c>
      <c r="L66" s="46">
        <v>497</v>
      </c>
      <c r="M66" s="46">
        <v>145</v>
      </c>
    </row>
    <row r="67" spans="2:13" ht="17.25">
      <c r="B67" s="183">
        <v>39783</v>
      </c>
      <c r="C67" s="30">
        <v>683</v>
      </c>
      <c r="D67" s="46">
        <v>353</v>
      </c>
      <c r="E67" s="46">
        <v>330</v>
      </c>
      <c r="F67" s="44">
        <v>1093</v>
      </c>
      <c r="G67" s="46">
        <v>559</v>
      </c>
      <c r="H67" s="46">
        <v>534</v>
      </c>
      <c r="I67" s="44">
        <f t="shared" si="5"/>
        <v>-410</v>
      </c>
      <c r="J67" s="46">
        <v>1</v>
      </c>
      <c r="K67" s="46">
        <v>17</v>
      </c>
      <c r="L67" s="46">
        <v>451</v>
      </c>
      <c r="M67" s="46">
        <v>167</v>
      </c>
    </row>
    <row r="68" spans="2:13" ht="18" thickBot="1">
      <c r="B68" s="201"/>
      <c r="C68" s="18"/>
      <c r="D68" s="71"/>
      <c r="E68" s="71"/>
      <c r="F68" s="71"/>
      <c r="G68" s="71"/>
      <c r="H68" s="71"/>
      <c r="I68" s="71"/>
      <c r="J68" s="71"/>
      <c r="K68" s="186"/>
      <c r="L68" s="186"/>
      <c r="M68" s="186"/>
    </row>
    <row r="69" spans="2:13" ht="17.25">
      <c r="B69" s="26"/>
      <c r="C69" s="1" t="s">
        <v>1034</v>
      </c>
      <c r="L69" s="26"/>
      <c r="M69" s="70"/>
    </row>
    <row r="70" spans="3:12" ht="17.25">
      <c r="C70" s="1" t="s">
        <v>1035</v>
      </c>
      <c r="L70" s="34"/>
    </row>
    <row r="71" spans="3:11" ht="17.25">
      <c r="C71" s="1" t="s">
        <v>1036</v>
      </c>
      <c r="K71" s="34"/>
    </row>
    <row r="72" ht="17.25">
      <c r="C72" s="1" t="s">
        <v>981</v>
      </c>
    </row>
    <row r="74" spans="3:23" ht="17.25">
      <c r="C74" s="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4" ht="17.25">
      <c r="A75" s="1"/>
      <c r="C75" s="26"/>
      <c r="X75" s="21"/>
    </row>
    <row r="76" ht="17.25">
      <c r="X76" s="21"/>
    </row>
    <row r="77" ht="17.25">
      <c r="X77" s="21"/>
    </row>
    <row r="78" ht="17.25">
      <c r="X78" s="21"/>
    </row>
    <row r="79" ht="17.25">
      <c r="X79" s="21"/>
    </row>
    <row r="80" ht="17.25">
      <c r="X80" s="21"/>
    </row>
    <row r="81" ht="17.25">
      <c r="X81" s="21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56"/>
  <sheetViews>
    <sheetView view="pageBreakPreview" zoomScale="60" zoomScaleNormal="75" workbookViewId="0" topLeftCell="A28">
      <selection activeCell="A1" sqref="A1"/>
    </sheetView>
  </sheetViews>
  <sheetFormatPr defaultColWidth="13.375" defaultRowHeight="13.5"/>
  <cols>
    <col min="1" max="1" width="13.375" style="2" customWidth="1"/>
    <col min="2" max="2" width="0.74609375" style="2" customWidth="1"/>
    <col min="3" max="3" width="22.125" style="2" customWidth="1"/>
    <col min="4" max="7" width="14.625" style="2" customWidth="1"/>
    <col min="8" max="9" width="13.375" style="2" customWidth="1"/>
    <col min="10" max="10" width="14.625" style="2" customWidth="1"/>
    <col min="11" max="43" width="13.375" style="2" customWidth="1"/>
    <col min="44" max="46" width="12.125" style="2" customWidth="1"/>
    <col min="47" max="47" width="3.375" style="2" customWidth="1"/>
    <col min="48" max="55" width="12.125" style="2" customWidth="1"/>
    <col min="56" max="56" width="13.375" style="2" customWidth="1"/>
    <col min="57" max="58" width="12.125" style="2" customWidth="1"/>
    <col min="59" max="60" width="10.875" style="2" customWidth="1"/>
    <col min="61" max="61" width="13.375" style="2" customWidth="1"/>
    <col min="62" max="62" width="19.625" style="2" customWidth="1"/>
    <col min="63" max="87" width="13.375" style="2" customWidth="1"/>
    <col min="88" max="88" width="19.625" style="2" customWidth="1"/>
    <col min="89" max="113" width="13.375" style="2" customWidth="1"/>
    <col min="114" max="114" width="19.625" style="2" customWidth="1"/>
    <col min="115" max="125" width="13.375" style="2" customWidth="1"/>
    <col min="126" max="126" width="7.125" style="2" customWidth="1"/>
    <col min="127" max="127" width="19.625" style="2" customWidth="1"/>
    <col min="128" max="16384" width="13.375" style="2" customWidth="1"/>
  </cols>
  <sheetData>
    <row r="1" ht="17.25">
      <c r="A1" s="1"/>
    </row>
    <row r="6" ht="17.25">
      <c r="F6" s="22" t="s">
        <v>125</v>
      </c>
    </row>
    <row r="7" spans="2:11" ht="18" thickBot="1">
      <c r="B7" s="5"/>
      <c r="C7" s="5"/>
      <c r="D7" s="66" t="s">
        <v>145</v>
      </c>
      <c r="E7" s="5"/>
      <c r="F7" s="5"/>
      <c r="G7" s="5"/>
      <c r="H7" s="5"/>
      <c r="I7" s="5"/>
      <c r="J7" s="276" t="s">
        <v>976</v>
      </c>
      <c r="K7" s="276"/>
    </row>
    <row r="8" spans="4:11" ht="17.25">
      <c r="D8" s="7"/>
      <c r="G8" s="7"/>
      <c r="J8" s="7"/>
      <c r="K8" s="7"/>
    </row>
    <row r="9" spans="4:14" ht="17.25">
      <c r="D9" s="7"/>
      <c r="E9" s="9"/>
      <c r="F9" s="9"/>
      <c r="G9" s="7"/>
      <c r="H9" s="9"/>
      <c r="I9" s="9"/>
      <c r="J9" s="7"/>
      <c r="K9" s="7"/>
      <c r="M9" s="21"/>
      <c r="N9" s="21"/>
    </row>
    <row r="10" spans="4:18" ht="17.25">
      <c r="D10" s="37" t="s">
        <v>129</v>
      </c>
      <c r="E10" s="7"/>
      <c r="F10" s="7"/>
      <c r="G10" s="37" t="s">
        <v>130</v>
      </c>
      <c r="H10" s="7"/>
      <c r="I10" s="7"/>
      <c r="J10" s="37" t="s">
        <v>146</v>
      </c>
      <c r="K10" s="37" t="s">
        <v>147</v>
      </c>
      <c r="L10" s="21"/>
      <c r="M10" s="21"/>
      <c r="N10" s="21"/>
      <c r="O10" s="21"/>
      <c r="P10" s="21"/>
      <c r="Q10" s="21"/>
      <c r="R10" s="21"/>
    </row>
    <row r="11" spans="2:21" ht="17.25">
      <c r="B11" s="9"/>
      <c r="C11" s="9"/>
      <c r="D11" s="58"/>
      <c r="E11" s="10" t="s">
        <v>6</v>
      </c>
      <c r="F11" s="10" t="s">
        <v>7</v>
      </c>
      <c r="G11" s="58"/>
      <c r="H11" s="10" t="s">
        <v>6</v>
      </c>
      <c r="I11" s="10" t="s">
        <v>7</v>
      </c>
      <c r="J11" s="58"/>
      <c r="K11" s="58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4:11" ht="17.25">
      <c r="D12" s="11" t="s">
        <v>9</v>
      </c>
      <c r="E12" s="12" t="s">
        <v>9</v>
      </c>
      <c r="F12" s="12" t="s">
        <v>9</v>
      </c>
      <c r="G12" s="12" t="s">
        <v>9</v>
      </c>
      <c r="H12" s="12" t="s">
        <v>9</v>
      </c>
      <c r="I12" s="12" t="s">
        <v>9</v>
      </c>
      <c r="J12" s="12" t="s">
        <v>139</v>
      </c>
      <c r="K12" s="12" t="s">
        <v>139</v>
      </c>
    </row>
    <row r="13" spans="3:11" ht="17.25">
      <c r="C13" s="241" t="s">
        <v>977</v>
      </c>
      <c r="D13" s="30">
        <v>7930</v>
      </c>
      <c r="E13" s="44">
        <v>4003</v>
      </c>
      <c r="F13" s="44">
        <v>3927</v>
      </c>
      <c r="G13" s="44">
        <v>11031</v>
      </c>
      <c r="H13" s="44">
        <v>5853</v>
      </c>
      <c r="I13" s="44">
        <v>5178</v>
      </c>
      <c r="J13" s="44">
        <v>4999</v>
      </c>
      <c r="K13" s="44">
        <v>2261</v>
      </c>
    </row>
    <row r="14" spans="3:11" ht="17.25">
      <c r="C14" s="241" t="s">
        <v>1037</v>
      </c>
      <c r="D14" s="30">
        <v>7689</v>
      </c>
      <c r="E14" s="44">
        <v>3970</v>
      </c>
      <c r="F14" s="44">
        <v>3719</v>
      </c>
      <c r="G14" s="44">
        <v>11256</v>
      </c>
      <c r="H14" s="44">
        <v>5914</v>
      </c>
      <c r="I14" s="44">
        <v>5342</v>
      </c>
      <c r="J14" s="44">
        <v>4961</v>
      </c>
      <c r="K14" s="44">
        <v>2229</v>
      </c>
    </row>
    <row r="15" spans="3:11" ht="17.25">
      <c r="C15" s="241" t="s">
        <v>1038</v>
      </c>
      <c r="D15" s="30">
        <f>SUM(D17:D52)</f>
        <v>7866</v>
      </c>
      <c r="E15" s="44">
        <f>SUM(E17:E52)</f>
        <v>4048</v>
      </c>
      <c r="F15" s="44">
        <f aca="true" t="shared" si="0" ref="F15:K15">SUM(F17:F52)</f>
        <v>3818</v>
      </c>
      <c r="G15" s="44">
        <f t="shared" si="0"/>
        <v>11679</v>
      </c>
      <c r="H15" s="44">
        <f t="shared" si="0"/>
        <v>6054</v>
      </c>
      <c r="I15" s="44">
        <f t="shared" si="0"/>
        <v>5625</v>
      </c>
      <c r="J15" s="44">
        <f t="shared" si="0"/>
        <v>4902</v>
      </c>
      <c r="K15" s="44">
        <f t="shared" si="0"/>
        <v>2174</v>
      </c>
    </row>
    <row r="16" spans="4:11" ht="17.25">
      <c r="D16" s="33"/>
      <c r="E16" s="45"/>
      <c r="F16" s="45"/>
      <c r="G16" s="45"/>
      <c r="H16" s="45"/>
      <c r="I16" s="45"/>
      <c r="J16" s="45"/>
      <c r="K16" s="45"/>
    </row>
    <row r="17" spans="3:11" ht="17.25">
      <c r="C17" s="1" t="s">
        <v>844</v>
      </c>
      <c r="D17" s="30">
        <v>3106</v>
      </c>
      <c r="E17" s="46">
        <v>1611</v>
      </c>
      <c r="F17" s="46">
        <v>1495</v>
      </c>
      <c r="G17" s="44">
        <v>3793</v>
      </c>
      <c r="H17" s="46">
        <v>1962</v>
      </c>
      <c r="I17" s="46">
        <v>1831</v>
      </c>
      <c r="J17" s="46">
        <v>2045</v>
      </c>
      <c r="K17" s="46">
        <v>857</v>
      </c>
    </row>
    <row r="18" spans="3:11" ht="17.25">
      <c r="C18" s="1" t="s">
        <v>845</v>
      </c>
      <c r="D18" s="30">
        <v>362</v>
      </c>
      <c r="E18" s="46">
        <v>187</v>
      </c>
      <c r="F18" s="46">
        <v>175</v>
      </c>
      <c r="G18" s="44">
        <v>693</v>
      </c>
      <c r="H18" s="46">
        <v>364</v>
      </c>
      <c r="I18" s="46">
        <v>329</v>
      </c>
      <c r="J18" s="46">
        <v>220</v>
      </c>
      <c r="K18" s="46">
        <v>91</v>
      </c>
    </row>
    <row r="19" spans="3:11" ht="17.25">
      <c r="C19" s="1" t="s">
        <v>846</v>
      </c>
      <c r="D19" s="30">
        <v>455</v>
      </c>
      <c r="E19" s="46">
        <v>232</v>
      </c>
      <c r="F19" s="46">
        <v>223</v>
      </c>
      <c r="G19" s="44">
        <v>680</v>
      </c>
      <c r="H19" s="46">
        <v>368</v>
      </c>
      <c r="I19" s="46">
        <v>312</v>
      </c>
      <c r="J19" s="46">
        <v>299</v>
      </c>
      <c r="K19" s="46">
        <v>128</v>
      </c>
    </row>
    <row r="20" spans="3:11" ht="17.25">
      <c r="C20" s="1" t="s">
        <v>847</v>
      </c>
      <c r="D20" s="30">
        <v>211</v>
      </c>
      <c r="E20" s="46">
        <v>118</v>
      </c>
      <c r="F20" s="46">
        <v>93</v>
      </c>
      <c r="G20" s="44">
        <v>357</v>
      </c>
      <c r="H20" s="46">
        <v>189</v>
      </c>
      <c r="I20" s="46">
        <v>168</v>
      </c>
      <c r="J20" s="46">
        <v>145</v>
      </c>
      <c r="K20" s="46">
        <v>61</v>
      </c>
    </row>
    <row r="21" spans="3:11" ht="17.25">
      <c r="C21" s="1" t="s">
        <v>848</v>
      </c>
      <c r="D21" s="30">
        <v>186</v>
      </c>
      <c r="E21" s="46">
        <v>92</v>
      </c>
      <c r="F21" s="46">
        <v>94</v>
      </c>
      <c r="G21" s="44">
        <v>307</v>
      </c>
      <c r="H21" s="46">
        <v>161</v>
      </c>
      <c r="I21" s="46">
        <v>146</v>
      </c>
      <c r="J21" s="46">
        <v>105</v>
      </c>
      <c r="K21" s="46">
        <v>56</v>
      </c>
    </row>
    <row r="22" spans="3:11" ht="17.25">
      <c r="C22" s="1" t="s">
        <v>849</v>
      </c>
      <c r="D22" s="30">
        <v>677</v>
      </c>
      <c r="E22" s="46">
        <v>341</v>
      </c>
      <c r="F22" s="46">
        <v>336</v>
      </c>
      <c r="G22" s="44">
        <v>995</v>
      </c>
      <c r="H22" s="46">
        <v>517</v>
      </c>
      <c r="I22" s="46">
        <v>478</v>
      </c>
      <c r="J22" s="46">
        <v>412</v>
      </c>
      <c r="K22" s="46">
        <v>199</v>
      </c>
    </row>
    <row r="23" spans="3:11" ht="17.25">
      <c r="C23" s="1" t="s">
        <v>850</v>
      </c>
      <c r="D23" s="30">
        <v>250</v>
      </c>
      <c r="E23" s="46">
        <v>126</v>
      </c>
      <c r="F23" s="46">
        <v>124</v>
      </c>
      <c r="G23" s="44">
        <v>444</v>
      </c>
      <c r="H23" s="46">
        <v>217</v>
      </c>
      <c r="I23" s="46">
        <v>227</v>
      </c>
      <c r="J23" s="46">
        <v>128</v>
      </c>
      <c r="K23" s="46">
        <v>63</v>
      </c>
    </row>
    <row r="24" spans="3:11" ht="17.25">
      <c r="C24" s="1" t="s">
        <v>851</v>
      </c>
      <c r="D24" s="30">
        <v>472</v>
      </c>
      <c r="E24" s="46">
        <v>232</v>
      </c>
      <c r="F24" s="46">
        <v>240</v>
      </c>
      <c r="G24" s="44">
        <v>805</v>
      </c>
      <c r="H24" s="46">
        <v>413</v>
      </c>
      <c r="I24" s="46">
        <v>392</v>
      </c>
      <c r="J24" s="46">
        <v>297</v>
      </c>
      <c r="K24" s="46">
        <v>121</v>
      </c>
    </row>
    <row r="25" spans="3:11" ht="17.25">
      <c r="C25" s="1" t="s">
        <v>935</v>
      </c>
      <c r="D25" s="30">
        <v>527</v>
      </c>
      <c r="E25" s="46">
        <v>265</v>
      </c>
      <c r="F25" s="46">
        <v>262</v>
      </c>
      <c r="G25" s="44">
        <v>371</v>
      </c>
      <c r="H25" s="46">
        <v>184</v>
      </c>
      <c r="I25" s="46">
        <v>187</v>
      </c>
      <c r="J25" s="46">
        <v>291</v>
      </c>
      <c r="K25" s="46">
        <v>162</v>
      </c>
    </row>
    <row r="26" spans="3:11" ht="17.25">
      <c r="C26" s="1"/>
      <c r="D26" s="30"/>
      <c r="E26" s="46"/>
      <c r="F26" s="46"/>
      <c r="G26" s="44"/>
      <c r="H26" s="46"/>
      <c r="I26" s="46"/>
      <c r="J26" s="46"/>
      <c r="K26" s="46"/>
    </row>
    <row r="27" spans="3:11" ht="17.25">
      <c r="C27" s="1" t="s">
        <v>982</v>
      </c>
      <c r="D27" s="30">
        <v>44</v>
      </c>
      <c r="E27" s="46">
        <v>20</v>
      </c>
      <c r="F27" s="46">
        <v>24</v>
      </c>
      <c r="G27" s="44">
        <v>206</v>
      </c>
      <c r="H27" s="46">
        <v>100</v>
      </c>
      <c r="I27" s="46">
        <v>106</v>
      </c>
      <c r="J27" s="46">
        <v>46</v>
      </c>
      <c r="K27" s="46">
        <v>10</v>
      </c>
    </row>
    <row r="28" spans="3:11" ht="17.25">
      <c r="C28" s="1"/>
      <c r="D28" s="30"/>
      <c r="E28" s="46"/>
      <c r="F28" s="46"/>
      <c r="G28" s="44"/>
      <c r="H28" s="46"/>
      <c r="I28" s="46"/>
      <c r="J28" s="46"/>
      <c r="K28" s="46"/>
    </row>
    <row r="29" spans="3:11" ht="17.25">
      <c r="C29" s="1" t="s">
        <v>852</v>
      </c>
      <c r="D29" s="30">
        <v>112</v>
      </c>
      <c r="E29" s="46">
        <v>60</v>
      </c>
      <c r="F29" s="46">
        <v>52</v>
      </c>
      <c r="G29" s="44">
        <v>276</v>
      </c>
      <c r="H29" s="46">
        <v>161</v>
      </c>
      <c r="I29" s="46">
        <v>115</v>
      </c>
      <c r="J29" s="46">
        <v>76</v>
      </c>
      <c r="K29" s="46">
        <v>33</v>
      </c>
    </row>
    <row r="30" spans="3:11" ht="17.25">
      <c r="C30" s="1" t="s">
        <v>853</v>
      </c>
      <c r="D30" s="30">
        <v>29</v>
      </c>
      <c r="E30" s="46">
        <v>13</v>
      </c>
      <c r="F30" s="46">
        <v>16</v>
      </c>
      <c r="G30" s="44">
        <v>78</v>
      </c>
      <c r="H30" s="46">
        <v>44</v>
      </c>
      <c r="I30" s="46">
        <v>34</v>
      </c>
      <c r="J30" s="46">
        <v>18</v>
      </c>
      <c r="K30" s="46">
        <v>8</v>
      </c>
    </row>
    <row r="31" spans="3:11" ht="17.25">
      <c r="C31" s="1" t="s">
        <v>854</v>
      </c>
      <c r="D31" s="30">
        <v>25</v>
      </c>
      <c r="E31" s="46">
        <v>14</v>
      </c>
      <c r="F31" s="46">
        <v>11</v>
      </c>
      <c r="G31" s="44">
        <v>53</v>
      </c>
      <c r="H31" s="46">
        <v>23</v>
      </c>
      <c r="I31" s="46">
        <v>30</v>
      </c>
      <c r="J31" s="46">
        <v>14</v>
      </c>
      <c r="K31" s="46">
        <v>6</v>
      </c>
    </row>
    <row r="32" spans="3:11" ht="17.25">
      <c r="C32" s="1"/>
      <c r="D32" s="30"/>
      <c r="E32" s="46"/>
      <c r="F32" s="46"/>
      <c r="G32" s="44"/>
      <c r="H32" s="46"/>
      <c r="I32" s="46"/>
      <c r="J32" s="46"/>
      <c r="K32" s="46"/>
    </row>
    <row r="33" spans="3:11" ht="17.25">
      <c r="C33" s="1" t="s">
        <v>855</v>
      </c>
      <c r="D33" s="30">
        <v>116</v>
      </c>
      <c r="E33" s="46">
        <v>60</v>
      </c>
      <c r="F33" s="46">
        <v>56</v>
      </c>
      <c r="G33" s="44">
        <v>168</v>
      </c>
      <c r="H33" s="46">
        <v>76</v>
      </c>
      <c r="I33" s="46">
        <v>92</v>
      </c>
      <c r="J33" s="46">
        <v>72</v>
      </c>
      <c r="K33" s="46">
        <v>23</v>
      </c>
    </row>
    <row r="34" spans="3:11" ht="17.25">
      <c r="C34" s="1" t="s">
        <v>856</v>
      </c>
      <c r="D34" s="30">
        <v>68</v>
      </c>
      <c r="E34" s="46">
        <v>37</v>
      </c>
      <c r="F34" s="46">
        <v>31</v>
      </c>
      <c r="G34" s="44">
        <v>68</v>
      </c>
      <c r="H34" s="46">
        <v>41</v>
      </c>
      <c r="I34" s="46">
        <v>27</v>
      </c>
      <c r="J34" s="46">
        <v>33</v>
      </c>
      <c r="K34" s="46">
        <v>12</v>
      </c>
    </row>
    <row r="35" spans="3:11" ht="17.25">
      <c r="C35" s="1" t="s">
        <v>983</v>
      </c>
      <c r="D35" s="30">
        <v>191</v>
      </c>
      <c r="E35" s="46">
        <v>92</v>
      </c>
      <c r="F35" s="46">
        <v>99</v>
      </c>
      <c r="G35" s="44">
        <v>345</v>
      </c>
      <c r="H35" s="46">
        <v>179</v>
      </c>
      <c r="I35" s="46">
        <v>166</v>
      </c>
      <c r="J35" s="46">
        <v>121</v>
      </c>
      <c r="K35" s="46">
        <v>58</v>
      </c>
    </row>
    <row r="36" spans="3:11" ht="17.25">
      <c r="C36" s="1"/>
      <c r="D36" s="30"/>
      <c r="E36" s="170"/>
      <c r="F36" s="67"/>
      <c r="G36" s="44"/>
      <c r="H36" s="46"/>
      <c r="I36" s="46"/>
      <c r="J36" s="67"/>
      <c r="K36" s="170"/>
    </row>
    <row r="37" spans="3:11" ht="17.25">
      <c r="C37" s="1" t="s">
        <v>857</v>
      </c>
      <c r="D37" s="30">
        <v>57</v>
      </c>
      <c r="E37" s="67">
        <v>27</v>
      </c>
      <c r="F37" s="67">
        <v>30</v>
      </c>
      <c r="G37" s="44">
        <v>103</v>
      </c>
      <c r="H37" s="46">
        <v>52</v>
      </c>
      <c r="I37" s="46">
        <v>51</v>
      </c>
      <c r="J37" s="67">
        <v>22</v>
      </c>
      <c r="K37" s="67">
        <v>13</v>
      </c>
    </row>
    <row r="38" spans="3:11" ht="17.25">
      <c r="C38" s="1" t="s">
        <v>858</v>
      </c>
      <c r="D38" s="30">
        <v>66</v>
      </c>
      <c r="E38" s="46">
        <v>37</v>
      </c>
      <c r="F38" s="46">
        <v>29</v>
      </c>
      <c r="G38" s="44">
        <v>81</v>
      </c>
      <c r="H38" s="46">
        <v>49</v>
      </c>
      <c r="I38" s="46">
        <v>32</v>
      </c>
      <c r="J38" s="46">
        <v>37</v>
      </c>
      <c r="K38" s="46">
        <v>15</v>
      </c>
    </row>
    <row r="39" spans="3:11" ht="17.25">
      <c r="C39" s="1" t="s">
        <v>859</v>
      </c>
      <c r="D39" s="30">
        <v>53</v>
      </c>
      <c r="E39" s="46">
        <v>27</v>
      </c>
      <c r="F39" s="46">
        <v>26</v>
      </c>
      <c r="G39" s="44">
        <v>88</v>
      </c>
      <c r="H39" s="46">
        <v>36</v>
      </c>
      <c r="I39" s="46">
        <v>52</v>
      </c>
      <c r="J39" s="46">
        <v>28</v>
      </c>
      <c r="K39" s="46">
        <v>12</v>
      </c>
    </row>
    <row r="40" spans="3:11" ht="17.25">
      <c r="C40" s="1" t="s">
        <v>860</v>
      </c>
      <c r="D40" s="30">
        <v>65</v>
      </c>
      <c r="E40" s="46">
        <v>40</v>
      </c>
      <c r="F40" s="46">
        <v>25</v>
      </c>
      <c r="G40" s="44">
        <v>127</v>
      </c>
      <c r="H40" s="46">
        <v>72</v>
      </c>
      <c r="I40" s="46">
        <v>55</v>
      </c>
      <c r="J40" s="46">
        <v>33</v>
      </c>
      <c r="K40" s="46">
        <v>15</v>
      </c>
    </row>
    <row r="41" spans="3:11" ht="17.25">
      <c r="C41" s="1" t="s">
        <v>862</v>
      </c>
      <c r="D41" s="30">
        <v>122</v>
      </c>
      <c r="E41" s="46">
        <v>65</v>
      </c>
      <c r="F41" s="46">
        <v>57</v>
      </c>
      <c r="G41" s="44">
        <v>177</v>
      </c>
      <c r="H41" s="46">
        <v>92</v>
      </c>
      <c r="I41" s="46">
        <v>85</v>
      </c>
      <c r="J41" s="46">
        <v>60</v>
      </c>
      <c r="K41" s="46">
        <v>31</v>
      </c>
    </row>
    <row r="42" spans="3:11" ht="17.25">
      <c r="C42" s="1" t="s">
        <v>861</v>
      </c>
      <c r="D42" s="30">
        <v>89</v>
      </c>
      <c r="E42" s="46">
        <v>50</v>
      </c>
      <c r="F42" s="46">
        <v>39</v>
      </c>
      <c r="G42" s="44">
        <v>163</v>
      </c>
      <c r="H42" s="46">
        <v>79</v>
      </c>
      <c r="I42" s="46">
        <v>84</v>
      </c>
      <c r="J42" s="46">
        <v>38</v>
      </c>
      <c r="K42" s="46">
        <v>13</v>
      </c>
    </row>
    <row r="43" spans="3:11" ht="17.25">
      <c r="C43" s="1"/>
      <c r="D43" s="30"/>
      <c r="E43" s="46"/>
      <c r="F43" s="46"/>
      <c r="G43" s="44"/>
      <c r="H43" s="46"/>
      <c r="I43" s="46"/>
      <c r="J43" s="46"/>
      <c r="K43" s="46"/>
    </row>
    <row r="44" spans="3:11" ht="17.25">
      <c r="C44" s="1" t="s">
        <v>863</v>
      </c>
      <c r="D44" s="30">
        <v>149</v>
      </c>
      <c r="E44" s="46">
        <v>71</v>
      </c>
      <c r="F44" s="46">
        <v>78</v>
      </c>
      <c r="G44" s="44">
        <v>310</v>
      </c>
      <c r="H44" s="46">
        <v>157</v>
      </c>
      <c r="I44" s="46">
        <v>153</v>
      </c>
      <c r="J44" s="46">
        <v>107</v>
      </c>
      <c r="K44" s="46">
        <v>60</v>
      </c>
    </row>
    <row r="45" spans="3:11" ht="17.25">
      <c r="C45" s="1" t="s">
        <v>864</v>
      </c>
      <c r="D45" s="30">
        <v>161</v>
      </c>
      <c r="E45" s="46">
        <v>85</v>
      </c>
      <c r="F45" s="46">
        <v>76</v>
      </c>
      <c r="G45" s="44">
        <v>140</v>
      </c>
      <c r="H45" s="46">
        <v>85</v>
      </c>
      <c r="I45" s="46">
        <v>55</v>
      </c>
      <c r="J45" s="46">
        <v>74</v>
      </c>
      <c r="K45" s="46">
        <v>40</v>
      </c>
    </row>
    <row r="46" spans="3:11" ht="17.25">
      <c r="C46" s="1" t="s">
        <v>865</v>
      </c>
      <c r="D46" s="30">
        <v>27</v>
      </c>
      <c r="E46" s="46">
        <v>20</v>
      </c>
      <c r="F46" s="46">
        <v>7</v>
      </c>
      <c r="G46" s="44">
        <v>112</v>
      </c>
      <c r="H46" s="46">
        <v>57</v>
      </c>
      <c r="I46" s="46">
        <v>55</v>
      </c>
      <c r="J46" s="46">
        <v>7</v>
      </c>
      <c r="K46" s="46">
        <v>5</v>
      </c>
    </row>
    <row r="47" spans="3:11" ht="17.25">
      <c r="C47" s="1"/>
      <c r="D47" s="30"/>
      <c r="E47" s="46"/>
      <c r="F47" s="46"/>
      <c r="G47" s="44"/>
      <c r="H47" s="46"/>
      <c r="I47" s="46"/>
      <c r="J47" s="46"/>
      <c r="K47" s="46"/>
    </row>
    <row r="48" spans="3:11" ht="17.25">
      <c r="C48" s="1" t="s">
        <v>866</v>
      </c>
      <c r="D48" s="30">
        <v>116</v>
      </c>
      <c r="E48" s="46">
        <v>53</v>
      </c>
      <c r="F48" s="46">
        <v>63</v>
      </c>
      <c r="G48" s="44">
        <v>264</v>
      </c>
      <c r="H48" s="46">
        <v>139</v>
      </c>
      <c r="I48" s="46">
        <v>125</v>
      </c>
      <c r="J48" s="46">
        <v>79</v>
      </c>
      <c r="K48" s="67">
        <v>37</v>
      </c>
    </row>
    <row r="49" spans="3:11" ht="17.25">
      <c r="C49" s="1" t="s">
        <v>867</v>
      </c>
      <c r="D49" s="30">
        <v>9</v>
      </c>
      <c r="E49" s="46">
        <v>9</v>
      </c>
      <c r="F49" s="190" t="s">
        <v>984</v>
      </c>
      <c r="G49" s="44">
        <v>63</v>
      </c>
      <c r="H49" s="46">
        <v>26</v>
      </c>
      <c r="I49" s="46">
        <v>37</v>
      </c>
      <c r="J49" s="46">
        <v>14</v>
      </c>
      <c r="K49" s="46">
        <v>10</v>
      </c>
    </row>
    <row r="50" spans="3:11" ht="17.25">
      <c r="C50" s="1" t="s">
        <v>868</v>
      </c>
      <c r="D50" s="30">
        <v>20</v>
      </c>
      <c r="E50" s="46">
        <v>12</v>
      </c>
      <c r="F50" s="46">
        <v>8</v>
      </c>
      <c r="G50" s="44">
        <v>67</v>
      </c>
      <c r="H50" s="46">
        <v>35</v>
      </c>
      <c r="I50" s="46">
        <v>32</v>
      </c>
      <c r="J50" s="46">
        <v>7</v>
      </c>
      <c r="K50" s="46">
        <v>2</v>
      </c>
    </row>
    <row r="51" spans="3:11" ht="17.25">
      <c r="C51" s="1" t="s">
        <v>869</v>
      </c>
      <c r="D51" s="30">
        <v>2</v>
      </c>
      <c r="E51" s="46">
        <v>1</v>
      </c>
      <c r="F51" s="67">
        <v>1</v>
      </c>
      <c r="G51" s="44">
        <v>10</v>
      </c>
      <c r="H51" s="46">
        <v>7</v>
      </c>
      <c r="I51" s="46">
        <v>3</v>
      </c>
      <c r="J51" s="190" t="s">
        <v>984</v>
      </c>
      <c r="K51" s="190" t="s">
        <v>984</v>
      </c>
    </row>
    <row r="52" spans="3:11" ht="17.25">
      <c r="C52" s="1" t="s">
        <v>870</v>
      </c>
      <c r="D52" s="30">
        <v>99</v>
      </c>
      <c r="E52" s="46">
        <v>51</v>
      </c>
      <c r="F52" s="46">
        <v>48</v>
      </c>
      <c r="G52" s="44">
        <v>335</v>
      </c>
      <c r="H52" s="46">
        <v>169</v>
      </c>
      <c r="I52" s="46">
        <v>166</v>
      </c>
      <c r="J52" s="46">
        <v>74</v>
      </c>
      <c r="K52" s="46">
        <v>33</v>
      </c>
    </row>
    <row r="53" spans="2:18" ht="18" thickBot="1">
      <c r="B53" s="5"/>
      <c r="C53" s="5"/>
      <c r="D53" s="18"/>
      <c r="E53" s="5"/>
      <c r="F53" s="5"/>
      <c r="G53" s="41"/>
      <c r="H53" s="5"/>
      <c r="I53" s="5"/>
      <c r="J53" s="5"/>
      <c r="K53" s="5"/>
      <c r="L53" s="21"/>
      <c r="M53" s="21"/>
      <c r="N53" s="21"/>
      <c r="O53" s="21"/>
      <c r="P53" s="21"/>
      <c r="Q53" s="21"/>
      <c r="R53" s="21"/>
    </row>
    <row r="54" ht="17.25">
      <c r="D54" s="1" t="s">
        <v>148</v>
      </c>
    </row>
    <row r="55" ht="17.25">
      <c r="A55" s="1"/>
    </row>
    <row r="56" ht="17.25">
      <c r="A56" s="1"/>
    </row>
  </sheetData>
  <mergeCells count="1">
    <mergeCell ref="J7:K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56"/>
  <sheetViews>
    <sheetView tabSelected="1" view="pageBreakPreview" zoomScale="60" zoomScaleNormal="75" workbookViewId="0" topLeftCell="A22">
      <selection activeCell="C11" sqref="C11"/>
    </sheetView>
  </sheetViews>
  <sheetFormatPr defaultColWidth="13.375" defaultRowHeight="13.5"/>
  <cols>
    <col min="1" max="1" width="13.375" style="2" customWidth="1"/>
    <col min="2" max="2" width="1.12109375" style="2" customWidth="1"/>
    <col min="3" max="3" width="20.875" style="2" customWidth="1"/>
    <col min="4" max="7" width="14.625" style="2" customWidth="1"/>
    <col min="8" max="9" width="13.375" style="2" customWidth="1"/>
    <col min="10" max="10" width="14.625" style="2" customWidth="1"/>
    <col min="11" max="43" width="13.375" style="2" customWidth="1"/>
    <col min="44" max="46" width="12.125" style="2" customWidth="1"/>
    <col min="47" max="47" width="3.375" style="2" customWidth="1"/>
    <col min="48" max="55" width="12.125" style="2" customWidth="1"/>
    <col min="56" max="56" width="13.375" style="2" customWidth="1"/>
    <col min="57" max="58" width="12.125" style="2" customWidth="1"/>
    <col min="59" max="60" width="10.875" style="2" customWidth="1"/>
    <col min="61" max="61" width="13.375" style="2" customWidth="1"/>
    <col min="62" max="62" width="19.625" style="2" customWidth="1"/>
    <col min="63" max="87" width="13.375" style="2" customWidth="1"/>
    <col min="88" max="88" width="19.625" style="2" customWidth="1"/>
    <col min="89" max="113" width="13.375" style="2" customWidth="1"/>
    <col min="114" max="114" width="19.625" style="2" customWidth="1"/>
    <col min="115" max="125" width="13.375" style="2" customWidth="1"/>
    <col min="126" max="126" width="7.125" style="2" customWidth="1"/>
    <col min="127" max="127" width="19.625" style="2" customWidth="1"/>
    <col min="128" max="16384" width="13.375" style="2" customWidth="1"/>
  </cols>
  <sheetData>
    <row r="1" ht="17.25">
      <c r="A1" s="1"/>
    </row>
    <row r="6" ht="17.25">
      <c r="F6" s="22" t="s">
        <v>125</v>
      </c>
    </row>
    <row r="7" spans="2:11" ht="18" thickBot="1">
      <c r="B7" s="5"/>
      <c r="C7" s="5"/>
      <c r="D7" s="66" t="s">
        <v>149</v>
      </c>
      <c r="E7" s="5"/>
      <c r="F7" s="5"/>
      <c r="G7" s="5"/>
      <c r="H7" s="5"/>
      <c r="I7" s="5"/>
      <c r="J7" s="276" t="s">
        <v>976</v>
      </c>
      <c r="K7" s="276"/>
    </row>
    <row r="8" spans="4:11" ht="17.25">
      <c r="D8" s="7"/>
      <c r="E8" s="9"/>
      <c r="F8" s="9"/>
      <c r="G8" s="8" t="s">
        <v>1039</v>
      </c>
      <c r="H8" s="9"/>
      <c r="I8" s="9"/>
      <c r="J8" s="9"/>
      <c r="K8" s="57" t="s">
        <v>150</v>
      </c>
    </row>
    <row r="9" spans="4:11" ht="17.25">
      <c r="D9" s="57" t="s">
        <v>151</v>
      </c>
      <c r="E9" s="57" t="s">
        <v>152</v>
      </c>
      <c r="F9" s="9"/>
      <c r="G9" s="7"/>
      <c r="H9" s="9"/>
      <c r="I9" s="9"/>
      <c r="J9" s="57" t="s">
        <v>153</v>
      </c>
      <c r="K9" s="57" t="s">
        <v>154</v>
      </c>
    </row>
    <row r="10" spans="2:11" ht="17.25">
      <c r="B10" s="21"/>
      <c r="D10" s="37" t="s">
        <v>155</v>
      </c>
      <c r="E10" s="57" t="s">
        <v>156</v>
      </c>
      <c r="F10" s="57" t="s">
        <v>157</v>
      </c>
      <c r="G10" s="37" t="s">
        <v>158</v>
      </c>
      <c r="H10" s="7"/>
      <c r="I10" s="7"/>
      <c r="J10" s="57" t="s">
        <v>159</v>
      </c>
      <c r="K10" s="57" t="s">
        <v>160</v>
      </c>
    </row>
    <row r="11" spans="2:11" ht="17.25">
      <c r="B11" s="9"/>
      <c r="C11" s="9"/>
      <c r="D11" s="58"/>
      <c r="E11" s="58"/>
      <c r="F11" s="8" t="s">
        <v>156</v>
      </c>
      <c r="G11" s="58"/>
      <c r="H11" s="10" t="s">
        <v>131</v>
      </c>
      <c r="I11" s="10" t="s">
        <v>161</v>
      </c>
      <c r="J11" s="8" t="s">
        <v>162</v>
      </c>
      <c r="K11" s="8" t="s">
        <v>163</v>
      </c>
    </row>
    <row r="12" ht="17.25">
      <c r="D12" s="7"/>
    </row>
    <row r="13" spans="3:11" ht="16.5" customHeight="1">
      <c r="C13" s="105" t="s">
        <v>977</v>
      </c>
      <c r="D13" s="30">
        <v>22</v>
      </c>
      <c r="E13" s="29">
        <v>10</v>
      </c>
      <c r="F13" s="29">
        <v>9</v>
      </c>
      <c r="G13" s="29">
        <v>206</v>
      </c>
      <c r="H13" s="29">
        <v>80</v>
      </c>
      <c r="I13" s="29">
        <v>126</v>
      </c>
      <c r="J13" s="29">
        <v>28</v>
      </c>
      <c r="K13" s="29">
        <v>37</v>
      </c>
    </row>
    <row r="14" spans="3:11" ht="16.5" customHeight="1">
      <c r="C14" s="105" t="s">
        <v>1037</v>
      </c>
      <c r="D14" s="30">
        <v>27</v>
      </c>
      <c r="E14" s="44">
        <v>18</v>
      </c>
      <c r="F14" s="44">
        <v>16</v>
      </c>
      <c r="G14" s="44">
        <v>243</v>
      </c>
      <c r="H14" s="44">
        <v>91</v>
      </c>
      <c r="I14" s="44">
        <v>152</v>
      </c>
      <c r="J14" s="44">
        <v>25</v>
      </c>
      <c r="K14" s="44">
        <v>41</v>
      </c>
    </row>
    <row r="15" spans="3:11" ht="16.5" customHeight="1">
      <c r="C15" s="105" t="s">
        <v>1038</v>
      </c>
      <c r="D15" s="30">
        <f>SUM(D17:D52)</f>
        <v>18</v>
      </c>
      <c r="E15" s="44">
        <f>SUM(E17:E52)</f>
        <v>7</v>
      </c>
      <c r="F15" s="44">
        <f aca="true" t="shared" si="0" ref="F15:K15">SUM(F17:F52)</f>
        <v>6</v>
      </c>
      <c r="G15" s="44">
        <f t="shared" si="0"/>
        <v>223</v>
      </c>
      <c r="H15" s="44">
        <f t="shared" si="0"/>
        <v>81</v>
      </c>
      <c r="I15" s="44">
        <f t="shared" si="0"/>
        <v>142</v>
      </c>
      <c r="J15" s="44">
        <f t="shared" si="0"/>
        <v>26</v>
      </c>
      <c r="K15" s="44">
        <f t="shared" si="0"/>
        <v>32</v>
      </c>
    </row>
    <row r="16" spans="4:11" ht="17.25">
      <c r="D16" s="33"/>
      <c r="E16" s="45"/>
      <c r="F16" s="45"/>
      <c r="G16" s="45"/>
      <c r="H16" s="45"/>
      <c r="I16" s="45"/>
      <c r="J16" s="45"/>
      <c r="K16" s="45"/>
    </row>
    <row r="17" spans="3:11" ht="17.25">
      <c r="C17" s="1" t="s">
        <v>844</v>
      </c>
      <c r="D17" s="27">
        <v>4</v>
      </c>
      <c r="E17" s="46">
        <v>2</v>
      </c>
      <c r="F17" s="46">
        <v>2</v>
      </c>
      <c r="G17" s="44">
        <v>76</v>
      </c>
      <c r="H17" s="46">
        <v>28</v>
      </c>
      <c r="I17" s="46">
        <v>48</v>
      </c>
      <c r="J17" s="46">
        <v>9</v>
      </c>
      <c r="K17" s="46">
        <v>11</v>
      </c>
    </row>
    <row r="18" spans="3:11" ht="17.25">
      <c r="C18" s="1" t="s">
        <v>845</v>
      </c>
      <c r="D18" s="60" t="s">
        <v>984</v>
      </c>
      <c r="E18" s="67" t="s">
        <v>984</v>
      </c>
      <c r="F18" s="67" t="s">
        <v>984</v>
      </c>
      <c r="G18" s="44">
        <v>4</v>
      </c>
      <c r="H18" s="46">
        <v>2</v>
      </c>
      <c r="I18" s="46">
        <v>2</v>
      </c>
      <c r="J18" s="190" t="s">
        <v>984</v>
      </c>
      <c r="K18" s="190" t="s">
        <v>984</v>
      </c>
    </row>
    <row r="19" spans="3:11" ht="17.25">
      <c r="C19" s="20" t="s">
        <v>846</v>
      </c>
      <c r="D19" s="60">
        <v>4</v>
      </c>
      <c r="E19" s="67">
        <v>3</v>
      </c>
      <c r="F19" s="67">
        <v>2</v>
      </c>
      <c r="G19" s="44">
        <v>13</v>
      </c>
      <c r="H19" s="46">
        <v>3</v>
      </c>
      <c r="I19" s="46">
        <v>10</v>
      </c>
      <c r="J19" s="67">
        <v>1</v>
      </c>
      <c r="K19" s="44">
        <v>3</v>
      </c>
    </row>
    <row r="20" spans="3:11" ht="17.25">
      <c r="C20" s="20" t="s">
        <v>847</v>
      </c>
      <c r="D20" s="60" t="s">
        <v>1040</v>
      </c>
      <c r="E20" s="67" t="s">
        <v>1040</v>
      </c>
      <c r="F20" s="67" t="s">
        <v>1040</v>
      </c>
      <c r="G20" s="44">
        <v>6</v>
      </c>
      <c r="H20" s="190" t="s">
        <v>1040</v>
      </c>
      <c r="I20" s="46">
        <v>6</v>
      </c>
      <c r="J20" s="190" t="s">
        <v>1040</v>
      </c>
      <c r="K20" s="190" t="s">
        <v>1040</v>
      </c>
    </row>
    <row r="21" spans="3:11" ht="17.25">
      <c r="C21" s="20" t="s">
        <v>848</v>
      </c>
      <c r="D21" s="60">
        <v>2</v>
      </c>
      <c r="E21" s="67">
        <v>1</v>
      </c>
      <c r="F21" s="67">
        <v>1</v>
      </c>
      <c r="G21" s="44">
        <v>6</v>
      </c>
      <c r="H21" s="67">
        <v>4</v>
      </c>
      <c r="I21" s="46">
        <v>2</v>
      </c>
      <c r="J21" s="67">
        <v>1</v>
      </c>
      <c r="K21" s="190">
        <v>2</v>
      </c>
    </row>
    <row r="22" spans="3:11" ht="17.25">
      <c r="C22" s="20" t="s">
        <v>849</v>
      </c>
      <c r="D22" s="27">
        <v>2</v>
      </c>
      <c r="E22" s="190" t="s">
        <v>1040</v>
      </c>
      <c r="F22" s="190" t="s">
        <v>1040</v>
      </c>
      <c r="G22" s="44">
        <v>22</v>
      </c>
      <c r="H22" s="46">
        <v>3</v>
      </c>
      <c r="I22" s="46">
        <v>19</v>
      </c>
      <c r="J22" s="46">
        <v>1</v>
      </c>
      <c r="K22" s="46">
        <v>1</v>
      </c>
    </row>
    <row r="23" spans="3:11" ht="17.25">
      <c r="C23" s="20" t="s">
        <v>850</v>
      </c>
      <c r="D23" s="168">
        <v>1</v>
      </c>
      <c r="E23" s="67" t="s">
        <v>1040</v>
      </c>
      <c r="F23" s="67" t="s">
        <v>1040</v>
      </c>
      <c r="G23" s="44">
        <v>9</v>
      </c>
      <c r="H23" s="46">
        <v>5</v>
      </c>
      <c r="I23" s="46">
        <v>4</v>
      </c>
      <c r="J23" s="170">
        <v>2</v>
      </c>
      <c r="K23" s="170">
        <v>2</v>
      </c>
    </row>
    <row r="24" spans="3:11" ht="17.25">
      <c r="C24" s="20" t="s">
        <v>851</v>
      </c>
      <c r="D24" s="60" t="s">
        <v>1040</v>
      </c>
      <c r="E24" s="67" t="s">
        <v>1040</v>
      </c>
      <c r="F24" s="67" t="s">
        <v>1040</v>
      </c>
      <c r="G24" s="44">
        <v>19</v>
      </c>
      <c r="H24" s="46">
        <v>5</v>
      </c>
      <c r="I24" s="46">
        <v>14</v>
      </c>
      <c r="J24" s="67">
        <v>2</v>
      </c>
      <c r="K24" s="67">
        <v>2</v>
      </c>
    </row>
    <row r="25" spans="3:11" ht="17.25">
      <c r="C25" s="20" t="s">
        <v>985</v>
      </c>
      <c r="D25" s="60" t="s">
        <v>1040</v>
      </c>
      <c r="E25" s="67" t="s">
        <v>1040</v>
      </c>
      <c r="F25" s="67" t="s">
        <v>1040</v>
      </c>
      <c r="G25" s="44">
        <v>14</v>
      </c>
      <c r="H25" s="46">
        <v>6</v>
      </c>
      <c r="I25" s="46">
        <v>8</v>
      </c>
      <c r="J25" s="67">
        <v>2</v>
      </c>
      <c r="K25" s="67">
        <v>2</v>
      </c>
    </row>
    <row r="26" spans="3:11" ht="17.25">
      <c r="C26" s="20"/>
      <c r="D26" s="168"/>
      <c r="E26" s="170"/>
      <c r="F26" s="170"/>
      <c r="G26" s="45"/>
      <c r="H26" s="45"/>
      <c r="I26" s="170"/>
      <c r="J26" s="45"/>
      <c r="K26" s="45"/>
    </row>
    <row r="27" spans="3:11" ht="17.25">
      <c r="C27" s="20" t="s">
        <v>986</v>
      </c>
      <c r="D27" s="60" t="s">
        <v>984</v>
      </c>
      <c r="E27" s="67" t="s">
        <v>984</v>
      </c>
      <c r="F27" s="67" t="s">
        <v>984</v>
      </c>
      <c r="G27" s="212" t="s">
        <v>984</v>
      </c>
      <c r="H27" s="212" t="s">
        <v>984</v>
      </c>
      <c r="I27" s="67" t="s">
        <v>984</v>
      </c>
      <c r="J27" s="212" t="s">
        <v>984</v>
      </c>
      <c r="K27" s="212" t="s">
        <v>984</v>
      </c>
    </row>
    <row r="28" spans="3:11" ht="17.25">
      <c r="C28" s="20"/>
      <c r="D28" s="168"/>
      <c r="E28" s="170"/>
      <c r="F28" s="170"/>
      <c r="G28" s="44"/>
      <c r="H28" s="170"/>
      <c r="I28" s="67"/>
      <c r="J28" s="170"/>
      <c r="K28" s="170"/>
    </row>
    <row r="29" spans="3:11" ht="17.25">
      <c r="C29" s="20" t="s">
        <v>852</v>
      </c>
      <c r="D29" s="60" t="s">
        <v>984</v>
      </c>
      <c r="E29" s="67" t="s">
        <v>984</v>
      </c>
      <c r="F29" s="67" t="s">
        <v>984</v>
      </c>
      <c r="G29" s="67">
        <v>4</v>
      </c>
      <c r="H29" s="67">
        <v>1</v>
      </c>
      <c r="I29" s="67">
        <v>3</v>
      </c>
      <c r="J29" s="67" t="s">
        <v>984</v>
      </c>
      <c r="K29" s="67" t="s">
        <v>984</v>
      </c>
    </row>
    <row r="30" spans="3:11" ht="17.25">
      <c r="C30" s="20" t="s">
        <v>853</v>
      </c>
      <c r="D30" s="60" t="s">
        <v>1041</v>
      </c>
      <c r="E30" s="67" t="s">
        <v>1041</v>
      </c>
      <c r="F30" s="67" t="s">
        <v>1041</v>
      </c>
      <c r="G30" s="264">
        <v>1</v>
      </c>
      <c r="H30" s="67" t="s">
        <v>1041</v>
      </c>
      <c r="I30" s="67">
        <v>1</v>
      </c>
      <c r="J30" s="67" t="s">
        <v>1041</v>
      </c>
      <c r="K30" s="67" t="s">
        <v>1041</v>
      </c>
    </row>
    <row r="31" spans="3:11" ht="17.25">
      <c r="C31" s="20" t="s">
        <v>854</v>
      </c>
      <c r="D31" s="60" t="s">
        <v>1040</v>
      </c>
      <c r="E31" s="67" t="s">
        <v>1040</v>
      </c>
      <c r="F31" s="67" t="s">
        <v>1040</v>
      </c>
      <c r="G31" s="67" t="s">
        <v>1040</v>
      </c>
      <c r="H31" s="67" t="s">
        <v>1040</v>
      </c>
      <c r="I31" s="67" t="s">
        <v>1040</v>
      </c>
      <c r="J31" s="67" t="s">
        <v>1040</v>
      </c>
      <c r="K31" s="67" t="s">
        <v>1040</v>
      </c>
    </row>
    <row r="32" spans="3:11" ht="17.25">
      <c r="C32" s="20"/>
      <c r="D32" s="168"/>
      <c r="E32" s="170"/>
      <c r="F32" s="67"/>
      <c r="G32" s="44"/>
      <c r="H32" s="46"/>
      <c r="I32" s="46"/>
      <c r="J32" s="170"/>
      <c r="K32" s="170"/>
    </row>
    <row r="33" spans="3:11" ht="17.25">
      <c r="C33" s="20" t="s">
        <v>855</v>
      </c>
      <c r="D33" s="60" t="s">
        <v>1040</v>
      </c>
      <c r="E33" s="67" t="s">
        <v>1040</v>
      </c>
      <c r="F33" s="67" t="s">
        <v>1040</v>
      </c>
      <c r="G33" s="44">
        <v>6</v>
      </c>
      <c r="H33" s="46">
        <v>4</v>
      </c>
      <c r="I33" s="46">
        <v>2</v>
      </c>
      <c r="J33" s="67">
        <v>2</v>
      </c>
      <c r="K33" s="67">
        <v>2</v>
      </c>
    </row>
    <row r="34" spans="3:11" ht="17.25">
      <c r="C34" s="20" t="s">
        <v>856</v>
      </c>
      <c r="D34" s="60" t="s">
        <v>984</v>
      </c>
      <c r="E34" s="67" t="s">
        <v>984</v>
      </c>
      <c r="F34" s="67" t="s">
        <v>984</v>
      </c>
      <c r="G34" s="170">
        <v>2</v>
      </c>
      <c r="H34" s="67" t="s">
        <v>984</v>
      </c>
      <c r="I34" s="170">
        <v>2</v>
      </c>
      <c r="J34" s="67" t="s">
        <v>984</v>
      </c>
      <c r="K34" s="67" t="s">
        <v>984</v>
      </c>
    </row>
    <row r="35" spans="3:11" ht="17.25">
      <c r="C35" s="20" t="s">
        <v>983</v>
      </c>
      <c r="D35" s="60" t="s">
        <v>1042</v>
      </c>
      <c r="E35" s="67" t="s">
        <v>1042</v>
      </c>
      <c r="F35" s="67" t="s">
        <v>1042</v>
      </c>
      <c r="G35" s="44">
        <v>8</v>
      </c>
      <c r="H35" s="67">
        <v>1</v>
      </c>
      <c r="I35" s="170">
        <v>7</v>
      </c>
      <c r="J35" s="67" t="s">
        <v>1042</v>
      </c>
      <c r="K35" s="67" t="s">
        <v>1042</v>
      </c>
    </row>
    <row r="36" spans="3:11" ht="17.25">
      <c r="C36" s="20"/>
      <c r="D36" s="168"/>
      <c r="E36" s="170"/>
      <c r="F36" s="170"/>
      <c r="G36" s="170"/>
      <c r="H36" s="170"/>
      <c r="I36" s="170"/>
      <c r="J36" s="170"/>
      <c r="K36" s="170"/>
    </row>
    <row r="37" spans="3:11" ht="17.25">
      <c r="C37" s="20" t="s">
        <v>857</v>
      </c>
      <c r="D37" s="60">
        <v>1</v>
      </c>
      <c r="E37" s="67" t="s">
        <v>1040</v>
      </c>
      <c r="F37" s="67" t="s">
        <v>1040</v>
      </c>
      <c r="G37" s="67" t="s">
        <v>1040</v>
      </c>
      <c r="H37" s="67" t="s">
        <v>1040</v>
      </c>
      <c r="I37" s="67" t="s">
        <v>1040</v>
      </c>
      <c r="J37" s="67" t="s">
        <v>1040</v>
      </c>
      <c r="K37" s="67" t="s">
        <v>1040</v>
      </c>
    </row>
    <row r="38" spans="1:11" ht="17.25">
      <c r="A38" s="2" t="s">
        <v>871</v>
      </c>
      <c r="C38" s="20" t="s">
        <v>858</v>
      </c>
      <c r="D38" s="60">
        <v>1</v>
      </c>
      <c r="E38" s="67" t="s">
        <v>1040</v>
      </c>
      <c r="F38" s="67" t="s">
        <v>1040</v>
      </c>
      <c r="G38" s="67">
        <v>3</v>
      </c>
      <c r="H38" s="67">
        <v>1</v>
      </c>
      <c r="I38" s="67">
        <v>2</v>
      </c>
      <c r="J38" s="67">
        <v>1</v>
      </c>
      <c r="K38" s="67">
        <v>1</v>
      </c>
    </row>
    <row r="39" spans="3:11" ht="17.25">
      <c r="C39" s="20" t="s">
        <v>859</v>
      </c>
      <c r="D39" s="60" t="s">
        <v>1042</v>
      </c>
      <c r="E39" s="67" t="s">
        <v>1042</v>
      </c>
      <c r="F39" s="67" t="s">
        <v>1042</v>
      </c>
      <c r="G39" s="170">
        <v>3</v>
      </c>
      <c r="H39" s="67">
        <v>2</v>
      </c>
      <c r="I39" s="170">
        <v>1</v>
      </c>
      <c r="J39" s="67" t="s">
        <v>1042</v>
      </c>
      <c r="K39" s="67" t="s">
        <v>1042</v>
      </c>
    </row>
    <row r="40" spans="3:11" ht="17.25">
      <c r="C40" s="20" t="s">
        <v>860</v>
      </c>
      <c r="D40" s="60" t="s">
        <v>1042</v>
      </c>
      <c r="E40" s="67" t="s">
        <v>1042</v>
      </c>
      <c r="F40" s="67" t="s">
        <v>1042</v>
      </c>
      <c r="G40" s="44">
        <v>1</v>
      </c>
      <c r="H40" s="67">
        <v>1</v>
      </c>
      <c r="I40" s="190" t="s">
        <v>1042</v>
      </c>
      <c r="J40" s="67" t="s">
        <v>1042</v>
      </c>
      <c r="K40" s="211" t="s">
        <v>1042</v>
      </c>
    </row>
    <row r="41" spans="3:11" ht="17.25">
      <c r="C41" s="20" t="s">
        <v>862</v>
      </c>
      <c r="D41" s="60">
        <v>2</v>
      </c>
      <c r="E41" s="67">
        <v>1</v>
      </c>
      <c r="F41" s="67">
        <v>1</v>
      </c>
      <c r="G41" s="170">
        <v>3</v>
      </c>
      <c r="H41" s="67">
        <v>1</v>
      </c>
      <c r="I41" s="170">
        <v>2</v>
      </c>
      <c r="J41" s="67" t="s">
        <v>1042</v>
      </c>
      <c r="K41" s="67">
        <v>1</v>
      </c>
    </row>
    <row r="42" spans="3:11" ht="17.25">
      <c r="C42" s="20" t="s">
        <v>861</v>
      </c>
      <c r="D42" s="60" t="s">
        <v>1043</v>
      </c>
      <c r="E42" s="67" t="s">
        <v>1043</v>
      </c>
      <c r="F42" s="67" t="s">
        <v>1043</v>
      </c>
      <c r="G42" s="170">
        <v>2</v>
      </c>
      <c r="H42" s="170">
        <v>2</v>
      </c>
      <c r="I42" s="67" t="s">
        <v>1043</v>
      </c>
      <c r="J42" s="67">
        <v>1</v>
      </c>
      <c r="K42" s="67">
        <v>1</v>
      </c>
    </row>
    <row r="43" spans="3:11" ht="17.25">
      <c r="C43" s="20"/>
      <c r="D43" s="189"/>
      <c r="E43" s="67"/>
      <c r="F43" s="67"/>
      <c r="G43" s="67"/>
      <c r="H43" s="67"/>
      <c r="I43" s="67"/>
      <c r="J43" s="67"/>
      <c r="K43" s="67"/>
    </row>
    <row r="44" spans="3:11" ht="17.25">
      <c r="C44" s="20" t="s">
        <v>863</v>
      </c>
      <c r="D44" s="60" t="s">
        <v>984</v>
      </c>
      <c r="E44" s="67" t="s">
        <v>984</v>
      </c>
      <c r="F44" s="67" t="s">
        <v>984</v>
      </c>
      <c r="G44" s="44">
        <v>3</v>
      </c>
      <c r="H44" s="170">
        <v>1</v>
      </c>
      <c r="I44" s="170">
        <v>2</v>
      </c>
      <c r="J44" s="67">
        <v>1</v>
      </c>
      <c r="K44" s="67">
        <v>1</v>
      </c>
    </row>
    <row r="45" spans="3:11" ht="17.25">
      <c r="C45" s="20" t="s">
        <v>864</v>
      </c>
      <c r="D45" s="60" t="s">
        <v>1043</v>
      </c>
      <c r="E45" s="67" t="s">
        <v>1043</v>
      </c>
      <c r="F45" s="67" t="s">
        <v>1043</v>
      </c>
      <c r="G45" s="170">
        <v>8</v>
      </c>
      <c r="H45" s="170">
        <v>6</v>
      </c>
      <c r="I45" s="170">
        <v>2</v>
      </c>
      <c r="J45" s="67" t="s">
        <v>1043</v>
      </c>
      <c r="K45" s="67" t="s">
        <v>1043</v>
      </c>
    </row>
    <row r="46" spans="3:11" ht="17.25">
      <c r="C46" s="20" t="s">
        <v>865</v>
      </c>
      <c r="D46" s="60" t="s">
        <v>1043</v>
      </c>
      <c r="E46" s="67" t="s">
        <v>1043</v>
      </c>
      <c r="F46" s="67" t="s">
        <v>1043</v>
      </c>
      <c r="G46" s="264" t="s">
        <v>1043</v>
      </c>
      <c r="H46" s="67" t="s">
        <v>1043</v>
      </c>
      <c r="I46" s="67" t="s">
        <v>1043</v>
      </c>
      <c r="J46" s="67" t="s">
        <v>1043</v>
      </c>
      <c r="K46" s="67" t="s">
        <v>1043</v>
      </c>
    </row>
    <row r="47" spans="3:11" ht="17.25">
      <c r="C47" s="20"/>
      <c r="D47" s="168"/>
      <c r="E47" s="170"/>
      <c r="F47" s="170"/>
      <c r="G47" s="44"/>
      <c r="H47" s="170"/>
      <c r="I47" s="46"/>
      <c r="J47" s="170"/>
      <c r="K47" s="170"/>
    </row>
    <row r="48" spans="3:11" ht="17.25">
      <c r="C48" s="20" t="s">
        <v>866</v>
      </c>
      <c r="D48" s="60" t="s">
        <v>1042</v>
      </c>
      <c r="E48" s="67" t="s">
        <v>1042</v>
      </c>
      <c r="F48" s="67" t="s">
        <v>1042</v>
      </c>
      <c r="G48" s="44">
        <v>8</v>
      </c>
      <c r="H48" s="170">
        <v>5</v>
      </c>
      <c r="I48" s="67">
        <v>3</v>
      </c>
      <c r="J48" s="67">
        <v>3</v>
      </c>
      <c r="K48" s="67">
        <v>3</v>
      </c>
    </row>
    <row r="49" spans="3:11" ht="17.25">
      <c r="C49" s="20" t="s">
        <v>867</v>
      </c>
      <c r="D49" s="60" t="s">
        <v>984</v>
      </c>
      <c r="E49" s="67" t="s">
        <v>984</v>
      </c>
      <c r="F49" s="67" t="s">
        <v>984</v>
      </c>
      <c r="G49" s="67" t="s">
        <v>984</v>
      </c>
      <c r="H49" s="67" t="s">
        <v>984</v>
      </c>
      <c r="I49" s="67" t="s">
        <v>984</v>
      </c>
      <c r="J49" s="67" t="s">
        <v>984</v>
      </c>
      <c r="K49" s="67" t="s">
        <v>984</v>
      </c>
    </row>
    <row r="50" spans="3:11" ht="17.25">
      <c r="C50" s="20" t="s">
        <v>868</v>
      </c>
      <c r="D50" s="60" t="s">
        <v>1041</v>
      </c>
      <c r="E50" s="67" t="s">
        <v>1041</v>
      </c>
      <c r="F50" s="67" t="s">
        <v>1041</v>
      </c>
      <c r="G50" s="67" t="s">
        <v>1041</v>
      </c>
      <c r="H50" s="67" t="s">
        <v>1041</v>
      </c>
      <c r="I50" s="67" t="s">
        <v>1041</v>
      </c>
      <c r="J50" s="67" t="s">
        <v>1041</v>
      </c>
      <c r="K50" s="67" t="s">
        <v>1041</v>
      </c>
    </row>
    <row r="51" spans="3:11" ht="17.25">
      <c r="C51" s="20" t="s">
        <v>869</v>
      </c>
      <c r="D51" s="60" t="s">
        <v>984</v>
      </c>
      <c r="E51" s="67" t="s">
        <v>984</v>
      </c>
      <c r="F51" s="67" t="s">
        <v>984</v>
      </c>
      <c r="G51" s="67" t="s">
        <v>984</v>
      </c>
      <c r="H51" s="67" t="s">
        <v>984</v>
      </c>
      <c r="I51" s="67" t="s">
        <v>984</v>
      </c>
      <c r="J51" s="67" t="s">
        <v>984</v>
      </c>
      <c r="K51" s="67" t="s">
        <v>984</v>
      </c>
    </row>
    <row r="52" spans="3:11" ht="17.25">
      <c r="C52" s="20" t="s">
        <v>870</v>
      </c>
      <c r="D52" s="60">
        <v>1</v>
      </c>
      <c r="E52" s="67" t="s">
        <v>984</v>
      </c>
      <c r="F52" s="67" t="s">
        <v>984</v>
      </c>
      <c r="G52" s="170">
        <v>2</v>
      </c>
      <c r="H52" s="67" t="s">
        <v>984</v>
      </c>
      <c r="I52" s="170">
        <v>2</v>
      </c>
      <c r="J52" s="67" t="s">
        <v>984</v>
      </c>
      <c r="K52" s="67" t="s">
        <v>984</v>
      </c>
    </row>
    <row r="53" spans="2:19" ht="18" thickBot="1">
      <c r="B53" s="5"/>
      <c r="C53" s="71"/>
      <c r="D53" s="18"/>
      <c r="E53" s="41"/>
      <c r="F53" s="41"/>
      <c r="G53" s="41"/>
      <c r="H53" s="41"/>
      <c r="I53" s="41"/>
      <c r="J53" s="41"/>
      <c r="K53" s="104"/>
      <c r="L53" s="21"/>
      <c r="M53" s="21"/>
      <c r="N53" s="21"/>
      <c r="O53" s="21"/>
      <c r="P53" s="21"/>
      <c r="Q53" s="21"/>
      <c r="R53" s="21"/>
      <c r="S53" s="21"/>
    </row>
    <row r="54" ht="17.25">
      <c r="D54" s="1" t="s">
        <v>164</v>
      </c>
    </row>
    <row r="55" spans="1:4" ht="17.25">
      <c r="A55" s="1"/>
      <c r="D55" s="1" t="s">
        <v>148</v>
      </c>
    </row>
    <row r="56" spans="1:4" ht="17.25">
      <c r="A56" s="26"/>
      <c r="D56" s="26"/>
    </row>
  </sheetData>
  <mergeCells count="1">
    <mergeCell ref="J7:K7"/>
  </mergeCells>
  <printOptions/>
  <pageMargins left="0.75" right="0.75" top="1" bottom="1" header="0.512" footer="0.512"/>
  <pageSetup horizontalDpi="300" verticalDpi="300" orientation="portrait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2"/>
  <sheetViews>
    <sheetView zoomScale="75" zoomScaleNormal="75" workbookViewId="0" topLeftCell="A28">
      <selection activeCell="A1" sqref="A1"/>
    </sheetView>
  </sheetViews>
  <sheetFormatPr defaultColWidth="9.625" defaultRowHeight="13.5"/>
  <cols>
    <col min="1" max="1" width="13.375" style="2" customWidth="1"/>
    <col min="2" max="2" width="10.875" style="2" customWidth="1"/>
    <col min="3" max="3" width="11.375" style="2" customWidth="1"/>
    <col min="4" max="4" width="10.875" style="2" customWidth="1"/>
    <col min="5" max="5" width="9.625" style="2" customWidth="1"/>
    <col min="6" max="12" width="10.875" style="2" customWidth="1"/>
    <col min="13" max="13" width="9.625" style="2" customWidth="1"/>
    <col min="14" max="14" width="8.375" style="2" customWidth="1"/>
    <col min="15" max="16384" width="9.625" style="2" customWidth="1"/>
  </cols>
  <sheetData>
    <row r="1" ht="17.25">
      <c r="A1" s="1" t="s">
        <v>52</v>
      </c>
    </row>
    <row r="6" ht="17.25">
      <c r="G6" s="22" t="s">
        <v>125</v>
      </c>
    </row>
    <row r="7" ht="17.25">
      <c r="D7" s="22" t="s">
        <v>165</v>
      </c>
    </row>
    <row r="8" spans="2:14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276" t="s">
        <v>976</v>
      </c>
      <c r="N8" s="276"/>
    </row>
    <row r="9" spans="4:14" ht="17.25">
      <c r="D9" s="7"/>
      <c r="E9" s="58"/>
      <c r="F9" s="9"/>
      <c r="G9" s="9"/>
      <c r="H9" s="43" t="s">
        <v>166</v>
      </c>
      <c r="I9" s="9"/>
      <c r="J9" s="9"/>
      <c r="K9" s="9"/>
      <c r="L9" s="9"/>
      <c r="M9" s="9"/>
      <c r="N9" s="9"/>
    </row>
    <row r="10" spans="4:14" ht="17.25">
      <c r="D10" s="57" t="s">
        <v>43</v>
      </c>
      <c r="E10" s="57" t="s">
        <v>167</v>
      </c>
      <c r="F10" s="11" t="s">
        <v>168</v>
      </c>
      <c r="G10" s="11" t="s">
        <v>168</v>
      </c>
      <c r="H10" s="11" t="s">
        <v>168</v>
      </c>
      <c r="I10" s="11" t="s">
        <v>168</v>
      </c>
      <c r="J10" s="11" t="s">
        <v>168</v>
      </c>
      <c r="K10" s="11" t="s">
        <v>168</v>
      </c>
      <c r="L10" s="11" t="s">
        <v>168</v>
      </c>
      <c r="M10" s="57" t="s">
        <v>169</v>
      </c>
      <c r="N10" s="57" t="s">
        <v>170</v>
      </c>
    </row>
    <row r="11" spans="2:14" ht="17.25">
      <c r="B11" s="9"/>
      <c r="C11" s="9"/>
      <c r="D11" s="58"/>
      <c r="E11" s="8" t="s">
        <v>171</v>
      </c>
      <c r="F11" s="8" t="s">
        <v>66</v>
      </c>
      <c r="G11" s="8" t="s">
        <v>67</v>
      </c>
      <c r="H11" s="8" t="s">
        <v>68</v>
      </c>
      <c r="I11" s="8" t="s">
        <v>69</v>
      </c>
      <c r="J11" s="8" t="s">
        <v>70</v>
      </c>
      <c r="K11" s="8" t="s">
        <v>71</v>
      </c>
      <c r="L11" s="8" t="s">
        <v>72</v>
      </c>
      <c r="M11" s="8" t="s">
        <v>172</v>
      </c>
      <c r="N11" s="8" t="s">
        <v>173</v>
      </c>
    </row>
    <row r="12" ht="17.25">
      <c r="D12" s="7"/>
    </row>
    <row r="13" spans="2:14" ht="17.25">
      <c r="B13" s="1" t="s">
        <v>594</v>
      </c>
      <c r="D13" s="30">
        <v>12086</v>
      </c>
      <c r="E13" s="167" t="s">
        <v>1044</v>
      </c>
      <c r="F13" s="28">
        <v>212</v>
      </c>
      <c r="G13" s="28">
        <v>2637</v>
      </c>
      <c r="H13" s="28">
        <v>5914</v>
      </c>
      <c r="I13" s="28">
        <v>2617</v>
      </c>
      <c r="J13" s="28">
        <v>654</v>
      </c>
      <c r="K13" s="28">
        <v>52</v>
      </c>
      <c r="L13" s="167" t="s">
        <v>1044</v>
      </c>
      <c r="M13" s="167" t="s">
        <v>1044</v>
      </c>
      <c r="N13" s="167" t="s">
        <v>1044</v>
      </c>
    </row>
    <row r="14" spans="2:14" ht="17.25">
      <c r="B14" s="1" t="s">
        <v>595</v>
      </c>
      <c r="D14" s="30">
        <v>10126</v>
      </c>
      <c r="E14" s="28">
        <v>1</v>
      </c>
      <c r="F14" s="28">
        <v>176</v>
      </c>
      <c r="G14" s="28">
        <v>1925</v>
      </c>
      <c r="H14" s="28">
        <v>4904</v>
      </c>
      <c r="I14" s="28">
        <v>2469</v>
      </c>
      <c r="J14" s="28">
        <v>564</v>
      </c>
      <c r="K14" s="28">
        <v>86</v>
      </c>
      <c r="L14" s="28">
        <v>1</v>
      </c>
      <c r="M14" s="167" t="s">
        <v>1045</v>
      </c>
      <c r="N14" s="167" t="s">
        <v>1045</v>
      </c>
    </row>
    <row r="15" spans="2:14" ht="17.25">
      <c r="B15" s="1" t="s">
        <v>596</v>
      </c>
      <c r="D15" s="30">
        <v>10152</v>
      </c>
      <c r="E15" s="167" t="s">
        <v>1044</v>
      </c>
      <c r="F15" s="28">
        <v>168</v>
      </c>
      <c r="G15" s="28">
        <v>1957</v>
      </c>
      <c r="H15" s="28">
        <v>4623</v>
      </c>
      <c r="I15" s="28">
        <v>2691</v>
      </c>
      <c r="J15" s="28">
        <v>627</v>
      </c>
      <c r="K15" s="28">
        <v>82</v>
      </c>
      <c r="L15" s="28">
        <v>4</v>
      </c>
      <c r="M15" s="167" t="s">
        <v>1044</v>
      </c>
      <c r="N15" s="167" t="s">
        <v>1044</v>
      </c>
    </row>
    <row r="16" spans="2:14" ht="17.25">
      <c r="B16" s="1"/>
      <c r="D16" s="30"/>
      <c r="E16" s="167"/>
      <c r="F16" s="28"/>
      <c r="G16" s="28"/>
      <c r="H16" s="28"/>
      <c r="I16" s="28"/>
      <c r="J16" s="28"/>
      <c r="K16" s="28"/>
      <c r="L16" s="28"/>
      <c r="M16" s="167"/>
      <c r="N16" s="167"/>
    </row>
    <row r="17" spans="2:14" ht="17.25">
      <c r="B17" s="1" t="s">
        <v>597</v>
      </c>
      <c r="D17" s="30">
        <v>9879</v>
      </c>
      <c r="E17" s="167" t="s">
        <v>1044</v>
      </c>
      <c r="F17" s="28">
        <v>175</v>
      </c>
      <c r="G17" s="28">
        <v>1861</v>
      </c>
      <c r="H17" s="28">
        <v>4254</v>
      </c>
      <c r="I17" s="28">
        <v>2874</v>
      </c>
      <c r="J17" s="28">
        <v>632</v>
      </c>
      <c r="K17" s="28">
        <v>79</v>
      </c>
      <c r="L17" s="28">
        <v>4</v>
      </c>
      <c r="M17" s="167" t="s">
        <v>1044</v>
      </c>
      <c r="N17" s="167" t="s">
        <v>1044</v>
      </c>
    </row>
    <row r="18" spans="2:14" ht="17.25">
      <c r="B18" s="1" t="s">
        <v>598</v>
      </c>
      <c r="D18" s="30">
        <v>10131</v>
      </c>
      <c r="E18" s="167" t="s">
        <v>1044</v>
      </c>
      <c r="F18" s="28">
        <v>160</v>
      </c>
      <c r="G18" s="28">
        <v>1865</v>
      </c>
      <c r="H18" s="28">
        <v>4438</v>
      </c>
      <c r="I18" s="28">
        <v>2872</v>
      </c>
      <c r="J18" s="28">
        <v>699</v>
      </c>
      <c r="K18" s="28">
        <v>95</v>
      </c>
      <c r="L18" s="28">
        <v>2</v>
      </c>
      <c r="M18" s="167" t="s">
        <v>1044</v>
      </c>
      <c r="N18" s="167" t="s">
        <v>1044</v>
      </c>
    </row>
    <row r="19" spans="2:14" ht="17.25">
      <c r="B19" s="1" t="s">
        <v>599</v>
      </c>
      <c r="C19" s="26"/>
      <c r="D19" s="30">
        <v>9789</v>
      </c>
      <c r="E19" s="28">
        <v>1</v>
      </c>
      <c r="F19" s="31">
        <v>193</v>
      </c>
      <c r="G19" s="31">
        <v>1670</v>
      </c>
      <c r="H19" s="31">
        <v>4264</v>
      </c>
      <c r="I19" s="31">
        <v>2831</v>
      </c>
      <c r="J19" s="31">
        <v>758</v>
      </c>
      <c r="K19" s="31">
        <v>67</v>
      </c>
      <c r="L19" s="31">
        <v>5</v>
      </c>
      <c r="M19" s="167" t="s">
        <v>1044</v>
      </c>
      <c r="N19" s="167" t="s">
        <v>1044</v>
      </c>
    </row>
    <row r="20" spans="2:14" ht="17.25">
      <c r="B20" s="1" t="s">
        <v>600</v>
      </c>
      <c r="C20" s="16"/>
      <c r="D20" s="30">
        <v>9886</v>
      </c>
      <c r="E20" s="31">
        <v>1</v>
      </c>
      <c r="F20" s="29">
        <v>191</v>
      </c>
      <c r="G20" s="29">
        <v>1640</v>
      </c>
      <c r="H20" s="29">
        <v>4233</v>
      </c>
      <c r="I20" s="29">
        <v>2991</v>
      </c>
      <c r="J20" s="29">
        <v>733</v>
      </c>
      <c r="K20" s="29">
        <v>95</v>
      </c>
      <c r="L20" s="29">
        <v>2</v>
      </c>
      <c r="M20" s="167" t="s">
        <v>1044</v>
      </c>
      <c r="N20" s="167" t="s">
        <v>1044</v>
      </c>
    </row>
    <row r="21" spans="2:14" ht="17.25">
      <c r="B21" s="1" t="s">
        <v>601</v>
      </c>
      <c r="C21" s="16"/>
      <c r="D21" s="30">
        <v>9563</v>
      </c>
      <c r="E21" s="167" t="s">
        <v>1044</v>
      </c>
      <c r="F21" s="29">
        <v>192</v>
      </c>
      <c r="G21" s="29">
        <v>1594</v>
      </c>
      <c r="H21" s="29">
        <v>4072</v>
      </c>
      <c r="I21" s="29">
        <v>2839</v>
      </c>
      <c r="J21" s="29">
        <v>782</v>
      </c>
      <c r="K21" s="29">
        <v>82</v>
      </c>
      <c r="L21" s="29">
        <v>1</v>
      </c>
      <c r="M21" s="167" t="s">
        <v>1044</v>
      </c>
      <c r="N21" s="31">
        <v>1</v>
      </c>
    </row>
    <row r="22" spans="2:14" ht="17.25">
      <c r="B22" s="1"/>
      <c r="C22" s="16"/>
      <c r="D22" s="30"/>
      <c r="E22" s="167"/>
      <c r="F22" s="29"/>
      <c r="G22" s="29"/>
      <c r="H22" s="29"/>
      <c r="I22" s="29"/>
      <c r="J22" s="29"/>
      <c r="K22" s="29"/>
      <c r="L22" s="29"/>
      <c r="M22" s="167"/>
      <c r="N22" s="31"/>
    </row>
    <row r="23" spans="2:14" ht="17.25">
      <c r="B23" s="1" t="s">
        <v>602</v>
      </c>
      <c r="C23" s="16"/>
      <c r="D23" s="30">
        <v>9566</v>
      </c>
      <c r="E23" s="31">
        <v>1</v>
      </c>
      <c r="F23" s="29">
        <v>188</v>
      </c>
      <c r="G23" s="29">
        <v>1440</v>
      </c>
      <c r="H23" s="29">
        <v>4072</v>
      </c>
      <c r="I23" s="29">
        <v>2940</v>
      </c>
      <c r="J23" s="29">
        <v>832</v>
      </c>
      <c r="K23" s="29">
        <v>87</v>
      </c>
      <c r="L23" s="29">
        <v>6</v>
      </c>
      <c r="M23" s="167" t="s">
        <v>1044</v>
      </c>
      <c r="N23" s="167" t="s">
        <v>1044</v>
      </c>
    </row>
    <row r="24" spans="2:14" ht="17.25">
      <c r="B24" s="1" t="s">
        <v>603</v>
      </c>
      <c r="C24" s="16"/>
      <c r="D24" s="30">
        <f>SUM(E24:N24)</f>
        <v>9345</v>
      </c>
      <c r="E24" s="31">
        <v>1</v>
      </c>
      <c r="F24" s="29">
        <v>183</v>
      </c>
      <c r="G24" s="29">
        <v>1427</v>
      </c>
      <c r="H24" s="107">
        <v>3849</v>
      </c>
      <c r="I24" s="107">
        <v>2918</v>
      </c>
      <c r="J24" s="107">
        <v>858</v>
      </c>
      <c r="K24" s="107">
        <v>107</v>
      </c>
      <c r="L24" s="107">
        <v>2</v>
      </c>
      <c r="M24" s="167" t="s">
        <v>1044</v>
      </c>
      <c r="N24" s="167" t="s">
        <v>1044</v>
      </c>
    </row>
    <row r="25" spans="2:14" ht="17.25">
      <c r="B25" s="1" t="s">
        <v>604</v>
      </c>
      <c r="D25" s="30">
        <v>8943</v>
      </c>
      <c r="E25" s="167" t="s">
        <v>1044</v>
      </c>
      <c r="F25" s="29">
        <v>191</v>
      </c>
      <c r="G25" s="29">
        <v>1302</v>
      </c>
      <c r="H25" s="29">
        <v>3500</v>
      </c>
      <c r="I25" s="29">
        <v>2998</v>
      </c>
      <c r="J25" s="29">
        <v>848</v>
      </c>
      <c r="K25" s="29">
        <v>102</v>
      </c>
      <c r="L25" s="29">
        <v>1</v>
      </c>
      <c r="M25" s="29">
        <v>1</v>
      </c>
      <c r="N25" s="167" t="s">
        <v>1044</v>
      </c>
    </row>
    <row r="26" spans="2:14" s="96" customFormat="1" ht="17.25">
      <c r="B26" s="1" t="s">
        <v>605</v>
      </c>
      <c r="C26" s="2"/>
      <c r="D26" s="33">
        <v>8561</v>
      </c>
      <c r="E26" s="34">
        <v>2</v>
      </c>
      <c r="F26" s="34">
        <v>172</v>
      </c>
      <c r="G26" s="34">
        <v>1275</v>
      </c>
      <c r="H26" s="34">
        <v>3221</v>
      </c>
      <c r="I26" s="34">
        <v>2903</v>
      </c>
      <c r="J26" s="34">
        <v>876</v>
      </c>
      <c r="K26" s="34">
        <v>110</v>
      </c>
      <c r="L26" s="34">
        <v>2</v>
      </c>
      <c r="M26" s="167" t="s">
        <v>1044</v>
      </c>
      <c r="N26" s="167" t="s">
        <v>1044</v>
      </c>
    </row>
    <row r="27" spans="2:14" ht="17.25">
      <c r="B27" s="1" t="s">
        <v>658</v>
      </c>
      <c r="D27" s="33">
        <v>8153</v>
      </c>
      <c r="E27" s="167" t="s">
        <v>1044</v>
      </c>
      <c r="F27" s="34">
        <v>156</v>
      </c>
      <c r="G27" s="34">
        <v>1165</v>
      </c>
      <c r="H27" s="34">
        <v>2894</v>
      </c>
      <c r="I27" s="34">
        <v>2887</v>
      </c>
      <c r="J27" s="34">
        <v>941</v>
      </c>
      <c r="K27" s="34">
        <v>108</v>
      </c>
      <c r="L27" s="34">
        <v>1</v>
      </c>
      <c r="M27" s="34">
        <v>1</v>
      </c>
      <c r="N27" s="167" t="s">
        <v>1044</v>
      </c>
    </row>
    <row r="28" spans="2:14" ht="17.25">
      <c r="B28" s="1"/>
      <c r="D28" s="33"/>
      <c r="E28" s="167"/>
      <c r="F28" s="34"/>
      <c r="G28" s="34"/>
      <c r="H28" s="34"/>
      <c r="I28" s="34"/>
      <c r="J28" s="34"/>
      <c r="K28" s="34"/>
      <c r="L28" s="34"/>
      <c r="M28" s="34"/>
      <c r="N28" s="167"/>
    </row>
    <row r="29" spans="2:14" ht="17.25">
      <c r="B29" s="1" t="s">
        <v>831</v>
      </c>
      <c r="C29" s="96"/>
      <c r="D29" s="33">
        <v>7835</v>
      </c>
      <c r="E29" s="167" t="s">
        <v>1044</v>
      </c>
      <c r="F29" s="34">
        <v>141</v>
      </c>
      <c r="G29" s="34">
        <v>1091</v>
      </c>
      <c r="H29" s="34">
        <v>2608</v>
      </c>
      <c r="I29" s="34">
        <v>2915</v>
      </c>
      <c r="J29" s="34">
        <v>949</v>
      </c>
      <c r="K29" s="34">
        <v>127</v>
      </c>
      <c r="L29" s="34">
        <v>4</v>
      </c>
      <c r="M29" s="167" t="s">
        <v>1044</v>
      </c>
      <c r="N29" s="167" t="s">
        <v>1044</v>
      </c>
    </row>
    <row r="30" spans="2:14" ht="17.25">
      <c r="B30" s="1" t="s">
        <v>979</v>
      </c>
      <c r="C30" s="255"/>
      <c r="D30" s="45">
        <v>7930</v>
      </c>
      <c r="E30" s="167">
        <v>2</v>
      </c>
      <c r="F30" s="34">
        <v>138</v>
      </c>
      <c r="G30" s="34">
        <v>1105</v>
      </c>
      <c r="H30" s="34">
        <v>2553</v>
      </c>
      <c r="I30" s="34">
        <v>2895</v>
      </c>
      <c r="J30" s="34">
        <v>1107</v>
      </c>
      <c r="K30" s="34">
        <v>126</v>
      </c>
      <c r="L30" s="34">
        <v>4</v>
      </c>
      <c r="M30" s="167" t="s">
        <v>1044</v>
      </c>
      <c r="N30" s="167" t="s">
        <v>1044</v>
      </c>
    </row>
    <row r="31" spans="2:14" ht="17.25">
      <c r="B31" s="1" t="s">
        <v>1046</v>
      </c>
      <c r="C31" s="250"/>
      <c r="D31" s="33">
        <f aca="true" t="shared" si="0" ref="D31:L31">SUM(D33:D37)</f>
        <v>7689</v>
      </c>
      <c r="E31" s="170">
        <f t="shared" si="0"/>
        <v>1</v>
      </c>
      <c r="F31" s="45">
        <f t="shared" si="0"/>
        <v>138</v>
      </c>
      <c r="G31" s="45">
        <f t="shared" si="0"/>
        <v>1065</v>
      </c>
      <c r="H31" s="45">
        <f t="shared" si="0"/>
        <v>2446</v>
      </c>
      <c r="I31" s="45">
        <f t="shared" si="0"/>
        <v>2715</v>
      </c>
      <c r="J31" s="45">
        <f t="shared" si="0"/>
        <v>1180</v>
      </c>
      <c r="K31" s="45">
        <f t="shared" si="0"/>
        <v>141</v>
      </c>
      <c r="L31" s="45">
        <f t="shared" si="0"/>
        <v>3</v>
      </c>
      <c r="M31" s="212" t="s">
        <v>1033</v>
      </c>
      <c r="N31" s="212" t="s">
        <v>1033</v>
      </c>
    </row>
    <row r="32" spans="2:14" ht="17.25">
      <c r="B32" s="1"/>
      <c r="C32" s="21"/>
      <c r="D32" s="33"/>
      <c r="E32" s="170"/>
      <c r="F32" s="45"/>
      <c r="G32" s="45"/>
      <c r="H32" s="45"/>
      <c r="I32" s="45"/>
      <c r="J32" s="45"/>
      <c r="K32" s="45"/>
      <c r="L32" s="45"/>
      <c r="M32" s="170"/>
      <c r="N32" s="170"/>
    </row>
    <row r="33" spans="3:14" ht="17.25">
      <c r="C33" s="265" t="s">
        <v>1047</v>
      </c>
      <c r="D33" s="168">
        <f>SUM(E33:N33)</f>
        <v>3461</v>
      </c>
      <c r="E33" s="170">
        <v>1</v>
      </c>
      <c r="F33" s="46">
        <v>123</v>
      </c>
      <c r="G33" s="46">
        <v>729</v>
      </c>
      <c r="H33" s="46">
        <v>1273</v>
      </c>
      <c r="I33" s="46">
        <v>951</v>
      </c>
      <c r="J33" s="46">
        <v>349</v>
      </c>
      <c r="K33" s="46">
        <v>35</v>
      </c>
      <c r="L33" s="67" t="s">
        <v>1033</v>
      </c>
      <c r="M33" s="67" t="s">
        <v>1033</v>
      </c>
      <c r="N33" s="67" t="s">
        <v>1033</v>
      </c>
    </row>
    <row r="34" spans="3:14" ht="17.25">
      <c r="C34" s="265" t="s">
        <v>1048</v>
      </c>
      <c r="D34" s="168">
        <f>SUM(E34:N34)</f>
        <v>2920</v>
      </c>
      <c r="E34" s="67" t="s">
        <v>1033</v>
      </c>
      <c r="F34" s="46">
        <v>15</v>
      </c>
      <c r="G34" s="46">
        <v>285</v>
      </c>
      <c r="H34" s="46">
        <v>898</v>
      </c>
      <c r="I34" s="46">
        <v>1217</v>
      </c>
      <c r="J34" s="46">
        <v>457</v>
      </c>
      <c r="K34" s="46">
        <v>48</v>
      </c>
      <c r="L34" s="67" t="s">
        <v>1033</v>
      </c>
      <c r="M34" s="67" t="s">
        <v>1033</v>
      </c>
      <c r="N34" s="67" t="s">
        <v>1033</v>
      </c>
    </row>
    <row r="35" spans="3:14" ht="17.25">
      <c r="C35" s="12" t="s">
        <v>1049</v>
      </c>
      <c r="D35" s="168">
        <f>SUM(E35:N35)</f>
        <v>1064</v>
      </c>
      <c r="E35" s="67" t="s">
        <v>1033</v>
      </c>
      <c r="F35" s="67" t="s">
        <v>1033</v>
      </c>
      <c r="G35" s="46">
        <v>47</v>
      </c>
      <c r="H35" s="46">
        <v>235</v>
      </c>
      <c r="I35" s="46">
        <v>471</v>
      </c>
      <c r="J35" s="46">
        <v>285</v>
      </c>
      <c r="K35" s="46">
        <v>23</v>
      </c>
      <c r="L35" s="170">
        <v>3</v>
      </c>
      <c r="M35" s="67" t="s">
        <v>1033</v>
      </c>
      <c r="N35" s="67" t="s">
        <v>1033</v>
      </c>
    </row>
    <row r="36" spans="3:14" ht="17.25">
      <c r="C36" s="12" t="s">
        <v>1050</v>
      </c>
      <c r="D36" s="168">
        <f>SUM(E36:N36)</f>
        <v>186</v>
      </c>
      <c r="E36" s="67" t="s">
        <v>1033</v>
      </c>
      <c r="F36" s="67" t="s">
        <v>1033</v>
      </c>
      <c r="G36" s="46">
        <v>4</v>
      </c>
      <c r="H36" s="46">
        <v>36</v>
      </c>
      <c r="I36" s="46">
        <v>58</v>
      </c>
      <c r="J36" s="46">
        <v>62</v>
      </c>
      <c r="K36" s="46">
        <v>26</v>
      </c>
      <c r="L36" s="67" t="s">
        <v>1033</v>
      </c>
      <c r="M36" s="67" t="s">
        <v>1033</v>
      </c>
      <c r="N36" s="67" t="s">
        <v>1033</v>
      </c>
    </row>
    <row r="37" spans="3:14" ht="17.25">
      <c r="C37" s="12" t="s">
        <v>174</v>
      </c>
      <c r="D37" s="168">
        <f>SUM(E37:N37)</f>
        <v>58</v>
      </c>
      <c r="E37" s="67" t="s">
        <v>1033</v>
      </c>
      <c r="F37" s="67" t="s">
        <v>1033</v>
      </c>
      <c r="G37" s="67" t="s">
        <v>1033</v>
      </c>
      <c r="H37" s="46">
        <v>4</v>
      </c>
      <c r="I37" s="46">
        <v>18</v>
      </c>
      <c r="J37" s="46">
        <v>27</v>
      </c>
      <c r="K37" s="46">
        <v>9</v>
      </c>
      <c r="L37" s="67" t="s">
        <v>1033</v>
      </c>
      <c r="M37" s="67" t="s">
        <v>1033</v>
      </c>
      <c r="N37" s="67" t="s">
        <v>1033</v>
      </c>
    </row>
    <row r="38" spans="2:14" ht="18" thickBot="1">
      <c r="B38" s="5"/>
      <c r="C38" s="5"/>
      <c r="D38" s="18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ht="17.25">
      <c r="D39" s="1" t="s">
        <v>175</v>
      </c>
    </row>
    <row r="41" ht="17.25">
      <c r="A41" s="1"/>
    </row>
    <row r="42" ht="18" thickBot="1">
      <c r="D42" s="22" t="s">
        <v>832</v>
      </c>
    </row>
    <row r="43" spans="1:14" ht="17.25">
      <c r="A43" s="21"/>
      <c r="B43" s="283"/>
      <c r="C43" s="283"/>
      <c r="D43" s="284"/>
      <c r="E43" s="280" t="s">
        <v>816</v>
      </c>
      <c r="F43" s="281"/>
      <c r="G43" s="282"/>
      <c r="H43" s="280" t="s">
        <v>817</v>
      </c>
      <c r="I43" s="281"/>
      <c r="J43" s="281"/>
      <c r="K43" s="21"/>
      <c r="L43" s="21"/>
      <c r="M43" s="21"/>
      <c r="N43" s="21"/>
    </row>
    <row r="44" spans="1:14" ht="17.25">
      <c r="A44" s="21"/>
      <c r="B44" s="269"/>
      <c r="C44" s="269"/>
      <c r="D44" s="285"/>
      <c r="E44" s="269" t="s">
        <v>833</v>
      </c>
      <c r="F44" s="269"/>
      <c r="G44" s="285"/>
      <c r="H44" s="269" t="s">
        <v>833</v>
      </c>
      <c r="I44" s="269"/>
      <c r="J44" s="269"/>
      <c r="K44" s="21"/>
      <c r="L44" s="21"/>
      <c r="M44" s="21"/>
      <c r="N44" s="21"/>
    </row>
    <row r="45" spans="1:14" ht="17.25">
      <c r="A45" s="21"/>
      <c r="B45" s="217"/>
      <c r="C45" s="217"/>
      <c r="D45" s="216"/>
      <c r="E45" s="217"/>
      <c r="F45" s="217"/>
      <c r="G45" s="216" t="s">
        <v>839</v>
      </c>
      <c r="H45" s="217"/>
      <c r="I45" s="217"/>
      <c r="J45" s="217" t="s">
        <v>839</v>
      </c>
      <c r="K45" s="21"/>
      <c r="L45" s="21"/>
      <c r="M45" s="21"/>
      <c r="N45" s="21"/>
    </row>
    <row r="46" spans="1:14" ht="17.25">
      <c r="A46" s="21"/>
      <c r="B46" s="278" t="s">
        <v>834</v>
      </c>
      <c r="C46" s="278"/>
      <c r="D46" s="279"/>
      <c r="E46" s="277">
        <v>77.97</v>
      </c>
      <c r="F46" s="278"/>
      <c r="G46" s="279"/>
      <c r="H46" s="278">
        <v>85.34</v>
      </c>
      <c r="I46" s="278"/>
      <c r="J46" s="278"/>
      <c r="K46" s="21"/>
      <c r="L46" s="21"/>
      <c r="M46" s="21"/>
      <c r="N46" s="21"/>
    </row>
    <row r="47" spans="1:14" ht="17.25">
      <c r="A47" s="21"/>
      <c r="B47" s="278" t="s">
        <v>835</v>
      </c>
      <c r="C47" s="278"/>
      <c r="D47" s="279"/>
      <c r="E47" s="277">
        <v>58.55</v>
      </c>
      <c r="F47" s="278"/>
      <c r="G47" s="279"/>
      <c r="H47" s="278">
        <v>65.72</v>
      </c>
      <c r="I47" s="278"/>
      <c r="J47" s="278"/>
      <c r="K47" s="21"/>
      <c r="L47" s="21"/>
      <c r="M47" s="21"/>
      <c r="N47" s="21"/>
    </row>
    <row r="48" spans="1:14" ht="17.25">
      <c r="A48" s="21"/>
      <c r="B48" s="278" t="s">
        <v>836</v>
      </c>
      <c r="C48" s="278"/>
      <c r="D48" s="279"/>
      <c r="E48" s="277">
        <v>39.38</v>
      </c>
      <c r="F48" s="278"/>
      <c r="G48" s="279"/>
      <c r="H48" s="278">
        <v>46.22</v>
      </c>
      <c r="I48" s="278"/>
      <c r="J48" s="278"/>
      <c r="K48" s="21"/>
      <c r="L48" s="21"/>
      <c r="M48" s="21"/>
      <c r="N48" s="21"/>
    </row>
    <row r="49" spans="1:14" ht="17.25">
      <c r="A49" s="21"/>
      <c r="B49" s="278" t="s">
        <v>837</v>
      </c>
      <c r="C49" s="278"/>
      <c r="D49" s="279"/>
      <c r="E49" s="277">
        <v>17.82</v>
      </c>
      <c r="F49" s="278"/>
      <c r="G49" s="279"/>
      <c r="H49" s="278">
        <v>23.17</v>
      </c>
      <c r="I49" s="278"/>
      <c r="J49" s="278"/>
      <c r="K49" s="21"/>
      <c r="L49" s="21"/>
      <c r="M49" s="21"/>
      <c r="N49" s="21"/>
    </row>
    <row r="50" spans="1:14" ht="17.25">
      <c r="A50" s="21"/>
      <c r="B50" s="278" t="s">
        <v>838</v>
      </c>
      <c r="C50" s="278"/>
      <c r="D50" s="279"/>
      <c r="E50" s="277">
        <v>10.96</v>
      </c>
      <c r="F50" s="278"/>
      <c r="G50" s="279"/>
      <c r="H50" s="277">
        <v>14.83</v>
      </c>
      <c r="I50" s="278"/>
      <c r="J50" s="278"/>
      <c r="K50" s="21"/>
      <c r="L50" s="21"/>
      <c r="M50" s="21"/>
      <c r="N50" s="21"/>
    </row>
    <row r="51" spans="1:14" ht="18" thickBot="1">
      <c r="A51" s="21"/>
      <c r="B51" s="5"/>
      <c r="C51" s="5"/>
      <c r="D51" s="125"/>
      <c r="E51" s="5"/>
      <c r="F51" s="5"/>
      <c r="G51" s="125"/>
      <c r="H51" s="5"/>
      <c r="I51" s="5"/>
      <c r="J51" s="5"/>
      <c r="K51" s="21"/>
      <c r="L51" s="21"/>
      <c r="M51" s="21"/>
      <c r="N51" s="21"/>
    </row>
    <row r="52" ht="17.25">
      <c r="D52" s="1" t="s">
        <v>978</v>
      </c>
    </row>
  </sheetData>
  <mergeCells count="21">
    <mergeCell ref="E43:G43"/>
    <mergeCell ref="H43:J43"/>
    <mergeCell ref="B43:D44"/>
    <mergeCell ref="E44:G44"/>
    <mergeCell ref="H44:J44"/>
    <mergeCell ref="E50:G50"/>
    <mergeCell ref="H49:J49"/>
    <mergeCell ref="B46:D46"/>
    <mergeCell ref="B47:D47"/>
    <mergeCell ref="B48:D48"/>
    <mergeCell ref="B49:D49"/>
    <mergeCell ref="M8:N8"/>
    <mergeCell ref="H50:J50"/>
    <mergeCell ref="B50:D50"/>
    <mergeCell ref="E46:G46"/>
    <mergeCell ref="H46:J46"/>
    <mergeCell ref="E47:G47"/>
    <mergeCell ref="H47:J47"/>
    <mergeCell ref="E48:G48"/>
    <mergeCell ref="H48:J48"/>
    <mergeCell ref="E49:G49"/>
  </mergeCells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zoomScale="75" zoomScaleNormal="75" workbookViewId="0" topLeftCell="A1">
      <selection activeCell="I76" sqref="I76"/>
    </sheetView>
  </sheetViews>
  <sheetFormatPr defaultColWidth="14.625" defaultRowHeight="13.5"/>
  <cols>
    <col min="1" max="1" width="13.375" style="2" customWidth="1"/>
    <col min="2" max="2" width="3.375" style="2" customWidth="1"/>
    <col min="3" max="3" width="10.25390625" style="2" customWidth="1"/>
    <col min="4" max="4" width="11.125" style="2" customWidth="1"/>
    <col min="5" max="5" width="17.125" style="2" customWidth="1"/>
    <col min="6" max="10" width="15.875" style="2" customWidth="1"/>
    <col min="11" max="11" width="13.375" style="2" customWidth="1"/>
    <col min="12" max="16384" width="14.625" style="2" customWidth="1"/>
  </cols>
  <sheetData>
    <row r="1" ht="17.25">
      <c r="A1" s="1"/>
    </row>
    <row r="6" spans="5:7" ht="17.25">
      <c r="E6" s="21"/>
      <c r="G6" s="22" t="s">
        <v>13</v>
      </c>
    </row>
    <row r="7" spans="2:11" ht="18" thickBot="1">
      <c r="B7" s="5"/>
      <c r="C7" s="5"/>
      <c r="D7" s="17"/>
      <c r="E7" s="5"/>
      <c r="F7" s="5"/>
      <c r="G7" s="5"/>
      <c r="H7" s="5"/>
      <c r="I7" s="5"/>
      <c r="J7" s="5"/>
      <c r="K7" s="5"/>
    </row>
    <row r="8" spans="4:8" ht="17.25">
      <c r="D8" s="19"/>
      <c r="E8" s="7"/>
      <c r="H8" s="7"/>
    </row>
    <row r="9" spans="4:11" ht="17.25">
      <c r="D9" s="19"/>
      <c r="E9" s="8" t="s">
        <v>651</v>
      </c>
      <c r="F9" s="9"/>
      <c r="G9" s="9"/>
      <c r="H9" s="8" t="s">
        <v>4</v>
      </c>
      <c r="I9" s="9"/>
      <c r="J9" s="9"/>
      <c r="K9" s="9"/>
    </row>
    <row r="10" spans="4:11" ht="17.25">
      <c r="D10" s="19"/>
      <c r="E10" s="7"/>
      <c r="F10" s="9"/>
      <c r="G10" s="9"/>
      <c r="H10" s="7"/>
      <c r="I10" s="9"/>
      <c r="J10" s="9"/>
      <c r="K10" s="7"/>
    </row>
    <row r="11" spans="2:11" ht="17.25">
      <c r="B11" s="9"/>
      <c r="C11" s="9"/>
      <c r="D11" s="23"/>
      <c r="E11" s="10" t="s">
        <v>652</v>
      </c>
      <c r="F11" s="10" t="s">
        <v>6</v>
      </c>
      <c r="G11" s="10" t="s">
        <v>7</v>
      </c>
      <c r="H11" s="10" t="s">
        <v>652</v>
      </c>
      <c r="I11" s="10" t="s">
        <v>6</v>
      </c>
      <c r="J11" s="10" t="s">
        <v>7</v>
      </c>
      <c r="K11" s="10" t="s">
        <v>653</v>
      </c>
    </row>
    <row r="12" spans="4:11" ht="17.25">
      <c r="D12" s="19"/>
      <c r="E12" s="11" t="s">
        <v>9</v>
      </c>
      <c r="F12" s="12" t="s">
        <v>9</v>
      </c>
      <c r="G12" s="12" t="s">
        <v>9</v>
      </c>
      <c r="H12" s="12" t="s">
        <v>9</v>
      </c>
      <c r="I12" s="12" t="s">
        <v>9</v>
      </c>
      <c r="J12" s="12" t="s">
        <v>9</v>
      </c>
      <c r="K12" s="12" t="s">
        <v>10</v>
      </c>
    </row>
    <row r="13" spans="2:11" ht="17.25">
      <c r="B13" s="1" t="s">
        <v>12</v>
      </c>
      <c r="C13" s="1" t="s">
        <v>422</v>
      </c>
      <c r="D13" s="174" t="s">
        <v>454</v>
      </c>
      <c r="E13" s="30">
        <f>F13+G13</f>
        <v>1002191</v>
      </c>
      <c r="F13" s="28">
        <v>484994</v>
      </c>
      <c r="G13" s="28">
        <v>517197</v>
      </c>
      <c r="H13" s="29">
        <f>I13+J13</f>
        <v>1036444</v>
      </c>
      <c r="I13" s="28">
        <v>501797</v>
      </c>
      <c r="J13" s="28">
        <v>534647</v>
      </c>
      <c r="K13" s="28">
        <v>240337</v>
      </c>
    </row>
    <row r="14" spans="3:11" ht="17.25">
      <c r="C14" s="1" t="s">
        <v>423</v>
      </c>
      <c r="D14" s="174" t="s">
        <v>455</v>
      </c>
      <c r="E14" s="30">
        <f>F14+G14</f>
        <v>1003935</v>
      </c>
      <c r="F14" s="28">
        <v>485239</v>
      </c>
      <c r="G14" s="28">
        <v>518696</v>
      </c>
      <c r="H14" s="29">
        <f>I14+J14</f>
        <v>1039981</v>
      </c>
      <c r="I14" s="28">
        <v>503728</v>
      </c>
      <c r="J14" s="28">
        <v>536253</v>
      </c>
      <c r="K14" s="28">
        <v>245767</v>
      </c>
    </row>
    <row r="15" spans="3:11" ht="17.25">
      <c r="C15" s="1" t="s">
        <v>424</v>
      </c>
      <c r="D15" s="174" t="s">
        <v>456</v>
      </c>
      <c r="E15" s="30">
        <f>F15+G15</f>
        <v>1005551</v>
      </c>
      <c r="F15" s="28">
        <v>485414</v>
      </c>
      <c r="G15" s="28">
        <v>520137</v>
      </c>
      <c r="H15" s="29">
        <f>I15+J15</f>
        <v>1047670</v>
      </c>
      <c r="I15" s="28">
        <v>507077</v>
      </c>
      <c r="J15" s="28">
        <v>540593</v>
      </c>
      <c r="K15" s="28">
        <v>250023</v>
      </c>
    </row>
    <row r="16" spans="3:11" ht="17.25">
      <c r="C16" s="1" t="s">
        <v>425</v>
      </c>
      <c r="D16" s="174" t="s">
        <v>457</v>
      </c>
      <c r="E16" s="30">
        <f>F16+G16</f>
        <v>1011170</v>
      </c>
      <c r="F16" s="28">
        <v>488522</v>
      </c>
      <c r="G16" s="28">
        <v>522648</v>
      </c>
      <c r="H16" s="29">
        <f>I16+J16</f>
        <v>1050097</v>
      </c>
      <c r="I16" s="28">
        <v>509110</v>
      </c>
      <c r="J16" s="28">
        <v>540987</v>
      </c>
      <c r="K16" s="28">
        <v>255155</v>
      </c>
    </row>
    <row r="17" spans="3:11" ht="17.25">
      <c r="C17" s="1" t="s">
        <v>426</v>
      </c>
      <c r="D17" s="174" t="s">
        <v>458</v>
      </c>
      <c r="E17" s="30">
        <f aca="true" t="shared" si="0" ref="E17:E22">F17+G17</f>
        <v>1018791</v>
      </c>
      <c r="F17" s="28">
        <v>492684</v>
      </c>
      <c r="G17" s="28">
        <v>526107</v>
      </c>
      <c r="H17" s="29">
        <f>I17+J17</f>
        <v>1059214</v>
      </c>
      <c r="I17" s="28">
        <v>515033</v>
      </c>
      <c r="J17" s="28">
        <v>544181</v>
      </c>
      <c r="K17" s="28">
        <v>261406</v>
      </c>
    </row>
    <row r="18" spans="3:11" ht="17.25">
      <c r="C18" s="1"/>
      <c r="D18" s="174"/>
      <c r="E18" s="30"/>
      <c r="F18" s="28"/>
      <c r="G18" s="28"/>
      <c r="H18" s="29"/>
      <c r="I18" s="28"/>
      <c r="J18" s="28"/>
      <c r="K18" s="28"/>
    </row>
    <row r="19" spans="2:11" ht="17.25">
      <c r="B19" s="1" t="s">
        <v>12</v>
      </c>
      <c r="C19" s="1" t="s">
        <v>427</v>
      </c>
      <c r="D19" s="174" t="s">
        <v>459</v>
      </c>
      <c r="E19" s="30">
        <f t="shared" si="0"/>
        <v>1026975</v>
      </c>
      <c r="F19" s="28">
        <v>497256</v>
      </c>
      <c r="G19" s="28">
        <v>529719</v>
      </c>
      <c r="H19" s="29">
        <f>I19+J19</f>
        <v>1067539</v>
      </c>
      <c r="I19" s="28">
        <v>519742</v>
      </c>
      <c r="J19" s="28">
        <v>547797</v>
      </c>
      <c r="K19" s="28">
        <v>267991</v>
      </c>
    </row>
    <row r="20" spans="3:11" ht="17.25">
      <c r="C20" s="1" t="s">
        <v>428</v>
      </c>
      <c r="D20" s="174" t="s">
        <v>460</v>
      </c>
      <c r="E20" s="30">
        <f t="shared" si="0"/>
        <v>1027747</v>
      </c>
      <c r="F20" s="28">
        <v>497378</v>
      </c>
      <c r="G20" s="28">
        <v>530369</v>
      </c>
      <c r="H20" s="29">
        <f>I20+J20</f>
        <v>1071382</v>
      </c>
      <c r="I20" s="28">
        <v>522077</v>
      </c>
      <c r="J20" s="28">
        <v>549305</v>
      </c>
      <c r="K20" s="28">
        <v>274032</v>
      </c>
    </row>
    <row r="21" spans="3:11" ht="17.25">
      <c r="C21" s="1" t="s">
        <v>429</v>
      </c>
      <c r="D21" s="174" t="s">
        <v>461</v>
      </c>
      <c r="E21" s="30">
        <f t="shared" si="0"/>
        <v>1033163</v>
      </c>
      <c r="F21" s="28">
        <v>499897</v>
      </c>
      <c r="G21" s="28">
        <v>533266</v>
      </c>
      <c r="H21" s="29">
        <f>I21+J21</f>
        <v>1072771</v>
      </c>
      <c r="I21" s="28">
        <v>523179</v>
      </c>
      <c r="J21" s="28">
        <v>549592</v>
      </c>
      <c r="K21" s="28">
        <v>281219</v>
      </c>
    </row>
    <row r="22" spans="3:11" ht="17.25">
      <c r="C22" s="1" t="s">
        <v>430</v>
      </c>
      <c r="D22" s="174" t="s">
        <v>462</v>
      </c>
      <c r="E22" s="30">
        <f t="shared" si="0"/>
        <v>1037415</v>
      </c>
      <c r="F22" s="28">
        <v>501590</v>
      </c>
      <c r="G22" s="28">
        <v>535825</v>
      </c>
      <c r="H22" s="29">
        <f>I22+J22</f>
        <v>1068662</v>
      </c>
      <c r="I22" s="28">
        <v>520900</v>
      </c>
      <c r="J22" s="28">
        <v>547762</v>
      </c>
      <c r="K22" s="28">
        <v>285466</v>
      </c>
    </row>
    <row r="23" spans="3:11" ht="17.25">
      <c r="C23" s="1" t="s">
        <v>431</v>
      </c>
      <c r="D23" s="174" t="s">
        <v>463</v>
      </c>
      <c r="E23" s="30">
        <f aca="true" t="shared" si="1" ref="E23:E28">F23+G23</f>
        <v>1039557</v>
      </c>
      <c r="F23" s="28">
        <v>501833</v>
      </c>
      <c r="G23" s="28">
        <v>537724</v>
      </c>
      <c r="H23" s="29">
        <f>I23+J23</f>
        <v>1064583</v>
      </c>
      <c r="I23" s="28">
        <v>517804</v>
      </c>
      <c r="J23" s="28">
        <v>546779</v>
      </c>
      <c r="K23" s="28">
        <v>289229</v>
      </c>
    </row>
    <row r="24" spans="3:11" ht="17.25">
      <c r="C24" s="1"/>
      <c r="D24" s="174"/>
      <c r="E24" s="30"/>
      <c r="F24" s="28"/>
      <c r="G24" s="28"/>
      <c r="H24" s="29"/>
      <c r="I24" s="28"/>
      <c r="J24" s="28"/>
      <c r="K24" s="28"/>
    </row>
    <row r="25" spans="2:11" ht="17.25">
      <c r="B25" s="1" t="s">
        <v>12</v>
      </c>
      <c r="C25" s="1" t="s">
        <v>432</v>
      </c>
      <c r="D25" s="174" t="s">
        <v>464</v>
      </c>
      <c r="E25" s="30">
        <f t="shared" si="1"/>
        <v>1042736</v>
      </c>
      <c r="F25" s="28">
        <v>503202</v>
      </c>
      <c r="G25" s="28">
        <v>539534</v>
      </c>
      <c r="H25" s="29">
        <f>I25+J25</f>
        <v>1055813</v>
      </c>
      <c r="I25" s="28">
        <v>512119</v>
      </c>
      <c r="J25" s="28">
        <v>543694</v>
      </c>
      <c r="K25" s="28">
        <v>296693</v>
      </c>
    </row>
    <row r="26" spans="3:11" ht="17.25">
      <c r="C26" s="1" t="s">
        <v>433</v>
      </c>
      <c r="D26" s="174" t="s">
        <v>465</v>
      </c>
      <c r="E26" s="30">
        <f t="shared" si="1"/>
        <v>1047382</v>
      </c>
      <c r="F26" s="28">
        <v>505141</v>
      </c>
      <c r="G26" s="28">
        <v>542241</v>
      </c>
      <c r="H26" s="29">
        <f>I26+J26</f>
        <v>1060109</v>
      </c>
      <c r="I26" s="28">
        <v>514412</v>
      </c>
      <c r="J26" s="28">
        <v>545697</v>
      </c>
      <c r="K26" s="28">
        <v>301845</v>
      </c>
    </row>
    <row r="27" spans="3:11" ht="17.25">
      <c r="C27" s="1" t="s">
        <v>434</v>
      </c>
      <c r="D27" s="174" t="s">
        <v>466</v>
      </c>
      <c r="E27" s="30">
        <f t="shared" si="1"/>
        <v>1053734</v>
      </c>
      <c r="F27" s="28">
        <v>508299</v>
      </c>
      <c r="G27" s="28">
        <v>545435</v>
      </c>
      <c r="H27" s="29">
        <f>I27+J27</f>
        <v>1066597</v>
      </c>
      <c r="I27" s="28">
        <v>517416</v>
      </c>
      <c r="J27" s="28">
        <v>549181</v>
      </c>
      <c r="K27" s="28">
        <v>306305</v>
      </c>
    </row>
    <row r="28" spans="3:11" ht="17.25">
      <c r="C28" s="1" t="s">
        <v>435</v>
      </c>
      <c r="D28" s="174" t="s">
        <v>467</v>
      </c>
      <c r="E28" s="30">
        <f t="shared" si="1"/>
        <v>1060361</v>
      </c>
      <c r="F28" s="28">
        <v>511713</v>
      </c>
      <c r="G28" s="28">
        <v>548648</v>
      </c>
      <c r="H28" s="29">
        <f>I28+J28</f>
        <v>1071907</v>
      </c>
      <c r="I28" s="28">
        <v>520014</v>
      </c>
      <c r="J28" s="28">
        <v>551893</v>
      </c>
      <c r="K28" s="28">
        <v>310414</v>
      </c>
    </row>
    <row r="29" spans="3:11" ht="17.25">
      <c r="C29" s="1" t="s">
        <v>436</v>
      </c>
      <c r="D29" s="174" t="s">
        <v>468</v>
      </c>
      <c r="E29" s="30">
        <f aca="true" t="shared" si="2" ref="E29:E34">F29+G29</f>
        <v>1066210</v>
      </c>
      <c r="F29" s="28">
        <v>514775</v>
      </c>
      <c r="G29" s="28">
        <v>551435</v>
      </c>
      <c r="H29" s="29">
        <f>I29+J29</f>
        <v>1077927</v>
      </c>
      <c r="I29" s="28">
        <v>523056</v>
      </c>
      <c r="J29" s="28">
        <v>554871</v>
      </c>
      <c r="K29" s="28">
        <v>313653</v>
      </c>
    </row>
    <row r="30" spans="3:11" ht="17.25">
      <c r="C30" s="1"/>
      <c r="D30" s="174"/>
      <c r="E30" s="30"/>
      <c r="F30" s="28"/>
      <c r="G30" s="28"/>
      <c r="H30" s="29"/>
      <c r="I30" s="28"/>
      <c r="J30" s="28"/>
      <c r="K30" s="28"/>
    </row>
    <row r="31" spans="2:11" ht="17.25">
      <c r="B31" s="1" t="s">
        <v>12</v>
      </c>
      <c r="C31" s="1" t="s">
        <v>437</v>
      </c>
      <c r="D31" s="174" t="s">
        <v>469</v>
      </c>
      <c r="E31" s="30">
        <f t="shared" si="2"/>
        <v>1072118</v>
      </c>
      <c r="F31" s="28">
        <v>517868</v>
      </c>
      <c r="G31" s="28">
        <v>554250</v>
      </c>
      <c r="H31" s="29">
        <f>I31+J31</f>
        <v>1082163</v>
      </c>
      <c r="I31" s="28">
        <v>525151</v>
      </c>
      <c r="J31" s="28">
        <v>557012</v>
      </c>
      <c r="K31" s="28">
        <v>316349</v>
      </c>
    </row>
    <row r="32" spans="3:11" ht="17.25">
      <c r="C32" s="1" t="s">
        <v>438</v>
      </c>
      <c r="D32" s="174" t="s">
        <v>470</v>
      </c>
      <c r="E32" s="30">
        <f t="shared" si="2"/>
        <v>1077308</v>
      </c>
      <c r="F32" s="28">
        <v>520395</v>
      </c>
      <c r="G32" s="28">
        <v>556913</v>
      </c>
      <c r="H32" s="29">
        <f>I32+J32</f>
        <v>1087216</v>
      </c>
      <c r="I32" s="28">
        <v>527774</v>
      </c>
      <c r="J32" s="28">
        <v>559442</v>
      </c>
      <c r="K32" s="28">
        <v>319503</v>
      </c>
    </row>
    <row r="33" spans="3:11" ht="17.25">
      <c r="C33" s="1" t="s">
        <v>439</v>
      </c>
      <c r="D33" s="174" t="s">
        <v>471</v>
      </c>
      <c r="E33" s="30">
        <f t="shared" si="2"/>
        <v>1080384</v>
      </c>
      <c r="F33" s="28">
        <v>521904</v>
      </c>
      <c r="G33" s="28">
        <v>558480</v>
      </c>
      <c r="H33" s="29">
        <f>I33+J33</f>
        <v>1091576</v>
      </c>
      <c r="I33" s="28">
        <v>530023</v>
      </c>
      <c r="J33" s="28">
        <v>561553</v>
      </c>
      <c r="K33" s="28">
        <v>322233</v>
      </c>
    </row>
    <row r="34" spans="3:11" ht="17.25">
      <c r="C34" s="1" t="s">
        <v>440</v>
      </c>
      <c r="D34" s="174" t="s">
        <v>472</v>
      </c>
      <c r="E34" s="30">
        <f t="shared" si="2"/>
        <v>1083859</v>
      </c>
      <c r="F34" s="28">
        <v>523183</v>
      </c>
      <c r="G34" s="28">
        <v>560676</v>
      </c>
      <c r="H34" s="29">
        <f>I34+J34</f>
        <v>1094503</v>
      </c>
      <c r="I34" s="28">
        <v>531311</v>
      </c>
      <c r="J34" s="28">
        <v>563192</v>
      </c>
      <c r="K34" s="28">
        <v>324201</v>
      </c>
    </row>
    <row r="35" spans="3:11" ht="17.25">
      <c r="C35" s="1" t="s">
        <v>441</v>
      </c>
      <c r="D35" s="174" t="s">
        <v>473</v>
      </c>
      <c r="E35" s="30">
        <f aca="true" t="shared" si="3" ref="E35:E40">F35+G35</f>
        <v>1086078</v>
      </c>
      <c r="F35" s="28">
        <v>523729</v>
      </c>
      <c r="G35" s="28">
        <v>562349</v>
      </c>
      <c r="H35" s="29">
        <f>I35+J35</f>
        <v>1097304</v>
      </c>
      <c r="I35" s="28">
        <v>532284</v>
      </c>
      <c r="J35" s="28">
        <v>565020</v>
      </c>
      <c r="K35" s="28">
        <v>326194</v>
      </c>
    </row>
    <row r="36" spans="3:11" ht="17.25">
      <c r="C36" s="1"/>
      <c r="D36" s="174"/>
      <c r="E36" s="30"/>
      <c r="F36" s="28"/>
      <c r="G36" s="28"/>
      <c r="H36" s="29"/>
      <c r="I36" s="28"/>
      <c r="J36" s="28"/>
      <c r="K36" s="28"/>
    </row>
    <row r="37" spans="2:11" ht="17.25">
      <c r="B37" s="1" t="s">
        <v>12</v>
      </c>
      <c r="C37" s="1" t="s">
        <v>442</v>
      </c>
      <c r="D37" s="174" t="s">
        <v>474</v>
      </c>
      <c r="E37" s="30">
        <f t="shared" si="3"/>
        <v>1087012</v>
      </c>
      <c r="F37" s="28">
        <v>523467</v>
      </c>
      <c r="G37" s="28">
        <v>563545</v>
      </c>
      <c r="H37" s="29">
        <f>I37+J37</f>
        <v>1097896</v>
      </c>
      <c r="I37" s="28">
        <v>532248</v>
      </c>
      <c r="J37" s="28">
        <v>565648</v>
      </c>
      <c r="K37" s="28">
        <v>327996</v>
      </c>
    </row>
    <row r="38" spans="3:11" ht="17.25">
      <c r="C38" s="1" t="s">
        <v>443</v>
      </c>
      <c r="D38" s="174" t="s">
        <v>475</v>
      </c>
      <c r="E38" s="30">
        <f t="shared" si="3"/>
        <v>1088435</v>
      </c>
      <c r="F38" s="28">
        <v>523521</v>
      </c>
      <c r="G38" s="28">
        <v>564914</v>
      </c>
      <c r="H38" s="29">
        <f>I38+J38</f>
        <v>1099506</v>
      </c>
      <c r="I38" s="28">
        <v>532375</v>
      </c>
      <c r="J38" s="28">
        <v>567131</v>
      </c>
      <c r="K38" s="28">
        <v>330682</v>
      </c>
    </row>
    <row r="39" spans="3:11" ht="17.25">
      <c r="C39" s="1" t="s">
        <v>444</v>
      </c>
      <c r="D39" s="174" t="s">
        <v>476</v>
      </c>
      <c r="E39" s="30">
        <f t="shared" si="3"/>
        <v>1090424</v>
      </c>
      <c r="F39" s="28">
        <v>524158</v>
      </c>
      <c r="G39" s="28">
        <v>566266</v>
      </c>
      <c r="H39" s="29">
        <f>I39+J39</f>
        <v>1100120</v>
      </c>
      <c r="I39" s="28">
        <v>532040</v>
      </c>
      <c r="J39" s="28">
        <v>568080</v>
      </c>
      <c r="K39" s="28">
        <v>333278</v>
      </c>
    </row>
    <row r="40" spans="3:11" ht="17.25">
      <c r="C40" s="1" t="s">
        <v>445</v>
      </c>
      <c r="D40" s="174" t="s">
        <v>477</v>
      </c>
      <c r="E40" s="30">
        <f t="shared" si="3"/>
        <v>1089947</v>
      </c>
      <c r="F40" s="28">
        <v>523112</v>
      </c>
      <c r="G40" s="28">
        <v>566835</v>
      </c>
      <c r="H40" s="29">
        <f>I40+J40</f>
        <v>1100527</v>
      </c>
      <c r="I40" s="28">
        <v>531798</v>
      </c>
      <c r="J40" s="28">
        <v>568729</v>
      </c>
      <c r="K40" s="28">
        <v>336004</v>
      </c>
    </row>
    <row r="41" spans="3:11" ht="17.25">
      <c r="C41" s="1" t="s">
        <v>446</v>
      </c>
      <c r="D41" s="174" t="s">
        <v>478</v>
      </c>
      <c r="E41" s="30">
        <f aca="true" t="shared" si="4" ref="E41:E46">F41+G41</f>
        <v>1088485</v>
      </c>
      <c r="F41" s="28">
        <v>521644</v>
      </c>
      <c r="G41" s="28">
        <v>566841</v>
      </c>
      <c r="H41" s="29">
        <f>I41+J41</f>
        <v>1099076</v>
      </c>
      <c r="I41" s="28">
        <v>530305</v>
      </c>
      <c r="J41" s="28">
        <v>568771</v>
      </c>
      <c r="K41" s="28">
        <v>337701</v>
      </c>
    </row>
    <row r="42" spans="3:11" ht="17.25">
      <c r="C42" s="1"/>
      <c r="D42" s="174"/>
      <c r="E42" s="30"/>
      <c r="F42" s="28"/>
      <c r="G42" s="28"/>
      <c r="H42" s="29"/>
      <c r="I42" s="28"/>
      <c r="J42" s="28"/>
      <c r="K42" s="28"/>
    </row>
    <row r="43" spans="2:11" ht="17.25">
      <c r="B43" s="1" t="s">
        <v>12</v>
      </c>
      <c r="C43" s="1" t="s">
        <v>447</v>
      </c>
      <c r="D43" s="174" t="s">
        <v>479</v>
      </c>
      <c r="E43" s="30">
        <f t="shared" si="4"/>
        <v>1087206</v>
      </c>
      <c r="F43" s="28">
        <v>520172</v>
      </c>
      <c r="G43" s="28">
        <v>567034</v>
      </c>
      <c r="H43" s="29">
        <f>I43+J43</f>
        <v>1097881</v>
      </c>
      <c r="I43" s="28">
        <v>529054</v>
      </c>
      <c r="J43" s="28">
        <v>568827</v>
      </c>
      <c r="K43" s="28">
        <v>339945</v>
      </c>
    </row>
    <row r="44" spans="3:11" ht="17.25">
      <c r="C44" s="1" t="s">
        <v>448</v>
      </c>
      <c r="D44" s="174" t="s">
        <v>480</v>
      </c>
      <c r="E44" s="30">
        <f t="shared" si="4"/>
        <v>1083040</v>
      </c>
      <c r="F44" s="28">
        <v>517670</v>
      </c>
      <c r="G44" s="28">
        <v>565370</v>
      </c>
      <c r="H44" s="29">
        <f>I44+J44</f>
        <v>1095229</v>
      </c>
      <c r="I44" s="28">
        <v>526979</v>
      </c>
      <c r="J44" s="28">
        <v>568250</v>
      </c>
      <c r="K44" s="28">
        <v>341308</v>
      </c>
    </row>
    <row r="45" spans="3:11" ht="17.25">
      <c r="C45" s="1" t="s">
        <v>449</v>
      </c>
      <c r="D45" s="174" t="s">
        <v>481</v>
      </c>
      <c r="E45" s="30">
        <f t="shared" si="4"/>
        <v>1078978</v>
      </c>
      <c r="F45" s="28">
        <v>514957</v>
      </c>
      <c r="G45" s="28">
        <v>564021</v>
      </c>
      <c r="H45" s="29">
        <f>I45+J45</f>
        <v>1093356</v>
      </c>
      <c r="I45" s="28">
        <v>525279</v>
      </c>
      <c r="J45" s="28">
        <v>568077</v>
      </c>
      <c r="K45" s="28">
        <v>343482</v>
      </c>
    </row>
    <row r="46" spans="3:11" ht="17.25">
      <c r="C46" s="1" t="s">
        <v>450</v>
      </c>
      <c r="D46" s="174" t="s">
        <v>482</v>
      </c>
      <c r="E46" s="30">
        <f t="shared" si="4"/>
        <v>1075716</v>
      </c>
      <c r="F46" s="28">
        <v>512899</v>
      </c>
      <c r="G46" s="28">
        <v>562817</v>
      </c>
      <c r="H46" s="29">
        <f>I46+J46</f>
        <v>1090446</v>
      </c>
      <c r="I46" s="28">
        <v>523598</v>
      </c>
      <c r="J46" s="28">
        <v>566848</v>
      </c>
      <c r="K46" s="28">
        <v>346918</v>
      </c>
    </row>
    <row r="47" spans="3:11" ht="17.25">
      <c r="C47" s="1" t="s">
        <v>500</v>
      </c>
      <c r="D47" s="174" t="s">
        <v>483</v>
      </c>
      <c r="E47" s="30">
        <f aca="true" t="shared" si="5" ref="E47:E52">F47+G47</f>
        <v>1074086</v>
      </c>
      <c r="F47" s="28">
        <v>511313</v>
      </c>
      <c r="G47" s="28">
        <v>562773</v>
      </c>
      <c r="H47" s="29">
        <f>I47+J47</f>
        <v>1089152</v>
      </c>
      <c r="I47" s="28">
        <v>522210</v>
      </c>
      <c r="J47" s="28">
        <v>566942</v>
      </c>
      <c r="K47" s="28">
        <v>349959</v>
      </c>
    </row>
    <row r="48" spans="3:11" ht="17.25">
      <c r="C48" s="1"/>
      <c r="D48" s="174"/>
      <c r="E48" s="30"/>
      <c r="F48" s="28"/>
      <c r="G48" s="28"/>
      <c r="H48" s="29"/>
      <c r="I48" s="28"/>
      <c r="J48" s="28"/>
      <c r="K48" s="28"/>
    </row>
    <row r="49" spans="2:11" ht="17.25">
      <c r="B49" s="1" t="s">
        <v>12</v>
      </c>
      <c r="C49" s="1" t="s">
        <v>501</v>
      </c>
      <c r="D49" s="174" t="s">
        <v>484</v>
      </c>
      <c r="E49" s="30">
        <f t="shared" si="5"/>
        <v>1074325</v>
      </c>
      <c r="F49" s="28">
        <v>510777</v>
      </c>
      <c r="G49" s="28">
        <v>563548</v>
      </c>
      <c r="H49" s="29">
        <f>I49+J49</f>
        <v>1089743</v>
      </c>
      <c r="I49" s="28">
        <v>521756</v>
      </c>
      <c r="J49" s="28">
        <v>567987</v>
      </c>
      <c r="K49" s="28">
        <v>353484</v>
      </c>
    </row>
    <row r="50" spans="3:11" ht="17.25">
      <c r="C50" s="1" t="s">
        <v>502</v>
      </c>
      <c r="D50" s="174" t="s">
        <v>485</v>
      </c>
      <c r="E50" s="30">
        <f t="shared" si="5"/>
        <v>1075653</v>
      </c>
      <c r="F50" s="28">
        <v>511227</v>
      </c>
      <c r="G50" s="28">
        <v>564426</v>
      </c>
      <c r="H50" s="29">
        <f>I50+J50</f>
        <v>1090676</v>
      </c>
      <c r="I50" s="28">
        <v>521821</v>
      </c>
      <c r="J50" s="28">
        <v>568855</v>
      </c>
      <c r="K50" s="28">
        <v>358698</v>
      </c>
    </row>
    <row r="51" spans="3:11" ht="17.25">
      <c r="C51" s="1" t="s">
        <v>503</v>
      </c>
      <c r="D51" s="174" t="s">
        <v>486</v>
      </c>
      <c r="E51" s="30">
        <f t="shared" si="5"/>
        <v>1076472</v>
      </c>
      <c r="F51" s="28">
        <v>511559</v>
      </c>
      <c r="G51" s="28">
        <v>564913</v>
      </c>
      <c r="H51" s="29">
        <f>I51+J51</f>
        <v>1091409</v>
      </c>
      <c r="I51" s="28">
        <v>521934</v>
      </c>
      <c r="J51" s="28">
        <v>569475</v>
      </c>
      <c r="K51" s="28">
        <v>364252</v>
      </c>
    </row>
    <row r="52" spans="3:11" ht="17.25">
      <c r="C52" s="1" t="s">
        <v>504</v>
      </c>
      <c r="D52" s="174" t="s">
        <v>487</v>
      </c>
      <c r="E52" s="30">
        <f t="shared" si="5"/>
        <v>1077443</v>
      </c>
      <c r="F52" s="28">
        <v>511748</v>
      </c>
      <c r="G52" s="28">
        <v>565695</v>
      </c>
      <c r="H52" s="29">
        <f>I52+J52</f>
        <v>1093057</v>
      </c>
      <c r="I52" s="28">
        <v>522551</v>
      </c>
      <c r="J52" s="28">
        <v>570506</v>
      </c>
      <c r="K52" s="28">
        <v>368625</v>
      </c>
    </row>
    <row r="53" spans="3:11" ht="17.25">
      <c r="C53" s="1" t="s">
        <v>505</v>
      </c>
      <c r="D53" s="174" t="s">
        <v>488</v>
      </c>
      <c r="E53" s="30">
        <f aca="true" t="shared" si="6" ref="E53:E58">F53+G53</f>
        <v>1079620</v>
      </c>
      <c r="F53" s="28">
        <v>513186</v>
      </c>
      <c r="G53" s="28">
        <v>566434</v>
      </c>
      <c r="H53" s="29">
        <f>I53+J53</f>
        <v>1094933</v>
      </c>
      <c r="I53" s="28">
        <v>523425</v>
      </c>
      <c r="J53" s="28">
        <v>571508</v>
      </c>
      <c r="K53" s="28">
        <v>373312</v>
      </c>
    </row>
    <row r="54" spans="3:11" ht="17.25">
      <c r="C54" s="1"/>
      <c r="D54" s="174"/>
      <c r="E54" s="30"/>
      <c r="F54" s="28"/>
      <c r="G54" s="28"/>
      <c r="H54" s="29"/>
      <c r="I54" s="28"/>
      <c r="J54" s="28"/>
      <c r="K54" s="28"/>
    </row>
    <row r="55" spans="2:11" ht="17.25">
      <c r="B55" s="1" t="s">
        <v>12</v>
      </c>
      <c r="C55" s="1" t="s">
        <v>506</v>
      </c>
      <c r="D55" s="174" t="s">
        <v>489</v>
      </c>
      <c r="E55" s="30">
        <f t="shared" si="6"/>
        <v>1080435</v>
      </c>
      <c r="F55" s="28">
        <v>513450</v>
      </c>
      <c r="G55" s="28">
        <v>566985</v>
      </c>
      <c r="H55" s="29">
        <f>I55+J55</f>
        <v>1098625</v>
      </c>
      <c r="I55" s="28">
        <v>525548</v>
      </c>
      <c r="J55" s="28">
        <v>573077</v>
      </c>
      <c r="K55" s="28">
        <v>378799</v>
      </c>
    </row>
    <row r="56" spans="3:11" ht="17.25">
      <c r="C56" s="1" t="s">
        <v>507</v>
      </c>
      <c r="D56" s="174" t="s">
        <v>490</v>
      </c>
      <c r="E56" s="30">
        <f t="shared" si="6"/>
        <v>1079924</v>
      </c>
      <c r="F56" s="28">
        <v>512929</v>
      </c>
      <c r="G56" s="28">
        <v>566995</v>
      </c>
      <c r="H56" s="29">
        <f>I56+J56</f>
        <v>1098682</v>
      </c>
      <c r="I56" s="28">
        <v>525199</v>
      </c>
      <c r="J56" s="28">
        <v>573483</v>
      </c>
      <c r="K56" s="28">
        <v>383028</v>
      </c>
    </row>
    <row r="57" spans="3:11" ht="17.25">
      <c r="C57" s="1" t="s">
        <v>508</v>
      </c>
      <c r="D57" s="174" t="s">
        <v>491</v>
      </c>
      <c r="E57" s="30">
        <f t="shared" si="6"/>
        <v>1078184</v>
      </c>
      <c r="F57" s="28">
        <v>511694</v>
      </c>
      <c r="G57" s="28">
        <v>566490</v>
      </c>
      <c r="H57" s="29">
        <f>I57+J57</f>
        <v>1098200</v>
      </c>
      <c r="I57" s="28">
        <v>524697</v>
      </c>
      <c r="J57" s="28">
        <v>573503</v>
      </c>
      <c r="K57" s="28">
        <v>387195</v>
      </c>
    </row>
    <row r="58" spans="3:11" ht="17.25">
      <c r="C58" s="1" t="s">
        <v>509</v>
      </c>
      <c r="D58" s="174" t="s">
        <v>492</v>
      </c>
      <c r="E58" s="30">
        <f t="shared" si="6"/>
        <v>1075807</v>
      </c>
      <c r="F58" s="28">
        <v>510118</v>
      </c>
      <c r="G58" s="28">
        <v>565689</v>
      </c>
      <c r="H58" s="29">
        <f>I58+J58</f>
        <v>1095626</v>
      </c>
      <c r="I58" s="28">
        <v>523040</v>
      </c>
      <c r="J58" s="28">
        <v>572586</v>
      </c>
      <c r="K58" s="28">
        <v>391093</v>
      </c>
    </row>
    <row r="59" spans="3:11" ht="17.25">
      <c r="C59" s="1" t="s">
        <v>510</v>
      </c>
      <c r="D59" s="174" t="s">
        <v>493</v>
      </c>
      <c r="E59" s="30">
        <f>F59+G59</f>
        <v>1073232</v>
      </c>
      <c r="F59" s="28">
        <v>508752</v>
      </c>
      <c r="G59" s="28">
        <v>564480</v>
      </c>
      <c r="H59" s="29">
        <f>I59+J59</f>
        <v>1094120</v>
      </c>
      <c r="I59" s="28">
        <v>524020</v>
      </c>
      <c r="J59" s="28">
        <v>570100</v>
      </c>
      <c r="K59" s="28">
        <v>395154</v>
      </c>
    </row>
    <row r="60" spans="3:11" ht="17.25">
      <c r="C60" s="1"/>
      <c r="D60" s="174"/>
      <c r="E60" s="30"/>
      <c r="F60" s="28"/>
      <c r="G60" s="28"/>
      <c r="H60" s="29"/>
      <c r="I60" s="28"/>
      <c r="J60" s="28"/>
      <c r="K60" s="28"/>
    </row>
    <row r="61" spans="2:11" ht="17.25">
      <c r="B61" s="1" t="s">
        <v>12</v>
      </c>
      <c r="C61" s="1" t="s">
        <v>511</v>
      </c>
      <c r="D61" s="174" t="s">
        <v>494</v>
      </c>
      <c r="E61" s="30">
        <f>F61+G61</f>
        <v>1069912</v>
      </c>
      <c r="F61" s="28">
        <v>506882</v>
      </c>
      <c r="G61" s="28">
        <v>563030</v>
      </c>
      <c r="H61" s="29">
        <f>I61+J61</f>
        <v>1091260</v>
      </c>
      <c r="I61" s="28">
        <v>520614</v>
      </c>
      <c r="J61" s="28">
        <v>570646</v>
      </c>
      <c r="K61" s="28">
        <v>398730</v>
      </c>
    </row>
    <row r="62" spans="2:11" ht="17.25">
      <c r="B62" s="1"/>
      <c r="C62" s="1" t="s">
        <v>512</v>
      </c>
      <c r="D62" s="174" t="s">
        <v>495</v>
      </c>
      <c r="E62" s="30">
        <f>F62+G62</f>
        <v>1066297</v>
      </c>
      <c r="F62" s="28">
        <v>504654</v>
      </c>
      <c r="G62" s="28">
        <v>561643</v>
      </c>
      <c r="H62" s="29">
        <f>I62+J62</f>
        <v>1087614</v>
      </c>
      <c r="I62" s="28">
        <v>518633</v>
      </c>
      <c r="J62" s="28">
        <v>568981</v>
      </c>
      <c r="K62" s="28">
        <v>401715</v>
      </c>
    </row>
    <row r="63" spans="1:11" ht="17.25">
      <c r="A63" s="1"/>
      <c r="B63" s="1"/>
      <c r="C63" s="1" t="s">
        <v>513</v>
      </c>
      <c r="D63" s="174" t="s">
        <v>496</v>
      </c>
      <c r="E63" s="30">
        <f>F63+G63</f>
        <v>1061646</v>
      </c>
      <c r="F63" s="28">
        <v>502233</v>
      </c>
      <c r="G63" s="28">
        <v>559413</v>
      </c>
      <c r="H63" s="29">
        <f>I63+J63</f>
        <v>1083391</v>
      </c>
      <c r="I63" s="28">
        <v>516340</v>
      </c>
      <c r="J63" s="28">
        <v>567051</v>
      </c>
      <c r="K63" s="28">
        <v>404897</v>
      </c>
    </row>
    <row r="64" spans="2:11" ht="17.25">
      <c r="B64" s="1"/>
      <c r="C64" s="1" t="s">
        <v>514</v>
      </c>
      <c r="D64" s="174" t="s">
        <v>497</v>
      </c>
      <c r="E64" s="30">
        <v>1056050</v>
      </c>
      <c r="F64" s="28">
        <v>499174</v>
      </c>
      <c r="G64" s="28">
        <v>556876</v>
      </c>
      <c r="H64" s="29">
        <v>1079055</v>
      </c>
      <c r="I64" s="28">
        <v>514075</v>
      </c>
      <c r="J64" s="28">
        <v>564980</v>
      </c>
      <c r="K64" s="28">
        <v>408330</v>
      </c>
    </row>
    <row r="65" spans="2:11" ht="17.25">
      <c r="B65" s="1"/>
      <c r="C65" s="1" t="s">
        <v>515</v>
      </c>
      <c r="D65" s="174" t="s">
        <v>498</v>
      </c>
      <c r="E65" s="30">
        <v>1050466</v>
      </c>
      <c r="F65" s="28">
        <v>496104</v>
      </c>
      <c r="G65" s="28">
        <v>554362</v>
      </c>
      <c r="H65" s="29">
        <f>I65+J65</f>
        <v>1073434</v>
      </c>
      <c r="I65" s="28">
        <v>511038</v>
      </c>
      <c r="J65" s="28">
        <v>562396</v>
      </c>
      <c r="K65" s="28">
        <v>411063</v>
      </c>
    </row>
    <row r="66" spans="2:11" ht="17.25">
      <c r="B66" s="1"/>
      <c r="C66" s="1"/>
      <c r="D66" s="174"/>
      <c r="E66" s="30"/>
      <c r="F66" s="28"/>
      <c r="G66" s="28"/>
      <c r="H66" s="29"/>
      <c r="I66" s="28"/>
      <c r="J66" s="28"/>
      <c r="K66" s="28"/>
    </row>
    <row r="67" spans="2:11" ht="17.25">
      <c r="B67" s="1" t="s">
        <v>12</v>
      </c>
      <c r="C67" s="1" t="s">
        <v>647</v>
      </c>
      <c r="D67" s="174" t="s">
        <v>499</v>
      </c>
      <c r="E67" s="30">
        <v>1035969</v>
      </c>
      <c r="F67" s="28">
        <v>488022</v>
      </c>
      <c r="G67" s="28">
        <v>547947</v>
      </c>
      <c r="H67" s="29">
        <v>1067114</v>
      </c>
      <c r="I67" s="28">
        <v>507599</v>
      </c>
      <c r="J67" s="28">
        <v>559515</v>
      </c>
      <c r="K67" s="28">
        <v>413636</v>
      </c>
    </row>
    <row r="68" spans="2:11" ht="17.25">
      <c r="B68" s="1"/>
      <c r="C68" s="1" t="s">
        <v>648</v>
      </c>
      <c r="D68" s="174" t="s">
        <v>645</v>
      </c>
      <c r="E68" s="30">
        <v>1028424</v>
      </c>
      <c r="F68" s="28">
        <v>484221</v>
      </c>
      <c r="G68" s="28">
        <v>544203</v>
      </c>
      <c r="H68" s="29">
        <v>1060251</v>
      </c>
      <c r="I68" s="28">
        <v>504066</v>
      </c>
      <c r="J68" s="28">
        <v>556185</v>
      </c>
      <c r="K68" s="28">
        <v>417183</v>
      </c>
    </row>
    <row r="69" spans="2:11" ht="17.25">
      <c r="B69" s="21"/>
      <c r="C69" s="20" t="s">
        <v>874</v>
      </c>
      <c r="D69" s="225" t="s">
        <v>821</v>
      </c>
      <c r="E69" s="30">
        <v>1020364</v>
      </c>
      <c r="F69" s="46">
        <v>479915</v>
      </c>
      <c r="G69" s="46">
        <v>540449</v>
      </c>
      <c r="H69" s="44">
        <v>1053866</v>
      </c>
      <c r="I69" s="46">
        <v>500633</v>
      </c>
      <c r="J69" s="46">
        <v>553233</v>
      </c>
      <c r="K69" s="46">
        <v>420677</v>
      </c>
    </row>
    <row r="70" spans="2:11" ht="17.25">
      <c r="B70" s="21"/>
      <c r="C70" s="20" t="s">
        <v>969</v>
      </c>
      <c r="D70" s="225" t="s">
        <v>970</v>
      </c>
      <c r="E70" s="44">
        <v>1012397</v>
      </c>
      <c r="F70" s="46">
        <v>475797</v>
      </c>
      <c r="G70" s="46">
        <v>536600</v>
      </c>
      <c r="H70" s="44">
        <v>1045930</v>
      </c>
      <c r="I70" s="46">
        <v>496331</v>
      </c>
      <c r="J70" s="46">
        <v>549599</v>
      </c>
      <c r="K70" s="46">
        <v>423363</v>
      </c>
    </row>
    <row r="71" spans="2:11" ht="17.25">
      <c r="B71" s="21"/>
      <c r="C71" s="20" t="s">
        <v>1015</v>
      </c>
      <c r="D71" s="225" t="s">
        <v>1016</v>
      </c>
      <c r="E71" s="44">
        <v>1005710</v>
      </c>
      <c r="F71" s="46">
        <v>472362</v>
      </c>
      <c r="G71" s="46">
        <v>533348</v>
      </c>
      <c r="H71" s="44">
        <v>1038740</v>
      </c>
      <c r="I71" s="46">
        <v>492689</v>
      </c>
      <c r="J71" s="46">
        <v>546051</v>
      </c>
      <c r="K71" s="46">
        <v>425947</v>
      </c>
    </row>
    <row r="72" spans="2:11" ht="18" thickBot="1">
      <c r="B72" s="5"/>
      <c r="C72" s="6"/>
      <c r="D72" s="224"/>
      <c r="E72" s="223"/>
      <c r="F72" s="98"/>
      <c r="G72" s="98"/>
      <c r="H72" s="223"/>
      <c r="I72" s="98"/>
      <c r="J72" s="98"/>
      <c r="K72" s="98"/>
    </row>
    <row r="73" ht="17.25">
      <c r="E73" s="1" t="s">
        <v>824</v>
      </c>
    </row>
    <row r="74" ht="17.25">
      <c r="E74" s="2" t="s">
        <v>968</v>
      </c>
    </row>
    <row r="76" ht="17.25">
      <c r="I76" s="34"/>
    </row>
  </sheetData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73"/>
  <sheetViews>
    <sheetView zoomScale="75" zoomScaleNormal="75" workbookViewId="0" topLeftCell="A1">
      <selection activeCell="K67" sqref="K67"/>
    </sheetView>
  </sheetViews>
  <sheetFormatPr defaultColWidth="13.375" defaultRowHeight="13.5"/>
  <cols>
    <col min="1" max="1" width="13.375" style="2" customWidth="1"/>
    <col min="2" max="2" width="10.875" style="2" customWidth="1"/>
    <col min="3" max="3" width="11.25390625" style="2" customWidth="1"/>
    <col min="4" max="4" width="14.625" style="2" customWidth="1"/>
    <col min="5" max="6" width="13.375" style="2" customWidth="1"/>
    <col min="7" max="7" width="14.625" style="2" customWidth="1"/>
    <col min="8" max="9" width="13.375" style="2" customWidth="1"/>
    <col min="10" max="10" width="14.625" style="2" customWidth="1"/>
    <col min="11" max="11" width="15.875" style="2" customWidth="1"/>
    <col min="12" max="16384" width="13.375" style="2" customWidth="1"/>
  </cols>
  <sheetData>
    <row r="1" ht="17.25">
      <c r="A1" s="1"/>
    </row>
    <row r="2" ht="17.25">
      <c r="D2" s="21"/>
    </row>
    <row r="3" ht="17.25">
      <c r="D3" s="21"/>
    </row>
    <row r="4" ht="17.25">
      <c r="D4" s="21"/>
    </row>
    <row r="5" ht="17.25">
      <c r="D5" s="21"/>
    </row>
    <row r="6" spans="4:6" ht="17.25">
      <c r="D6" s="21"/>
      <c r="F6" s="22" t="s">
        <v>176</v>
      </c>
    </row>
    <row r="7" ht="17.25">
      <c r="D7" s="21"/>
    </row>
    <row r="8" ht="17.25">
      <c r="D8" s="92" t="s">
        <v>177</v>
      </c>
    </row>
    <row r="9" spans="2:11" ht="18" thickBot="1">
      <c r="B9" s="5"/>
      <c r="C9" s="5"/>
      <c r="D9" s="5"/>
      <c r="E9" s="5"/>
      <c r="F9" s="5"/>
      <c r="G9" s="5"/>
      <c r="H9" s="5"/>
      <c r="I9" s="5"/>
      <c r="J9" s="5"/>
      <c r="K9" s="6" t="s">
        <v>178</v>
      </c>
    </row>
    <row r="10" spans="4:11" ht="17.25">
      <c r="D10" s="7"/>
      <c r="E10" s="1" t="s">
        <v>179</v>
      </c>
      <c r="G10" s="7"/>
      <c r="H10" s="1" t="s">
        <v>179</v>
      </c>
      <c r="J10" s="7"/>
      <c r="K10" s="57" t="s">
        <v>180</v>
      </c>
    </row>
    <row r="11" spans="4:11" ht="17.25">
      <c r="D11" s="58"/>
      <c r="E11" s="106" t="s">
        <v>181</v>
      </c>
      <c r="F11" s="9"/>
      <c r="G11" s="58"/>
      <c r="H11" s="106" t="s">
        <v>182</v>
      </c>
      <c r="I11" s="9"/>
      <c r="J11" s="7"/>
      <c r="K11" s="37" t="s">
        <v>183</v>
      </c>
    </row>
    <row r="12" spans="4:11" ht="17.25">
      <c r="D12" s="7"/>
      <c r="E12" s="7"/>
      <c r="F12" s="7"/>
      <c r="G12" s="7"/>
      <c r="H12" s="7"/>
      <c r="I12" s="7"/>
      <c r="J12" s="37" t="s">
        <v>184</v>
      </c>
      <c r="K12" s="37" t="s">
        <v>185</v>
      </c>
    </row>
    <row r="13" spans="4:11" ht="17.25">
      <c r="D13" s="37" t="s">
        <v>186</v>
      </c>
      <c r="E13" s="37" t="s">
        <v>187</v>
      </c>
      <c r="F13" s="37" t="s">
        <v>188</v>
      </c>
      <c r="G13" s="37" t="s">
        <v>189</v>
      </c>
      <c r="H13" s="37" t="s">
        <v>129</v>
      </c>
      <c r="I13" s="37" t="s">
        <v>130</v>
      </c>
      <c r="J13" s="7"/>
      <c r="K13" s="57" t="s">
        <v>190</v>
      </c>
    </row>
    <row r="14" spans="2:11" ht="17.25">
      <c r="B14" s="9"/>
      <c r="C14" s="9"/>
      <c r="D14" s="10" t="s">
        <v>191</v>
      </c>
      <c r="E14" s="10" t="s">
        <v>192</v>
      </c>
      <c r="F14" s="10" t="s">
        <v>193</v>
      </c>
      <c r="G14" s="10" t="s">
        <v>194</v>
      </c>
      <c r="H14" s="10" t="s">
        <v>195</v>
      </c>
      <c r="I14" s="10" t="s">
        <v>196</v>
      </c>
      <c r="J14" s="10" t="s">
        <v>197</v>
      </c>
      <c r="K14" s="10" t="s">
        <v>198</v>
      </c>
    </row>
    <row r="15" spans="4:11" ht="17.25">
      <c r="D15" s="110"/>
      <c r="E15" s="111"/>
      <c r="F15" s="111"/>
      <c r="G15" s="111"/>
      <c r="H15" s="111"/>
      <c r="I15" s="111"/>
      <c r="J15" s="111"/>
      <c r="K15" s="111"/>
    </row>
    <row r="16" spans="2:11" ht="17.25">
      <c r="B16" s="1" t="s">
        <v>609</v>
      </c>
      <c r="C16" s="184" t="s">
        <v>462</v>
      </c>
      <c r="D16" s="112">
        <v>-6408</v>
      </c>
      <c r="E16" s="113">
        <v>29360</v>
      </c>
      <c r="F16" s="113">
        <v>35768</v>
      </c>
      <c r="G16" s="114">
        <v>9195</v>
      </c>
      <c r="H16" s="113">
        <v>17573</v>
      </c>
      <c r="I16" s="113">
        <v>8378</v>
      </c>
      <c r="J16" s="114">
        <v>1465</v>
      </c>
      <c r="K16" s="113">
        <v>1037415</v>
      </c>
    </row>
    <row r="17" spans="2:11" ht="17.25">
      <c r="B17" s="1" t="s">
        <v>610</v>
      </c>
      <c r="C17" s="184" t="s">
        <v>463</v>
      </c>
      <c r="D17" s="112">
        <v>-6258</v>
      </c>
      <c r="E17" s="113">
        <v>30919</v>
      </c>
      <c r="F17" s="113">
        <v>37177</v>
      </c>
      <c r="G17" s="114">
        <v>9448</v>
      </c>
      <c r="H17" s="113">
        <v>17580</v>
      </c>
      <c r="I17" s="113">
        <v>8132</v>
      </c>
      <c r="J17" s="114">
        <v>-1048</v>
      </c>
      <c r="K17" s="113">
        <v>1039557</v>
      </c>
    </row>
    <row r="18" spans="2:11" ht="17.25">
      <c r="B18" s="1" t="s">
        <v>611</v>
      </c>
      <c r="C18" s="184" t="s">
        <v>464</v>
      </c>
      <c r="D18" s="112">
        <v>-6192</v>
      </c>
      <c r="E18" s="113">
        <v>31617</v>
      </c>
      <c r="F18" s="113">
        <v>37809</v>
      </c>
      <c r="G18" s="114">
        <v>9034</v>
      </c>
      <c r="H18" s="113">
        <v>17353</v>
      </c>
      <c r="I18" s="113">
        <v>8319</v>
      </c>
      <c r="J18" s="114">
        <v>337</v>
      </c>
      <c r="K18" s="113">
        <v>1042736</v>
      </c>
    </row>
    <row r="19" spans="2:11" ht="17.25">
      <c r="B19" s="1" t="s">
        <v>612</v>
      </c>
      <c r="C19" s="184" t="s">
        <v>466</v>
      </c>
      <c r="D19" s="112">
        <v>-2853</v>
      </c>
      <c r="E19" s="113">
        <v>29356</v>
      </c>
      <c r="F19" s="113">
        <v>32209</v>
      </c>
      <c r="G19" s="114">
        <v>10001</v>
      </c>
      <c r="H19" s="113">
        <v>18410</v>
      </c>
      <c r="I19" s="113">
        <v>8409</v>
      </c>
      <c r="J19" s="114">
        <v>-796</v>
      </c>
      <c r="K19" s="113">
        <v>1053734</v>
      </c>
    </row>
    <row r="20" spans="2:11" ht="17.25">
      <c r="B20" s="1" t="s">
        <v>613</v>
      </c>
      <c r="C20" s="184" t="s">
        <v>467</v>
      </c>
      <c r="D20" s="112">
        <v>-3629</v>
      </c>
      <c r="E20" s="113">
        <v>28355</v>
      </c>
      <c r="F20" s="113">
        <v>31984</v>
      </c>
      <c r="G20" s="114">
        <v>10257</v>
      </c>
      <c r="H20" s="113">
        <v>18985</v>
      </c>
      <c r="I20" s="113">
        <v>8728</v>
      </c>
      <c r="J20" s="114">
        <v>-1</v>
      </c>
      <c r="K20" s="113">
        <v>1060361</v>
      </c>
    </row>
    <row r="21" spans="2:11" ht="17.25">
      <c r="B21" s="1"/>
      <c r="C21" s="184"/>
      <c r="D21" s="112"/>
      <c r="E21" s="113"/>
      <c r="F21" s="113"/>
      <c r="G21" s="114"/>
      <c r="H21" s="113"/>
      <c r="I21" s="113"/>
      <c r="J21" s="114"/>
      <c r="K21" s="113"/>
    </row>
    <row r="22" spans="2:11" ht="17.25">
      <c r="B22" s="1" t="s">
        <v>614</v>
      </c>
      <c r="C22" s="184" t="s">
        <v>468</v>
      </c>
      <c r="D22" s="112">
        <v>-4034</v>
      </c>
      <c r="E22" s="113">
        <v>25322</v>
      </c>
      <c r="F22" s="113">
        <v>29356</v>
      </c>
      <c r="G22" s="114">
        <v>9516</v>
      </c>
      <c r="H22" s="113">
        <v>18050</v>
      </c>
      <c r="I22" s="113">
        <v>8534</v>
      </c>
      <c r="J22" s="114">
        <v>367</v>
      </c>
      <c r="K22" s="113">
        <v>1066210</v>
      </c>
    </row>
    <row r="23" spans="2:11" ht="17.25">
      <c r="B23" s="1" t="s">
        <v>615</v>
      </c>
      <c r="C23" s="184" t="s">
        <v>469</v>
      </c>
      <c r="D23" s="112">
        <v>-3318</v>
      </c>
      <c r="E23" s="113">
        <v>24756</v>
      </c>
      <c r="F23" s="113">
        <v>28074</v>
      </c>
      <c r="G23" s="114">
        <v>8350</v>
      </c>
      <c r="H23" s="113">
        <v>16755</v>
      </c>
      <c r="I23" s="113">
        <v>8405</v>
      </c>
      <c r="J23" s="114">
        <v>876</v>
      </c>
      <c r="K23" s="113">
        <v>1072118</v>
      </c>
    </row>
    <row r="24" spans="2:11" ht="17.25">
      <c r="B24" s="1" t="s">
        <v>616</v>
      </c>
      <c r="C24" s="184" t="s">
        <v>470</v>
      </c>
      <c r="D24" s="112">
        <v>-1943</v>
      </c>
      <c r="E24" s="113">
        <v>23221</v>
      </c>
      <c r="F24" s="113">
        <v>25164</v>
      </c>
      <c r="G24" s="114">
        <v>7491</v>
      </c>
      <c r="H24" s="113">
        <v>15812</v>
      </c>
      <c r="I24" s="113">
        <v>8321</v>
      </c>
      <c r="J24" s="114">
        <v>-358</v>
      </c>
      <c r="K24" s="113">
        <v>1077308</v>
      </c>
    </row>
    <row r="25" spans="2:11" ht="17.25">
      <c r="B25" s="1" t="s">
        <v>617</v>
      </c>
      <c r="C25" s="184" t="s">
        <v>471</v>
      </c>
      <c r="D25" s="112">
        <v>-3110</v>
      </c>
      <c r="E25" s="113">
        <v>22122</v>
      </c>
      <c r="F25" s="113">
        <v>25232</v>
      </c>
      <c r="G25" s="114">
        <v>6639</v>
      </c>
      <c r="H25" s="113">
        <v>14699</v>
      </c>
      <c r="I25" s="113">
        <v>8060</v>
      </c>
      <c r="J25" s="114">
        <v>-453</v>
      </c>
      <c r="K25" s="113">
        <v>1080384</v>
      </c>
    </row>
    <row r="26" spans="2:11" ht="17.25">
      <c r="B26" s="1" t="s">
        <v>618</v>
      </c>
      <c r="C26" s="184" t="s">
        <v>472</v>
      </c>
      <c r="D26" s="112">
        <v>-2300</v>
      </c>
      <c r="E26" s="113">
        <v>21878</v>
      </c>
      <c r="F26" s="113">
        <v>24178</v>
      </c>
      <c r="G26" s="114">
        <v>6369</v>
      </c>
      <c r="H26" s="113">
        <v>14429</v>
      </c>
      <c r="I26" s="113">
        <v>8060</v>
      </c>
      <c r="J26" s="114">
        <v>-594</v>
      </c>
      <c r="K26" s="113">
        <v>1083859</v>
      </c>
    </row>
    <row r="27" spans="2:11" ht="17.25">
      <c r="B27" s="1"/>
      <c r="C27" s="184"/>
      <c r="D27" s="112"/>
      <c r="E27" s="113"/>
      <c r="F27" s="113"/>
      <c r="G27" s="114"/>
      <c r="H27" s="113"/>
      <c r="I27" s="113"/>
      <c r="J27" s="114"/>
      <c r="K27" s="113"/>
    </row>
    <row r="28" spans="2:11" ht="17.25">
      <c r="B28" s="1" t="s">
        <v>619</v>
      </c>
      <c r="C28" s="184" t="s">
        <v>473</v>
      </c>
      <c r="D28" s="112">
        <v>-2961</v>
      </c>
      <c r="E28" s="113">
        <v>20938</v>
      </c>
      <c r="F28" s="113">
        <v>23899</v>
      </c>
      <c r="G28" s="114">
        <v>5347</v>
      </c>
      <c r="H28" s="113">
        <v>13592</v>
      </c>
      <c r="I28" s="113">
        <v>8245</v>
      </c>
      <c r="J28" s="114">
        <v>-167</v>
      </c>
      <c r="K28" s="113">
        <v>1086078</v>
      </c>
    </row>
    <row r="29" spans="2:11" ht="17.25">
      <c r="B29" s="1" t="s">
        <v>620</v>
      </c>
      <c r="C29" s="184" t="s">
        <v>474</v>
      </c>
      <c r="D29" s="112">
        <v>-2952</v>
      </c>
      <c r="E29" s="113">
        <v>20526</v>
      </c>
      <c r="F29" s="113">
        <v>23478</v>
      </c>
      <c r="G29" s="114">
        <v>4896</v>
      </c>
      <c r="H29" s="113">
        <v>13598</v>
      </c>
      <c r="I29" s="113">
        <v>8702</v>
      </c>
      <c r="J29" s="114">
        <v>-1010</v>
      </c>
      <c r="K29" s="113">
        <v>1087012</v>
      </c>
    </row>
    <row r="30" spans="2:11" ht="17.25">
      <c r="B30" s="1" t="s">
        <v>621</v>
      </c>
      <c r="C30" s="184" t="s">
        <v>475</v>
      </c>
      <c r="D30" s="112">
        <v>-2560</v>
      </c>
      <c r="E30" s="113">
        <v>21488</v>
      </c>
      <c r="F30" s="113">
        <v>24048</v>
      </c>
      <c r="G30" s="114">
        <v>4362</v>
      </c>
      <c r="H30" s="113">
        <v>12988</v>
      </c>
      <c r="I30" s="113">
        <v>8626</v>
      </c>
      <c r="J30" s="114">
        <v>-379</v>
      </c>
      <c r="K30" s="113">
        <v>1088435</v>
      </c>
    </row>
    <row r="31" spans="2:11" ht="17.25">
      <c r="B31" s="1" t="s">
        <v>622</v>
      </c>
      <c r="C31" s="184" t="s">
        <v>476</v>
      </c>
      <c r="D31" s="112">
        <v>-2695</v>
      </c>
      <c r="E31" s="113">
        <v>21573</v>
      </c>
      <c r="F31" s="113">
        <v>24268</v>
      </c>
      <c r="G31" s="114">
        <v>4402</v>
      </c>
      <c r="H31" s="113">
        <v>12813</v>
      </c>
      <c r="I31" s="113">
        <v>8411</v>
      </c>
      <c r="J31" s="114">
        <v>282</v>
      </c>
      <c r="K31" s="113">
        <v>1090424</v>
      </c>
    </row>
    <row r="32" spans="2:11" ht="17.25">
      <c r="B32" s="1" t="s">
        <v>623</v>
      </c>
      <c r="C32" s="184" t="s">
        <v>477</v>
      </c>
      <c r="D32" s="112">
        <v>-4884</v>
      </c>
      <c r="E32" s="113">
        <v>19893</v>
      </c>
      <c r="F32" s="113">
        <v>24777</v>
      </c>
      <c r="G32" s="114">
        <v>4215</v>
      </c>
      <c r="H32" s="113">
        <v>12962</v>
      </c>
      <c r="I32" s="113">
        <v>8747</v>
      </c>
      <c r="J32" s="114">
        <v>192</v>
      </c>
      <c r="K32" s="113">
        <v>1089947</v>
      </c>
    </row>
    <row r="33" spans="2:11" ht="17.25">
      <c r="B33" s="1"/>
      <c r="C33" s="184"/>
      <c r="D33" s="112"/>
      <c r="E33" s="113"/>
      <c r="F33" s="113"/>
      <c r="G33" s="114"/>
      <c r="H33" s="113"/>
      <c r="I33" s="113"/>
      <c r="J33" s="114"/>
      <c r="K33" s="113"/>
    </row>
    <row r="34" spans="2:11" ht="17.25">
      <c r="B34" s="1" t="s">
        <v>624</v>
      </c>
      <c r="C34" s="184" t="s">
        <v>478</v>
      </c>
      <c r="D34" s="112">
        <v>-5670</v>
      </c>
      <c r="E34" s="113">
        <v>19080</v>
      </c>
      <c r="F34" s="113">
        <v>24750</v>
      </c>
      <c r="G34" s="114">
        <v>4066</v>
      </c>
      <c r="H34" s="113">
        <v>12733</v>
      </c>
      <c r="I34" s="113">
        <v>8667</v>
      </c>
      <c r="J34" s="114">
        <v>142</v>
      </c>
      <c r="K34" s="113">
        <v>1088485</v>
      </c>
    </row>
    <row r="35" spans="2:11" ht="17.25">
      <c r="B35" s="1" t="s">
        <v>625</v>
      </c>
      <c r="C35" s="184" t="s">
        <v>479</v>
      </c>
      <c r="D35" s="112">
        <v>-4710</v>
      </c>
      <c r="E35" s="113">
        <v>18798</v>
      </c>
      <c r="F35" s="113">
        <v>23508</v>
      </c>
      <c r="G35" s="114">
        <v>3481</v>
      </c>
      <c r="H35" s="113">
        <v>12236</v>
      </c>
      <c r="I35" s="113">
        <v>8755</v>
      </c>
      <c r="J35" s="114">
        <v>-50</v>
      </c>
      <c r="K35" s="113">
        <v>1087206</v>
      </c>
    </row>
    <row r="36" spans="2:11" ht="17.25">
      <c r="B36" s="1" t="s">
        <v>626</v>
      </c>
      <c r="C36" s="184" t="s">
        <v>480</v>
      </c>
      <c r="D36" s="112">
        <v>-5262</v>
      </c>
      <c r="E36" s="113">
        <v>17782</v>
      </c>
      <c r="F36" s="113">
        <v>23044</v>
      </c>
      <c r="G36" s="114">
        <v>2698</v>
      </c>
      <c r="H36" s="113">
        <v>11862</v>
      </c>
      <c r="I36" s="113">
        <v>9164</v>
      </c>
      <c r="J36" s="114">
        <v>-1602</v>
      </c>
      <c r="K36" s="113">
        <v>1083040</v>
      </c>
    </row>
    <row r="37" spans="2:11" ht="17.25">
      <c r="B37" s="1" t="s">
        <v>627</v>
      </c>
      <c r="C37" s="184" t="s">
        <v>481</v>
      </c>
      <c r="D37" s="112">
        <v>-5372</v>
      </c>
      <c r="E37" s="113">
        <v>18383</v>
      </c>
      <c r="F37" s="113">
        <v>23755</v>
      </c>
      <c r="G37" s="114">
        <v>2626</v>
      </c>
      <c r="H37" s="113">
        <v>11607</v>
      </c>
      <c r="I37" s="113">
        <v>8981</v>
      </c>
      <c r="J37" s="114">
        <v>-1316</v>
      </c>
      <c r="K37" s="113">
        <v>1078978</v>
      </c>
    </row>
    <row r="38" spans="2:11" ht="17.25">
      <c r="B38" s="1" t="s">
        <v>628</v>
      </c>
      <c r="C38" s="184" t="s">
        <v>482</v>
      </c>
      <c r="D38" s="112">
        <v>-4063</v>
      </c>
      <c r="E38" s="113">
        <v>18867</v>
      </c>
      <c r="F38" s="113">
        <v>22930</v>
      </c>
      <c r="G38" s="114">
        <v>2022</v>
      </c>
      <c r="H38" s="113">
        <v>11063</v>
      </c>
      <c r="I38" s="113">
        <v>9041</v>
      </c>
      <c r="J38" s="114">
        <v>-1221</v>
      </c>
      <c r="K38" s="113">
        <v>1075716</v>
      </c>
    </row>
    <row r="39" spans="2:11" ht="17.25">
      <c r="B39" s="1"/>
      <c r="C39" s="184"/>
      <c r="D39" s="112"/>
      <c r="E39" s="113"/>
      <c r="F39" s="113"/>
      <c r="G39" s="114"/>
      <c r="H39" s="113"/>
      <c r="I39" s="113"/>
      <c r="J39" s="114"/>
      <c r="K39" s="113"/>
    </row>
    <row r="40" spans="2:11" ht="17.25">
      <c r="B40" s="1" t="s">
        <v>607</v>
      </c>
      <c r="C40" s="184" t="s">
        <v>483</v>
      </c>
      <c r="D40" s="112">
        <v>-1931</v>
      </c>
      <c r="E40" s="113">
        <v>20589</v>
      </c>
      <c r="F40" s="113">
        <v>22520</v>
      </c>
      <c r="G40" s="114">
        <v>1340</v>
      </c>
      <c r="H40" s="113">
        <v>10542</v>
      </c>
      <c r="I40" s="113">
        <v>9202</v>
      </c>
      <c r="J40" s="114">
        <v>-1039</v>
      </c>
      <c r="K40" s="113">
        <v>1074086</v>
      </c>
    </row>
    <row r="41" spans="2:11" ht="17.25">
      <c r="B41" s="1" t="s">
        <v>608</v>
      </c>
      <c r="C41" s="184" t="s">
        <v>484</v>
      </c>
      <c r="D41" s="112">
        <v>330</v>
      </c>
      <c r="E41" s="113">
        <v>22687</v>
      </c>
      <c r="F41" s="113">
        <v>22357</v>
      </c>
      <c r="G41" s="114">
        <v>1003</v>
      </c>
      <c r="H41" s="113">
        <v>10151</v>
      </c>
      <c r="I41" s="113">
        <v>9148</v>
      </c>
      <c r="J41" s="114">
        <v>-1094</v>
      </c>
      <c r="K41" s="113">
        <v>1074325</v>
      </c>
    </row>
    <row r="42" spans="2:11" ht="17.25">
      <c r="B42" s="1" t="s">
        <v>629</v>
      </c>
      <c r="C42" s="184" t="s">
        <v>485</v>
      </c>
      <c r="D42" s="112">
        <v>-389</v>
      </c>
      <c r="E42" s="113">
        <v>22288</v>
      </c>
      <c r="F42" s="113">
        <v>22677</v>
      </c>
      <c r="G42" s="114">
        <v>870</v>
      </c>
      <c r="H42" s="113">
        <v>10227</v>
      </c>
      <c r="I42" s="113">
        <v>9357</v>
      </c>
      <c r="J42" s="114">
        <v>847</v>
      </c>
      <c r="K42" s="113">
        <v>1075653</v>
      </c>
    </row>
    <row r="43" spans="2:11" ht="17.25">
      <c r="B43" s="1" t="s">
        <v>630</v>
      </c>
      <c r="C43" s="184" t="s">
        <v>486</v>
      </c>
      <c r="D43" s="112">
        <v>614</v>
      </c>
      <c r="E43" s="113">
        <v>22833</v>
      </c>
      <c r="F43" s="113">
        <v>22219</v>
      </c>
      <c r="G43" s="114">
        <v>391</v>
      </c>
      <c r="H43" s="113">
        <v>10159</v>
      </c>
      <c r="I43" s="113">
        <v>9768</v>
      </c>
      <c r="J43" s="114">
        <v>-186</v>
      </c>
      <c r="K43" s="113">
        <v>1076472</v>
      </c>
    </row>
    <row r="44" spans="2:11" ht="17.25">
      <c r="B44" s="1" t="s">
        <v>631</v>
      </c>
      <c r="C44" s="184" t="s">
        <v>487</v>
      </c>
      <c r="D44" s="112">
        <v>1170</v>
      </c>
      <c r="E44" s="113">
        <v>22547</v>
      </c>
      <c r="F44" s="113">
        <v>21377</v>
      </c>
      <c r="G44" s="114">
        <v>103</v>
      </c>
      <c r="H44" s="113">
        <v>9804</v>
      </c>
      <c r="I44" s="113">
        <v>9701</v>
      </c>
      <c r="J44" s="114">
        <v>-302</v>
      </c>
      <c r="K44" s="113">
        <v>1077443</v>
      </c>
    </row>
    <row r="45" spans="2:11" ht="17.25">
      <c r="B45" s="1"/>
      <c r="C45" s="184"/>
      <c r="D45" s="112"/>
      <c r="E45" s="113"/>
      <c r="F45" s="113"/>
      <c r="G45" s="114"/>
      <c r="H45" s="113"/>
      <c r="I45" s="113"/>
      <c r="J45" s="114"/>
      <c r="K45" s="113"/>
    </row>
    <row r="46" spans="2:11" ht="17.25">
      <c r="B46" s="1" t="s">
        <v>632</v>
      </c>
      <c r="C46" s="184" t="s">
        <v>488</v>
      </c>
      <c r="D46" s="112">
        <v>2729</v>
      </c>
      <c r="E46" s="113">
        <v>23712</v>
      </c>
      <c r="F46" s="113">
        <v>20983</v>
      </c>
      <c r="G46" s="114">
        <v>511</v>
      </c>
      <c r="H46" s="113">
        <v>10113</v>
      </c>
      <c r="I46" s="113">
        <v>9602</v>
      </c>
      <c r="J46" s="114">
        <v>-1063</v>
      </c>
      <c r="K46" s="113">
        <v>1079620</v>
      </c>
    </row>
    <row r="47" spans="2:11" ht="17.25">
      <c r="B47" s="1" t="s">
        <v>633</v>
      </c>
      <c r="C47" s="184" t="s">
        <v>489</v>
      </c>
      <c r="D47" s="112">
        <v>2184</v>
      </c>
      <c r="E47" s="113">
        <v>22941</v>
      </c>
      <c r="F47" s="113">
        <v>20757</v>
      </c>
      <c r="G47" s="114">
        <v>-114</v>
      </c>
      <c r="H47" s="113">
        <v>10021</v>
      </c>
      <c r="I47" s="113">
        <v>10135</v>
      </c>
      <c r="J47" s="114">
        <v>-1255</v>
      </c>
      <c r="K47" s="113">
        <v>1080435</v>
      </c>
    </row>
    <row r="48" spans="2:11" ht="17.25">
      <c r="B48" s="1" t="s">
        <v>634</v>
      </c>
      <c r="C48" s="184" t="s">
        <v>490</v>
      </c>
      <c r="D48" s="112">
        <v>-524</v>
      </c>
      <c r="E48" s="113">
        <v>20752</v>
      </c>
      <c r="F48" s="113">
        <v>21276</v>
      </c>
      <c r="G48" s="114">
        <v>408</v>
      </c>
      <c r="H48" s="113">
        <v>10061</v>
      </c>
      <c r="I48" s="113">
        <v>9653</v>
      </c>
      <c r="J48" s="115">
        <v>-828</v>
      </c>
      <c r="K48" s="113">
        <v>1079491</v>
      </c>
    </row>
    <row r="49" spans="2:11" ht="17.25">
      <c r="B49" s="1" t="s">
        <v>635</v>
      </c>
      <c r="C49" s="184" t="s">
        <v>491</v>
      </c>
      <c r="D49" s="112">
        <v>-1470</v>
      </c>
      <c r="E49" s="113">
        <v>19895</v>
      </c>
      <c r="F49" s="113">
        <v>21365</v>
      </c>
      <c r="G49" s="114">
        <v>124</v>
      </c>
      <c r="H49" s="113">
        <v>10023</v>
      </c>
      <c r="I49" s="113">
        <v>9899</v>
      </c>
      <c r="J49" s="115">
        <v>-196</v>
      </c>
      <c r="K49" s="113">
        <v>1077949</v>
      </c>
    </row>
    <row r="50" spans="2:11" ht="17.25">
      <c r="B50" s="1" t="s">
        <v>636</v>
      </c>
      <c r="C50" s="184" t="s">
        <v>492</v>
      </c>
      <c r="D50" s="112">
        <v>-1960</v>
      </c>
      <c r="E50" s="113">
        <v>19220</v>
      </c>
      <c r="F50" s="113">
        <v>21180</v>
      </c>
      <c r="G50" s="114">
        <v>-22</v>
      </c>
      <c r="H50" s="113">
        <v>9978</v>
      </c>
      <c r="I50" s="113">
        <v>10000</v>
      </c>
      <c r="J50" s="114">
        <v>-190</v>
      </c>
      <c r="K50" s="113">
        <v>1075777</v>
      </c>
    </row>
    <row r="51" spans="2:11" ht="17.25">
      <c r="B51" s="1"/>
      <c r="C51" s="184"/>
      <c r="D51" s="112"/>
      <c r="E51" s="113"/>
      <c r="F51" s="113"/>
      <c r="G51" s="114"/>
      <c r="H51" s="113"/>
      <c r="I51" s="113"/>
      <c r="J51" s="114"/>
      <c r="K51" s="113"/>
    </row>
    <row r="52" spans="2:11" ht="17.25">
      <c r="B52" s="1" t="s">
        <v>637</v>
      </c>
      <c r="C52" s="184" t="s">
        <v>493</v>
      </c>
      <c r="D52" s="112">
        <v>-1493</v>
      </c>
      <c r="E52" s="113">
        <v>19177</v>
      </c>
      <c r="F52" s="113">
        <v>20670</v>
      </c>
      <c r="G52" s="114">
        <v>-688</v>
      </c>
      <c r="H52" s="113">
        <v>9616</v>
      </c>
      <c r="I52" s="113">
        <v>10304</v>
      </c>
      <c r="J52" s="115">
        <v>210</v>
      </c>
      <c r="K52" s="113">
        <v>1073806</v>
      </c>
    </row>
    <row r="53" spans="2:11" ht="17.25">
      <c r="B53" s="1" t="s">
        <v>638</v>
      </c>
      <c r="C53" s="184" t="s">
        <v>494</v>
      </c>
      <c r="D53" s="112">
        <v>-2377</v>
      </c>
      <c r="E53" s="113">
        <v>18351</v>
      </c>
      <c r="F53" s="113">
        <v>20728</v>
      </c>
      <c r="G53" s="114">
        <v>-548</v>
      </c>
      <c r="H53" s="113">
        <v>9627</v>
      </c>
      <c r="I53" s="113">
        <v>10175</v>
      </c>
      <c r="J53" s="115">
        <v>-969</v>
      </c>
      <c r="K53" s="113">
        <v>1069912</v>
      </c>
    </row>
    <row r="54" spans="2:11" ht="17.25">
      <c r="B54" s="1" t="s">
        <v>639</v>
      </c>
      <c r="C54" s="184" t="s">
        <v>495</v>
      </c>
      <c r="D54" s="112">
        <v>-2759</v>
      </c>
      <c r="E54" s="113">
        <v>17980</v>
      </c>
      <c r="F54" s="113">
        <v>20739</v>
      </c>
      <c r="G54" s="114">
        <v>-856</v>
      </c>
      <c r="H54" s="113">
        <v>9423</v>
      </c>
      <c r="I54" s="113">
        <v>10279</v>
      </c>
      <c r="J54" s="171">
        <v>-1452</v>
      </c>
      <c r="K54" s="113">
        <v>1064845</v>
      </c>
    </row>
    <row r="55" spans="2:11" ht="17.25">
      <c r="B55" s="1" t="s">
        <v>640</v>
      </c>
      <c r="C55" s="184" t="s">
        <v>496</v>
      </c>
      <c r="D55" s="112">
        <v>-3459</v>
      </c>
      <c r="E55" s="113">
        <v>18025</v>
      </c>
      <c r="F55" s="113">
        <v>21484</v>
      </c>
      <c r="G55" s="114">
        <v>-1192</v>
      </c>
      <c r="H55" s="113">
        <v>9047</v>
      </c>
      <c r="I55" s="113">
        <v>10239</v>
      </c>
      <c r="J55" s="171">
        <v>-2904</v>
      </c>
      <c r="K55" s="113">
        <v>1058742</v>
      </c>
    </row>
    <row r="56" spans="2:11" ht="17.25">
      <c r="B56" s="1" t="s">
        <v>641</v>
      </c>
      <c r="C56" s="184" t="s">
        <v>497</v>
      </c>
      <c r="D56" s="112">
        <v>-3891</v>
      </c>
      <c r="E56" s="113">
        <v>17335</v>
      </c>
      <c r="F56" s="113">
        <v>21226</v>
      </c>
      <c r="G56" s="114">
        <v>-1705</v>
      </c>
      <c r="H56" s="113">
        <v>8887</v>
      </c>
      <c r="I56" s="113">
        <v>10592</v>
      </c>
      <c r="J56" s="171">
        <v>-4357</v>
      </c>
      <c r="K56" s="113">
        <v>1051693</v>
      </c>
    </row>
    <row r="57" spans="2:11" ht="17.25">
      <c r="B57" s="1"/>
      <c r="C57" s="184"/>
      <c r="D57" s="112"/>
      <c r="E57" s="113"/>
      <c r="F57" s="113"/>
      <c r="G57" s="114"/>
      <c r="H57" s="113"/>
      <c r="I57" s="113"/>
      <c r="J57" s="171"/>
      <c r="K57" s="113"/>
    </row>
    <row r="58" spans="2:11" ht="17.25">
      <c r="B58" s="1" t="s">
        <v>642</v>
      </c>
      <c r="C58" s="184" t="s">
        <v>498</v>
      </c>
      <c r="D58" s="112">
        <v>-3368</v>
      </c>
      <c r="E58" s="113">
        <v>16855</v>
      </c>
      <c r="F58" s="113">
        <v>20223</v>
      </c>
      <c r="G58" s="114">
        <v>-2216</v>
      </c>
      <c r="H58" s="113">
        <v>8224</v>
      </c>
      <c r="I58" s="113">
        <v>10440</v>
      </c>
      <c r="J58" s="171">
        <v>-5809</v>
      </c>
      <c r="K58" s="113">
        <v>1044657</v>
      </c>
    </row>
    <row r="59" spans="2:11" ht="17.25">
      <c r="B59" s="1" t="s">
        <v>643</v>
      </c>
      <c r="C59" s="184" t="s">
        <v>499</v>
      </c>
      <c r="D59" s="112">
        <f>+E59-F59</f>
        <v>-3873</v>
      </c>
      <c r="E59" s="113">
        <v>30746</v>
      </c>
      <c r="F59" s="113">
        <v>34619</v>
      </c>
      <c r="G59" s="114">
        <f>+H59-I59</f>
        <v>-3362</v>
      </c>
      <c r="H59" s="113">
        <v>7955</v>
      </c>
      <c r="I59" s="113">
        <v>11317</v>
      </c>
      <c r="J59" s="171" t="s">
        <v>372</v>
      </c>
      <c r="K59" s="113">
        <v>1036061</v>
      </c>
    </row>
    <row r="60" spans="2:11" ht="17.25">
      <c r="B60" s="1" t="s">
        <v>644</v>
      </c>
      <c r="C60" s="184" t="s">
        <v>645</v>
      </c>
      <c r="D60" s="112">
        <v>-4301</v>
      </c>
      <c r="E60" s="113">
        <v>29429</v>
      </c>
      <c r="F60" s="113">
        <v>33730</v>
      </c>
      <c r="G60" s="114">
        <v>-3244</v>
      </c>
      <c r="H60" s="113">
        <v>7927</v>
      </c>
      <c r="I60" s="113">
        <v>11171</v>
      </c>
      <c r="J60" s="171" t="s">
        <v>372</v>
      </c>
      <c r="K60" s="113">
        <v>1028424</v>
      </c>
    </row>
    <row r="61" spans="2:11" ht="17.25">
      <c r="B61" s="1" t="s">
        <v>820</v>
      </c>
      <c r="C61" s="184" t="s">
        <v>821</v>
      </c>
      <c r="D61" s="112">
        <v>-4737</v>
      </c>
      <c r="E61" s="113">
        <v>28337</v>
      </c>
      <c r="F61" s="113">
        <v>33074</v>
      </c>
      <c r="G61" s="114">
        <v>-3323</v>
      </c>
      <c r="H61" s="113">
        <v>7412</v>
      </c>
      <c r="I61" s="113">
        <v>10735</v>
      </c>
      <c r="J61" s="171" t="s">
        <v>372</v>
      </c>
      <c r="K61" s="113">
        <v>1020364</v>
      </c>
    </row>
    <row r="62" spans="2:11" ht="17.25">
      <c r="B62" s="1" t="s">
        <v>980</v>
      </c>
      <c r="C62" s="184" t="s">
        <v>970</v>
      </c>
      <c r="D62" s="112">
        <v>-4268</v>
      </c>
      <c r="E62" s="113">
        <v>27286</v>
      </c>
      <c r="F62" s="113">
        <v>31554</v>
      </c>
      <c r="G62" s="114">
        <v>-3699</v>
      </c>
      <c r="H62" s="113">
        <v>7891</v>
      </c>
      <c r="I62" s="113">
        <v>11590</v>
      </c>
      <c r="J62" s="171" t="s">
        <v>372</v>
      </c>
      <c r="K62" s="113">
        <v>1012397</v>
      </c>
    </row>
    <row r="63" spans="2:11" ht="17.25">
      <c r="B63" s="1"/>
      <c r="C63" s="184"/>
      <c r="D63" s="112"/>
      <c r="E63" s="113"/>
      <c r="F63" s="113"/>
      <c r="G63" s="114"/>
      <c r="H63" s="113"/>
      <c r="I63" s="113"/>
      <c r="J63" s="171"/>
      <c r="K63" s="113"/>
    </row>
    <row r="64" spans="2:11" ht="17.25">
      <c r="B64" s="1" t="s">
        <v>644</v>
      </c>
      <c r="C64" s="184" t="s">
        <v>645</v>
      </c>
      <c r="D64" s="112">
        <v>-4301</v>
      </c>
      <c r="E64" s="113">
        <v>29429</v>
      </c>
      <c r="F64" s="113">
        <v>33730</v>
      </c>
      <c r="G64" s="114">
        <v>-3244</v>
      </c>
      <c r="H64" s="113">
        <v>7927</v>
      </c>
      <c r="I64" s="113">
        <v>11171</v>
      </c>
      <c r="J64" s="171" t="s">
        <v>372</v>
      </c>
      <c r="K64" s="113">
        <v>1028424</v>
      </c>
    </row>
    <row r="65" spans="2:11" ht="17.25">
      <c r="B65" s="1" t="s">
        <v>820</v>
      </c>
      <c r="C65" s="184" t="s">
        <v>821</v>
      </c>
      <c r="D65" s="112">
        <v>-4737</v>
      </c>
      <c r="E65" s="113">
        <v>28337</v>
      </c>
      <c r="F65" s="113">
        <v>33074</v>
      </c>
      <c r="G65" s="114">
        <v>-3323</v>
      </c>
      <c r="H65" s="113">
        <v>7412</v>
      </c>
      <c r="I65" s="113">
        <v>10735</v>
      </c>
      <c r="J65" s="171" t="s">
        <v>372</v>
      </c>
      <c r="K65" s="113">
        <v>1020364</v>
      </c>
    </row>
    <row r="66" spans="2:11" ht="17.25">
      <c r="B66" s="1" t="s">
        <v>980</v>
      </c>
      <c r="C66" s="184" t="s">
        <v>970</v>
      </c>
      <c r="D66" s="112">
        <v>-4268</v>
      </c>
      <c r="E66" s="113">
        <v>27286</v>
      </c>
      <c r="F66" s="113">
        <v>31554</v>
      </c>
      <c r="G66" s="114">
        <v>-3699</v>
      </c>
      <c r="H66" s="113">
        <v>7891</v>
      </c>
      <c r="I66" s="113">
        <v>11590</v>
      </c>
      <c r="J66" s="171" t="s">
        <v>372</v>
      </c>
      <c r="K66" s="113">
        <v>1012397</v>
      </c>
    </row>
    <row r="67" spans="2:11" ht="17.25">
      <c r="B67" s="1" t="s">
        <v>1020</v>
      </c>
      <c r="C67" s="184" t="s">
        <v>1016</v>
      </c>
      <c r="D67" s="112">
        <v>-2629</v>
      </c>
      <c r="E67" s="113">
        <v>27470</v>
      </c>
      <c r="F67" s="113">
        <v>30099</v>
      </c>
      <c r="G67" s="114">
        <v>-4058</v>
      </c>
      <c r="H67" s="113">
        <v>7729</v>
      </c>
      <c r="I67" s="113">
        <v>11787</v>
      </c>
      <c r="J67" s="171" t="s">
        <v>372</v>
      </c>
      <c r="K67" s="113">
        <v>1005710</v>
      </c>
    </row>
    <row r="68" spans="2:11" ht="18" thickBot="1">
      <c r="B68" s="5"/>
      <c r="C68" s="5"/>
      <c r="D68" s="18"/>
      <c r="E68" s="5"/>
      <c r="F68" s="5"/>
      <c r="G68" s="5"/>
      <c r="H68" s="5"/>
      <c r="I68" s="5"/>
      <c r="J68" s="5"/>
      <c r="K68" s="41"/>
    </row>
    <row r="69" ht="17.25">
      <c r="D69" s="1" t="s">
        <v>199</v>
      </c>
    </row>
    <row r="70" ht="17.25">
      <c r="D70" s="1" t="s">
        <v>826</v>
      </c>
    </row>
    <row r="71" ht="17.25">
      <c r="D71" s="1" t="s">
        <v>200</v>
      </c>
    </row>
    <row r="72" ht="17.25">
      <c r="D72" s="1" t="s">
        <v>606</v>
      </c>
    </row>
    <row r="73" ht="17.25">
      <c r="A73" s="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67"/>
  <sheetViews>
    <sheetView zoomScale="75" zoomScaleNormal="75" workbookViewId="0" topLeftCell="A1">
      <selection activeCell="E14" sqref="E14"/>
    </sheetView>
  </sheetViews>
  <sheetFormatPr defaultColWidth="12.125" defaultRowHeight="13.5"/>
  <cols>
    <col min="1" max="1" width="13.375" style="2" customWidth="1"/>
    <col min="2" max="2" width="15.875" style="2" customWidth="1"/>
    <col min="3" max="11" width="13.375" style="2" customWidth="1"/>
    <col min="12" max="16384" width="12.125" style="2" customWidth="1"/>
  </cols>
  <sheetData>
    <row r="1" ht="17.25">
      <c r="A1" s="1"/>
    </row>
    <row r="3" ht="17.25">
      <c r="G3" s="21"/>
    </row>
    <row r="4" ht="17.25">
      <c r="H4" s="21"/>
    </row>
    <row r="6" ht="17.25">
      <c r="F6" s="22" t="s">
        <v>176</v>
      </c>
    </row>
    <row r="7" ht="17.25">
      <c r="C7" s="22" t="s">
        <v>201</v>
      </c>
    </row>
    <row r="8" spans="2:11" ht="18" thickBot="1">
      <c r="B8" s="5"/>
      <c r="C8" s="5"/>
      <c r="D8" s="5"/>
      <c r="E8" s="5"/>
      <c r="F8" s="5"/>
      <c r="G8" s="5"/>
      <c r="H8" s="5"/>
      <c r="I8" s="5"/>
      <c r="J8" s="5"/>
      <c r="K8" s="6" t="s">
        <v>42</v>
      </c>
    </row>
    <row r="9" spans="3:9" ht="17.25">
      <c r="C9" s="7"/>
      <c r="F9" s="61"/>
      <c r="G9" s="116"/>
      <c r="H9" s="117"/>
      <c r="I9" s="21"/>
    </row>
    <row r="10" spans="2:19" ht="17.25">
      <c r="B10" s="118" t="s">
        <v>202</v>
      </c>
      <c r="C10" s="9"/>
      <c r="D10" s="43" t="s">
        <v>203</v>
      </c>
      <c r="E10" s="21"/>
      <c r="F10" s="58"/>
      <c r="G10" s="43" t="s">
        <v>204</v>
      </c>
      <c r="H10" s="119"/>
      <c r="I10" s="43" t="s">
        <v>205</v>
      </c>
      <c r="J10" s="9"/>
      <c r="K10" s="9"/>
      <c r="L10" s="21"/>
      <c r="M10" s="21"/>
      <c r="N10" s="21"/>
      <c r="O10" s="21"/>
      <c r="P10" s="21"/>
      <c r="Q10" s="21"/>
      <c r="R10" s="21"/>
      <c r="S10" s="21"/>
    </row>
    <row r="11" spans="2:20" ht="17.25">
      <c r="B11" s="118" t="s">
        <v>206</v>
      </c>
      <c r="C11" s="121" t="s">
        <v>828</v>
      </c>
      <c r="D11" s="121" t="s">
        <v>1051</v>
      </c>
      <c r="E11" s="121" t="s">
        <v>1054</v>
      </c>
      <c r="F11" s="120" t="s">
        <v>828</v>
      </c>
      <c r="G11" s="121" t="s">
        <v>1051</v>
      </c>
      <c r="H11" s="121" t="s">
        <v>1053</v>
      </c>
      <c r="I11" s="121" t="s">
        <v>828</v>
      </c>
      <c r="J11" s="121" t="s">
        <v>1051</v>
      </c>
      <c r="K11" s="121" t="s">
        <v>1053</v>
      </c>
      <c r="T11" s="21"/>
    </row>
    <row r="12" spans="2:20" ht="17.25">
      <c r="B12" s="122" t="s">
        <v>207</v>
      </c>
      <c r="C12" s="8" t="s">
        <v>829</v>
      </c>
      <c r="D12" s="8" t="s">
        <v>1052</v>
      </c>
      <c r="E12" s="8" t="s">
        <v>1056</v>
      </c>
      <c r="F12" s="123" t="s">
        <v>829</v>
      </c>
      <c r="G12" s="8" t="s">
        <v>1052</v>
      </c>
      <c r="H12" s="8" t="s">
        <v>1055</v>
      </c>
      <c r="I12" s="8" t="s">
        <v>829</v>
      </c>
      <c r="J12" s="8" t="s">
        <v>1052</v>
      </c>
      <c r="K12" s="8" t="s">
        <v>1055</v>
      </c>
      <c r="T12" s="21"/>
    </row>
    <row r="13" spans="2:20" ht="17.25">
      <c r="B13" s="124"/>
      <c r="C13" s="185"/>
      <c r="D13" s="126"/>
      <c r="E13" s="126"/>
      <c r="F13" s="126"/>
      <c r="G13" s="126"/>
      <c r="H13" s="126"/>
      <c r="I13" s="111"/>
      <c r="J13" s="111"/>
      <c r="K13" s="111"/>
      <c r="T13" s="21"/>
    </row>
    <row r="14" spans="2:20" ht="17.25">
      <c r="B14" s="131" t="s">
        <v>208</v>
      </c>
      <c r="C14" s="112">
        <v>14972</v>
      </c>
      <c r="D14" s="128">
        <v>14278</v>
      </c>
      <c r="E14" s="127">
        <f>SUM(E16:E64)</f>
        <v>14551</v>
      </c>
      <c r="F14" s="128">
        <v>19709</v>
      </c>
      <c r="G14" s="128">
        <v>18546</v>
      </c>
      <c r="H14" s="127">
        <f>SUM(H16:H64)</f>
        <v>17180</v>
      </c>
      <c r="I14" s="256">
        <f>+C14-F14</f>
        <v>-4737</v>
      </c>
      <c r="J14" s="256">
        <f>+D14-G14</f>
        <v>-4268</v>
      </c>
      <c r="K14" s="256">
        <f>+E14-H14</f>
        <v>-2629</v>
      </c>
      <c r="T14" s="21"/>
    </row>
    <row r="15" spans="2:20" ht="17.25">
      <c r="B15" s="124"/>
      <c r="C15" s="110"/>
      <c r="D15" s="127"/>
      <c r="E15" s="127"/>
      <c r="F15" s="127"/>
      <c r="G15" s="127"/>
      <c r="H15" s="127"/>
      <c r="I15" s="256"/>
      <c r="J15" s="256"/>
      <c r="K15" s="256"/>
      <c r="T15" s="21"/>
    </row>
    <row r="16" spans="2:20" ht="17.25">
      <c r="B16" s="118" t="s">
        <v>209</v>
      </c>
      <c r="C16" s="110">
        <v>117</v>
      </c>
      <c r="D16" s="127">
        <v>131</v>
      </c>
      <c r="E16" s="127">
        <v>152</v>
      </c>
      <c r="F16" s="127">
        <v>131</v>
      </c>
      <c r="G16" s="127">
        <v>136</v>
      </c>
      <c r="H16" s="127">
        <v>119</v>
      </c>
      <c r="I16" s="256">
        <f aca="true" t="shared" si="0" ref="I16:I64">+C16-F16</f>
        <v>-14</v>
      </c>
      <c r="J16" s="256">
        <f aca="true" t="shared" si="1" ref="J16:J64">+D16-G16</f>
        <v>-5</v>
      </c>
      <c r="K16" s="256">
        <f aca="true" t="shared" si="2" ref="K16:K64">+E16-H16</f>
        <v>33</v>
      </c>
      <c r="T16" s="21"/>
    </row>
    <row r="17" spans="2:20" ht="17.25">
      <c r="B17" s="118" t="s">
        <v>210</v>
      </c>
      <c r="C17" s="110">
        <v>45</v>
      </c>
      <c r="D17" s="127">
        <v>19</v>
      </c>
      <c r="E17" s="127">
        <v>22</v>
      </c>
      <c r="F17" s="127">
        <v>26</v>
      </c>
      <c r="G17" s="127">
        <v>25</v>
      </c>
      <c r="H17" s="127">
        <v>26</v>
      </c>
      <c r="I17" s="256">
        <f t="shared" si="0"/>
        <v>19</v>
      </c>
      <c r="J17" s="256">
        <f t="shared" si="1"/>
        <v>-6</v>
      </c>
      <c r="K17" s="256">
        <f t="shared" si="2"/>
        <v>-4</v>
      </c>
      <c r="T17" s="21"/>
    </row>
    <row r="18" spans="2:20" ht="17.25">
      <c r="B18" s="118" t="s">
        <v>211</v>
      </c>
      <c r="C18" s="110">
        <v>27</v>
      </c>
      <c r="D18" s="127">
        <v>20</v>
      </c>
      <c r="E18" s="127">
        <v>17</v>
      </c>
      <c r="F18" s="127">
        <v>18</v>
      </c>
      <c r="G18" s="127">
        <v>15</v>
      </c>
      <c r="H18" s="127">
        <v>15</v>
      </c>
      <c r="I18" s="256">
        <f t="shared" si="0"/>
        <v>9</v>
      </c>
      <c r="J18" s="256">
        <f t="shared" si="1"/>
        <v>5</v>
      </c>
      <c r="K18" s="256">
        <f t="shared" si="2"/>
        <v>2</v>
      </c>
      <c r="T18" s="21"/>
    </row>
    <row r="19" spans="2:20" ht="17.25">
      <c r="B19" s="118" t="s">
        <v>212</v>
      </c>
      <c r="C19" s="110">
        <v>52</v>
      </c>
      <c r="D19" s="127">
        <v>50</v>
      </c>
      <c r="E19" s="127">
        <v>47</v>
      </c>
      <c r="F19" s="127">
        <v>65</v>
      </c>
      <c r="G19" s="127">
        <v>60</v>
      </c>
      <c r="H19" s="127">
        <v>48</v>
      </c>
      <c r="I19" s="256">
        <f t="shared" si="0"/>
        <v>-13</v>
      </c>
      <c r="J19" s="256">
        <f t="shared" si="1"/>
        <v>-10</v>
      </c>
      <c r="K19" s="256">
        <f t="shared" si="2"/>
        <v>-1</v>
      </c>
      <c r="T19" s="21"/>
    </row>
    <row r="20" spans="2:11" ht="17.25">
      <c r="B20" s="118" t="s">
        <v>213</v>
      </c>
      <c r="C20" s="110">
        <v>8</v>
      </c>
      <c r="D20" s="127">
        <v>14</v>
      </c>
      <c r="E20" s="127">
        <v>17</v>
      </c>
      <c r="F20" s="127">
        <v>9</v>
      </c>
      <c r="G20" s="127">
        <v>5</v>
      </c>
      <c r="H20" s="127">
        <v>16</v>
      </c>
      <c r="I20" s="256">
        <f t="shared" si="0"/>
        <v>-1</v>
      </c>
      <c r="J20" s="256">
        <f t="shared" si="1"/>
        <v>9</v>
      </c>
      <c r="K20" s="256">
        <f t="shared" si="2"/>
        <v>1</v>
      </c>
    </row>
    <row r="21" spans="2:11" ht="17.25">
      <c r="B21" s="118" t="s">
        <v>214</v>
      </c>
      <c r="C21" s="110">
        <v>13</v>
      </c>
      <c r="D21" s="127">
        <v>18</v>
      </c>
      <c r="E21" s="127">
        <v>27</v>
      </c>
      <c r="F21" s="127">
        <v>12</v>
      </c>
      <c r="G21" s="127">
        <v>13</v>
      </c>
      <c r="H21" s="127">
        <v>5</v>
      </c>
      <c r="I21" s="256">
        <f t="shared" si="0"/>
        <v>1</v>
      </c>
      <c r="J21" s="256">
        <f t="shared" si="1"/>
        <v>5</v>
      </c>
      <c r="K21" s="256">
        <f t="shared" si="2"/>
        <v>22</v>
      </c>
    </row>
    <row r="22" spans="2:11" ht="17.25">
      <c r="B22" s="118" t="s">
        <v>215</v>
      </c>
      <c r="C22" s="110">
        <v>45</v>
      </c>
      <c r="D22" s="127">
        <v>35</v>
      </c>
      <c r="E22" s="127">
        <v>19</v>
      </c>
      <c r="F22" s="127">
        <v>41</v>
      </c>
      <c r="G22" s="127">
        <v>20</v>
      </c>
      <c r="H22" s="127">
        <v>32</v>
      </c>
      <c r="I22" s="256">
        <f t="shared" si="0"/>
        <v>4</v>
      </c>
      <c r="J22" s="256">
        <f t="shared" si="1"/>
        <v>15</v>
      </c>
      <c r="K22" s="256">
        <f t="shared" si="2"/>
        <v>-13</v>
      </c>
    </row>
    <row r="23" spans="2:11" ht="17.25">
      <c r="B23" s="118" t="s">
        <v>216</v>
      </c>
      <c r="C23" s="110">
        <v>129</v>
      </c>
      <c r="D23" s="127">
        <v>118</v>
      </c>
      <c r="E23" s="127">
        <v>76</v>
      </c>
      <c r="F23" s="127">
        <v>105</v>
      </c>
      <c r="G23" s="127">
        <v>133</v>
      </c>
      <c r="H23" s="127">
        <v>95</v>
      </c>
      <c r="I23" s="256">
        <f t="shared" si="0"/>
        <v>24</v>
      </c>
      <c r="J23" s="256">
        <f t="shared" si="1"/>
        <v>-15</v>
      </c>
      <c r="K23" s="256">
        <f t="shared" si="2"/>
        <v>-19</v>
      </c>
    </row>
    <row r="24" spans="2:11" ht="17.25">
      <c r="B24" s="118" t="s">
        <v>217</v>
      </c>
      <c r="C24" s="110">
        <v>38</v>
      </c>
      <c r="D24" s="127">
        <v>56</v>
      </c>
      <c r="E24" s="127">
        <v>57</v>
      </c>
      <c r="F24" s="127">
        <v>80</v>
      </c>
      <c r="G24" s="127">
        <v>50</v>
      </c>
      <c r="H24" s="127">
        <v>58</v>
      </c>
      <c r="I24" s="256">
        <f t="shared" si="0"/>
        <v>-42</v>
      </c>
      <c r="J24" s="256">
        <f t="shared" si="1"/>
        <v>6</v>
      </c>
      <c r="K24" s="256">
        <f t="shared" si="2"/>
        <v>-1</v>
      </c>
    </row>
    <row r="25" spans="2:11" ht="17.25">
      <c r="B25" s="118" t="s">
        <v>218</v>
      </c>
      <c r="C25" s="110">
        <v>25</v>
      </c>
      <c r="D25" s="127">
        <v>41</v>
      </c>
      <c r="E25" s="127">
        <v>40</v>
      </c>
      <c r="F25" s="127">
        <v>34</v>
      </c>
      <c r="G25" s="127">
        <v>29</v>
      </c>
      <c r="H25" s="127">
        <v>29</v>
      </c>
      <c r="I25" s="256">
        <f t="shared" si="0"/>
        <v>-9</v>
      </c>
      <c r="J25" s="256">
        <f t="shared" si="1"/>
        <v>12</v>
      </c>
      <c r="K25" s="256">
        <f t="shared" si="2"/>
        <v>11</v>
      </c>
    </row>
    <row r="26" spans="2:11" ht="17.25">
      <c r="B26" s="118" t="s">
        <v>219</v>
      </c>
      <c r="C26" s="110">
        <v>184</v>
      </c>
      <c r="D26" s="127">
        <v>203</v>
      </c>
      <c r="E26" s="127">
        <v>225</v>
      </c>
      <c r="F26" s="127">
        <v>314</v>
      </c>
      <c r="G26" s="127">
        <v>316</v>
      </c>
      <c r="H26" s="127">
        <v>333</v>
      </c>
      <c r="I26" s="256">
        <f t="shared" si="0"/>
        <v>-130</v>
      </c>
      <c r="J26" s="256">
        <f t="shared" si="1"/>
        <v>-113</v>
      </c>
      <c r="K26" s="256">
        <f t="shared" si="2"/>
        <v>-108</v>
      </c>
    </row>
    <row r="27" spans="2:11" ht="17.25">
      <c r="B27" s="118" t="s">
        <v>220</v>
      </c>
      <c r="C27" s="110">
        <v>313</v>
      </c>
      <c r="D27" s="127">
        <v>288</v>
      </c>
      <c r="E27" s="127">
        <v>353</v>
      </c>
      <c r="F27" s="127">
        <v>462</v>
      </c>
      <c r="G27" s="127">
        <v>396</v>
      </c>
      <c r="H27" s="127">
        <v>466</v>
      </c>
      <c r="I27" s="256">
        <f t="shared" si="0"/>
        <v>-149</v>
      </c>
      <c r="J27" s="256">
        <f t="shared" si="1"/>
        <v>-108</v>
      </c>
      <c r="K27" s="256">
        <f t="shared" si="2"/>
        <v>-113</v>
      </c>
    </row>
    <row r="28" spans="2:11" ht="17.25">
      <c r="B28" s="118" t="s">
        <v>221</v>
      </c>
      <c r="C28" s="110">
        <v>794</v>
      </c>
      <c r="D28" s="127">
        <v>725</v>
      </c>
      <c r="E28" s="127">
        <v>806</v>
      </c>
      <c r="F28" s="127">
        <v>1430</v>
      </c>
      <c r="G28" s="127">
        <v>1269</v>
      </c>
      <c r="H28" s="127">
        <v>1255</v>
      </c>
      <c r="I28" s="256">
        <f t="shared" si="0"/>
        <v>-636</v>
      </c>
      <c r="J28" s="256">
        <f t="shared" si="1"/>
        <v>-544</v>
      </c>
      <c r="K28" s="256">
        <f t="shared" si="2"/>
        <v>-449</v>
      </c>
    </row>
    <row r="29" spans="2:11" ht="17.25">
      <c r="B29" s="118" t="s">
        <v>222</v>
      </c>
      <c r="C29" s="110">
        <v>445</v>
      </c>
      <c r="D29" s="127">
        <v>370</v>
      </c>
      <c r="E29" s="127">
        <v>369</v>
      </c>
      <c r="F29" s="127">
        <v>590</v>
      </c>
      <c r="G29" s="127">
        <v>557</v>
      </c>
      <c r="H29" s="127">
        <v>548</v>
      </c>
      <c r="I29" s="256">
        <f t="shared" si="0"/>
        <v>-145</v>
      </c>
      <c r="J29" s="256">
        <f t="shared" si="1"/>
        <v>-187</v>
      </c>
      <c r="K29" s="256">
        <f t="shared" si="2"/>
        <v>-179</v>
      </c>
    </row>
    <row r="30" spans="2:11" ht="17.25">
      <c r="B30" s="118" t="s">
        <v>223</v>
      </c>
      <c r="C30" s="110">
        <v>37</v>
      </c>
      <c r="D30" s="127">
        <v>48</v>
      </c>
      <c r="E30" s="127">
        <v>39</v>
      </c>
      <c r="F30" s="127">
        <v>47</v>
      </c>
      <c r="G30" s="127">
        <v>34</v>
      </c>
      <c r="H30" s="127">
        <v>62</v>
      </c>
      <c r="I30" s="256">
        <f t="shared" si="0"/>
        <v>-10</v>
      </c>
      <c r="J30" s="256">
        <f t="shared" si="1"/>
        <v>14</v>
      </c>
      <c r="K30" s="256">
        <f t="shared" si="2"/>
        <v>-23</v>
      </c>
    </row>
    <row r="31" spans="2:11" ht="17.25">
      <c r="B31" s="118" t="s">
        <v>224</v>
      </c>
      <c r="C31" s="110">
        <v>48</v>
      </c>
      <c r="D31" s="127">
        <v>42</v>
      </c>
      <c r="E31" s="127">
        <v>51</v>
      </c>
      <c r="F31" s="127">
        <v>43</v>
      </c>
      <c r="G31" s="127">
        <v>48</v>
      </c>
      <c r="H31" s="127">
        <v>41</v>
      </c>
      <c r="I31" s="256">
        <f t="shared" si="0"/>
        <v>5</v>
      </c>
      <c r="J31" s="256">
        <f t="shared" si="1"/>
        <v>-6</v>
      </c>
      <c r="K31" s="256">
        <f t="shared" si="2"/>
        <v>10</v>
      </c>
    </row>
    <row r="32" spans="2:11" ht="17.25">
      <c r="B32" s="118" t="s">
        <v>225</v>
      </c>
      <c r="C32" s="110">
        <v>84</v>
      </c>
      <c r="D32" s="127">
        <v>64</v>
      </c>
      <c r="E32" s="127">
        <v>68</v>
      </c>
      <c r="F32" s="127">
        <v>102</v>
      </c>
      <c r="G32" s="127">
        <v>92</v>
      </c>
      <c r="H32" s="127">
        <v>92</v>
      </c>
      <c r="I32" s="256">
        <f t="shared" si="0"/>
        <v>-18</v>
      </c>
      <c r="J32" s="256">
        <f t="shared" si="1"/>
        <v>-28</v>
      </c>
      <c r="K32" s="256">
        <f t="shared" si="2"/>
        <v>-24</v>
      </c>
    </row>
    <row r="33" spans="2:11" ht="17.25">
      <c r="B33" s="118" t="s">
        <v>226</v>
      </c>
      <c r="C33" s="110">
        <v>56</v>
      </c>
      <c r="D33" s="127">
        <v>75</v>
      </c>
      <c r="E33" s="127">
        <v>72</v>
      </c>
      <c r="F33" s="127">
        <v>64</v>
      </c>
      <c r="G33" s="127">
        <v>81</v>
      </c>
      <c r="H33" s="127">
        <v>47</v>
      </c>
      <c r="I33" s="256">
        <f t="shared" si="0"/>
        <v>-8</v>
      </c>
      <c r="J33" s="256">
        <f t="shared" si="1"/>
        <v>-6</v>
      </c>
      <c r="K33" s="256">
        <f t="shared" si="2"/>
        <v>25</v>
      </c>
    </row>
    <row r="34" spans="2:11" ht="17.25">
      <c r="B34" s="118" t="s">
        <v>227</v>
      </c>
      <c r="C34" s="110">
        <v>31</v>
      </c>
      <c r="D34" s="127">
        <v>31</v>
      </c>
      <c r="E34" s="127">
        <v>27</v>
      </c>
      <c r="F34" s="127">
        <v>21</v>
      </c>
      <c r="G34" s="127">
        <v>25</v>
      </c>
      <c r="H34" s="127">
        <v>30</v>
      </c>
      <c r="I34" s="256">
        <f t="shared" si="0"/>
        <v>10</v>
      </c>
      <c r="J34" s="256">
        <f t="shared" si="1"/>
        <v>6</v>
      </c>
      <c r="K34" s="256">
        <f t="shared" si="2"/>
        <v>-3</v>
      </c>
    </row>
    <row r="35" spans="2:11" ht="17.25">
      <c r="B35" s="118" t="s">
        <v>228</v>
      </c>
      <c r="C35" s="110">
        <v>77</v>
      </c>
      <c r="D35" s="127">
        <v>68</v>
      </c>
      <c r="E35" s="127">
        <v>66</v>
      </c>
      <c r="F35" s="127">
        <v>109</v>
      </c>
      <c r="G35" s="127">
        <v>78</v>
      </c>
      <c r="H35" s="127">
        <v>63</v>
      </c>
      <c r="I35" s="256">
        <f t="shared" si="0"/>
        <v>-32</v>
      </c>
      <c r="J35" s="256">
        <f t="shared" si="1"/>
        <v>-10</v>
      </c>
      <c r="K35" s="256">
        <f t="shared" si="2"/>
        <v>3</v>
      </c>
    </row>
    <row r="36" spans="2:11" ht="17.25">
      <c r="B36" s="118" t="s">
        <v>229</v>
      </c>
      <c r="C36" s="110">
        <v>109</v>
      </c>
      <c r="D36" s="127">
        <v>121</v>
      </c>
      <c r="E36" s="127">
        <v>92</v>
      </c>
      <c r="F36" s="127">
        <v>135</v>
      </c>
      <c r="G36" s="127">
        <v>136</v>
      </c>
      <c r="H36" s="127">
        <v>118</v>
      </c>
      <c r="I36" s="256">
        <f t="shared" si="0"/>
        <v>-26</v>
      </c>
      <c r="J36" s="256">
        <f t="shared" si="1"/>
        <v>-15</v>
      </c>
      <c r="K36" s="256">
        <f t="shared" si="2"/>
        <v>-26</v>
      </c>
    </row>
    <row r="37" spans="2:11" ht="17.25">
      <c r="B37" s="118" t="s">
        <v>230</v>
      </c>
      <c r="C37" s="110">
        <v>170</v>
      </c>
      <c r="D37" s="127">
        <v>155</v>
      </c>
      <c r="E37" s="127">
        <v>176</v>
      </c>
      <c r="F37" s="127">
        <v>226</v>
      </c>
      <c r="G37" s="127">
        <v>189</v>
      </c>
      <c r="H37" s="127">
        <v>201</v>
      </c>
      <c r="I37" s="256">
        <f t="shared" si="0"/>
        <v>-56</v>
      </c>
      <c r="J37" s="256">
        <f t="shared" si="1"/>
        <v>-34</v>
      </c>
      <c r="K37" s="256">
        <f t="shared" si="2"/>
        <v>-25</v>
      </c>
    </row>
    <row r="38" spans="2:11" ht="17.25">
      <c r="B38" s="118" t="s">
        <v>231</v>
      </c>
      <c r="C38" s="110">
        <v>421</v>
      </c>
      <c r="D38" s="127">
        <v>447</v>
      </c>
      <c r="E38" s="127">
        <v>521</v>
      </c>
      <c r="F38" s="127">
        <v>825</v>
      </c>
      <c r="G38" s="127">
        <v>804</v>
      </c>
      <c r="H38" s="127">
        <v>672</v>
      </c>
      <c r="I38" s="256">
        <f t="shared" si="0"/>
        <v>-404</v>
      </c>
      <c r="J38" s="256">
        <f t="shared" si="1"/>
        <v>-357</v>
      </c>
      <c r="K38" s="256">
        <f t="shared" si="2"/>
        <v>-151</v>
      </c>
    </row>
    <row r="39" spans="2:11" ht="17.25">
      <c r="B39" s="118" t="s">
        <v>232</v>
      </c>
      <c r="C39" s="110">
        <v>646</v>
      </c>
      <c r="D39" s="127">
        <v>541</v>
      </c>
      <c r="E39" s="127">
        <v>564</v>
      </c>
      <c r="F39" s="127">
        <v>746</v>
      </c>
      <c r="G39" s="127">
        <v>682</v>
      </c>
      <c r="H39" s="127">
        <v>598</v>
      </c>
      <c r="I39" s="256">
        <f t="shared" si="0"/>
        <v>-100</v>
      </c>
      <c r="J39" s="256">
        <f t="shared" si="1"/>
        <v>-141</v>
      </c>
      <c r="K39" s="256">
        <f t="shared" si="2"/>
        <v>-34</v>
      </c>
    </row>
    <row r="40" spans="2:11" ht="17.25">
      <c r="B40" s="118" t="s">
        <v>233</v>
      </c>
      <c r="C40" s="110">
        <v>244</v>
      </c>
      <c r="D40" s="127">
        <v>234</v>
      </c>
      <c r="E40" s="127">
        <v>199</v>
      </c>
      <c r="F40" s="127">
        <v>379</v>
      </c>
      <c r="G40" s="127">
        <v>322</v>
      </c>
      <c r="H40" s="127">
        <v>299</v>
      </c>
      <c r="I40" s="256">
        <f t="shared" si="0"/>
        <v>-135</v>
      </c>
      <c r="J40" s="256">
        <f t="shared" si="1"/>
        <v>-88</v>
      </c>
      <c r="K40" s="256">
        <f t="shared" si="2"/>
        <v>-100</v>
      </c>
    </row>
    <row r="41" spans="2:11" ht="17.25">
      <c r="B41" s="118" t="s">
        <v>234</v>
      </c>
      <c r="C41" s="110">
        <v>640</v>
      </c>
      <c r="D41" s="127">
        <v>594</v>
      </c>
      <c r="E41" s="127">
        <v>646</v>
      </c>
      <c r="F41" s="127">
        <v>819</v>
      </c>
      <c r="G41" s="127">
        <v>819</v>
      </c>
      <c r="H41" s="127">
        <v>720</v>
      </c>
      <c r="I41" s="256">
        <f t="shared" si="0"/>
        <v>-179</v>
      </c>
      <c r="J41" s="256">
        <f t="shared" si="1"/>
        <v>-225</v>
      </c>
      <c r="K41" s="256">
        <f t="shared" si="2"/>
        <v>-74</v>
      </c>
    </row>
    <row r="42" spans="2:11" ht="17.25">
      <c r="B42" s="118" t="s">
        <v>235</v>
      </c>
      <c r="C42" s="110">
        <v>5048</v>
      </c>
      <c r="D42" s="127">
        <v>4869</v>
      </c>
      <c r="E42" s="127">
        <v>4942</v>
      </c>
      <c r="F42" s="127">
        <v>7354</v>
      </c>
      <c r="G42" s="127">
        <v>6860</v>
      </c>
      <c r="H42" s="127">
        <v>6372</v>
      </c>
      <c r="I42" s="256">
        <f t="shared" si="0"/>
        <v>-2306</v>
      </c>
      <c r="J42" s="256">
        <f t="shared" si="1"/>
        <v>-1991</v>
      </c>
      <c r="K42" s="256">
        <f t="shared" si="2"/>
        <v>-1430</v>
      </c>
    </row>
    <row r="43" spans="2:11" ht="17.25">
      <c r="B43" s="118" t="s">
        <v>236</v>
      </c>
      <c r="C43" s="110">
        <v>1122</v>
      </c>
      <c r="D43" s="127">
        <v>1033</v>
      </c>
      <c r="E43" s="127">
        <v>1100</v>
      </c>
      <c r="F43" s="127">
        <v>1546</v>
      </c>
      <c r="G43" s="127">
        <v>1450</v>
      </c>
      <c r="H43" s="127">
        <v>1352</v>
      </c>
      <c r="I43" s="256">
        <f t="shared" si="0"/>
        <v>-424</v>
      </c>
      <c r="J43" s="256">
        <f t="shared" si="1"/>
        <v>-417</v>
      </c>
      <c r="K43" s="256">
        <f t="shared" si="2"/>
        <v>-252</v>
      </c>
    </row>
    <row r="44" spans="2:11" ht="17.25">
      <c r="B44" s="118" t="s">
        <v>237</v>
      </c>
      <c r="C44" s="110">
        <v>764</v>
      </c>
      <c r="D44" s="127">
        <v>713</v>
      </c>
      <c r="E44" s="127">
        <v>728</v>
      </c>
      <c r="F44" s="127">
        <v>769</v>
      </c>
      <c r="G44" s="127">
        <v>642</v>
      </c>
      <c r="H44" s="127">
        <v>659</v>
      </c>
      <c r="I44" s="256">
        <f t="shared" si="0"/>
        <v>-5</v>
      </c>
      <c r="J44" s="256">
        <f t="shared" si="1"/>
        <v>71</v>
      </c>
      <c r="K44" s="256">
        <f t="shared" si="2"/>
        <v>69</v>
      </c>
    </row>
    <row r="45" spans="2:11" ht="17.25">
      <c r="B45" s="118" t="s">
        <v>238</v>
      </c>
      <c r="C45" s="110">
        <v>52</v>
      </c>
      <c r="D45" s="127">
        <v>37</v>
      </c>
      <c r="E45" s="127">
        <v>48</v>
      </c>
      <c r="F45" s="127">
        <v>65</v>
      </c>
      <c r="G45" s="127">
        <v>42</v>
      </c>
      <c r="H45" s="127">
        <v>50</v>
      </c>
      <c r="I45" s="256">
        <f t="shared" si="0"/>
        <v>-13</v>
      </c>
      <c r="J45" s="256">
        <f t="shared" si="1"/>
        <v>-5</v>
      </c>
      <c r="K45" s="256">
        <f t="shared" si="2"/>
        <v>-2</v>
      </c>
    </row>
    <row r="46" spans="2:11" ht="17.25">
      <c r="B46" s="118" t="s">
        <v>239</v>
      </c>
      <c r="C46" s="110">
        <v>46</v>
      </c>
      <c r="D46" s="127">
        <v>56</v>
      </c>
      <c r="E46" s="127">
        <v>50</v>
      </c>
      <c r="F46" s="127">
        <v>54</v>
      </c>
      <c r="G46" s="127">
        <v>45</v>
      </c>
      <c r="H46" s="127">
        <v>37</v>
      </c>
      <c r="I46" s="256">
        <f t="shared" si="0"/>
        <v>-8</v>
      </c>
      <c r="J46" s="256">
        <f t="shared" si="1"/>
        <v>11</v>
      </c>
      <c r="K46" s="256">
        <f t="shared" si="2"/>
        <v>13</v>
      </c>
    </row>
    <row r="47" spans="2:11" ht="17.25">
      <c r="B47" s="118" t="s">
        <v>240</v>
      </c>
      <c r="C47" s="110">
        <v>140</v>
      </c>
      <c r="D47" s="127">
        <v>154</v>
      </c>
      <c r="E47" s="127">
        <v>148</v>
      </c>
      <c r="F47" s="127">
        <v>159</v>
      </c>
      <c r="G47" s="127">
        <v>190</v>
      </c>
      <c r="H47" s="127">
        <v>168</v>
      </c>
      <c r="I47" s="256">
        <f t="shared" si="0"/>
        <v>-19</v>
      </c>
      <c r="J47" s="256">
        <f t="shared" si="1"/>
        <v>-36</v>
      </c>
      <c r="K47" s="256">
        <f t="shared" si="2"/>
        <v>-20</v>
      </c>
    </row>
    <row r="48" spans="2:11" ht="17.25">
      <c r="B48" s="118" t="s">
        <v>241</v>
      </c>
      <c r="C48" s="110">
        <v>193</v>
      </c>
      <c r="D48" s="127">
        <v>186</v>
      </c>
      <c r="E48" s="127">
        <v>153</v>
      </c>
      <c r="F48" s="127">
        <v>180</v>
      </c>
      <c r="G48" s="127">
        <v>177</v>
      </c>
      <c r="H48" s="127">
        <v>188</v>
      </c>
      <c r="I48" s="256">
        <f t="shared" si="0"/>
        <v>13</v>
      </c>
      <c r="J48" s="256">
        <f t="shared" si="1"/>
        <v>9</v>
      </c>
      <c r="K48" s="256">
        <f t="shared" si="2"/>
        <v>-35</v>
      </c>
    </row>
    <row r="49" spans="2:11" ht="17.25">
      <c r="B49" s="118" t="s">
        <v>242</v>
      </c>
      <c r="C49" s="110">
        <v>101</v>
      </c>
      <c r="D49" s="127">
        <v>71</v>
      </c>
      <c r="E49" s="127">
        <v>60</v>
      </c>
      <c r="F49" s="127">
        <v>91</v>
      </c>
      <c r="G49" s="127">
        <v>83</v>
      </c>
      <c r="H49" s="127">
        <v>65</v>
      </c>
      <c r="I49" s="256">
        <f t="shared" si="0"/>
        <v>10</v>
      </c>
      <c r="J49" s="256">
        <f t="shared" si="1"/>
        <v>-12</v>
      </c>
      <c r="K49" s="256">
        <f t="shared" si="2"/>
        <v>-5</v>
      </c>
    </row>
    <row r="50" spans="2:11" ht="17.25">
      <c r="B50" s="118" t="s">
        <v>243</v>
      </c>
      <c r="C50" s="110">
        <v>130</v>
      </c>
      <c r="D50" s="127">
        <v>140</v>
      </c>
      <c r="E50" s="127">
        <v>125</v>
      </c>
      <c r="F50" s="127">
        <v>115</v>
      </c>
      <c r="G50" s="127">
        <v>122</v>
      </c>
      <c r="H50" s="127">
        <v>106</v>
      </c>
      <c r="I50" s="256">
        <f t="shared" si="0"/>
        <v>15</v>
      </c>
      <c r="J50" s="256">
        <f t="shared" si="1"/>
        <v>18</v>
      </c>
      <c r="K50" s="256">
        <f t="shared" si="2"/>
        <v>19</v>
      </c>
    </row>
    <row r="51" spans="2:11" ht="17.25">
      <c r="B51" s="118" t="s">
        <v>244</v>
      </c>
      <c r="C51" s="110">
        <v>84</v>
      </c>
      <c r="D51" s="127">
        <v>122</v>
      </c>
      <c r="E51" s="127">
        <v>109</v>
      </c>
      <c r="F51" s="127">
        <v>94</v>
      </c>
      <c r="G51" s="127">
        <v>92</v>
      </c>
      <c r="H51" s="127">
        <v>88</v>
      </c>
      <c r="I51" s="256">
        <f t="shared" si="0"/>
        <v>-10</v>
      </c>
      <c r="J51" s="256">
        <f t="shared" si="1"/>
        <v>30</v>
      </c>
      <c r="K51" s="256">
        <f t="shared" si="2"/>
        <v>21</v>
      </c>
    </row>
    <row r="52" spans="2:11" ht="17.25">
      <c r="B52" s="118" t="s">
        <v>245</v>
      </c>
      <c r="C52" s="110">
        <v>77</v>
      </c>
      <c r="D52" s="127">
        <v>76</v>
      </c>
      <c r="E52" s="127">
        <v>77</v>
      </c>
      <c r="F52" s="127">
        <v>67</v>
      </c>
      <c r="G52" s="127">
        <v>111</v>
      </c>
      <c r="H52" s="127">
        <v>88</v>
      </c>
      <c r="I52" s="256">
        <f t="shared" si="0"/>
        <v>10</v>
      </c>
      <c r="J52" s="256">
        <f t="shared" si="1"/>
        <v>-35</v>
      </c>
      <c r="K52" s="256">
        <f t="shared" si="2"/>
        <v>-11</v>
      </c>
    </row>
    <row r="53" spans="2:11" ht="17.25">
      <c r="B53" s="118" t="s">
        <v>246</v>
      </c>
      <c r="C53" s="110">
        <v>76</v>
      </c>
      <c r="D53" s="127">
        <v>97</v>
      </c>
      <c r="E53" s="127">
        <v>64</v>
      </c>
      <c r="F53" s="127">
        <v>110</v>
      </c>
      <c r="G53" s="127">
        <v>74</v>
      </c>
      <c r="H53" s="127">
        <v>59</v>
      </c>
      <c r="I53" s="256">
        <f t="shared" si="0"/>
        <v>-34</v>
      </c>
      <c r="J53" s="256">
        <f t="shared" si="1"/>
        <v>23</v>
      </c>
      <c r="K53" s="256">
        <f t="shared" si="2"/>
        <v>5</v>
      </c>
    </row>
    <row r="54" spans="2:11" ht="17.25">
      <c r="B54" s="118" t="s">
        <v>247</v>
      </c>
      <c r="C54" s="110">
        <v>218</v>
      </c>
      <c r="D54" s="127">
        <v>211</v>
      </c>
      <c r="E54" s="127">
        <v>185</v>
      </c>
      <c r="F54" s="127">
        <v>260</v>
      </c>
      <c r="G54" s="127">
        <v>195</v>
      </c>
      <c r="H54" s="127">
        <v>167</v>
      </c>
      <c r="I54" s="256">
        <f t="shared" si="0"/>
        <v>-42</v>
      </c>
      <c r="J54" s="256">
        <f t="shared" si="1"/>
        <v>16</v>
      </c>
      <c r="K54" s="256">
        <f t="shared" si="2"/>
        <v>18</v>
      </c>
    </row>
    <row r="55" spans="2:11" ht="17.25">
      <c r="B55" s="118" t="s">
        <v>248</v>
      </c>
      <c r="C55" s="110">
        <v>34</v>
      </c>
      <c r="D55" s="127">
        <v>32</v>
      </c>
      <c r="E55" s="127">
        <v>41</v>
      </c>
      <c r="F55" s="127">
        <v>31</v>
      </c>
      <c r="G55" s="127">
        <v>41</v>
      </c>
      <c r="H55" s="127">
        <v>37</v>
      </c>
      <c r="I55" s="256">
        <f t="shared" si="0"/>
        <v>3</v>
      </c>
      <c r="J55" s="256">
        <f t="shared" si="1"/>
        <v>-9</v>
      </c>
      <c r="K55" s="256">
        <f t="shared" si="2"/>
        <v>4</v>
      </c>
    </row>
    <row r="56" spans="2:11" ht="17.25">
      <c r="B56" s="118" t="s">
        <v>249</v>
      </c>
      <c r="C56" s="110">
        <v>45</v>
      </c>
      <c r="D56" s="127">
        <v>74</v>
      </c>
      <c r="E56" s="127">
        <v>58</v>
      </c>
      <c r="F56" s="127">
        <v>61</v>
      </c>
      <c r="G56" s="127">
        <v>48</v>
      </c>
      <c r="H56" s="127">
        <v>59</v>
      </c>
      <c r="I56" s="256">
        <f t="shared" si="0"/>
        <v>-16</v>
      </c>
      <c r="J56" s="256">
        <f t="shared" si="1"/>
        <v>26</v>
      </c>
      <c r="K56" s="256">
        <f t="shared" si="2"/>
        <v>-1</v>
      </c>
    </row>
    <row r="57" spans="2:11" ht="17.25">
      <c r="B57" s="118" t="s">
        <v>250</v>
      </c>
      <c r="C57" s="110">
        <v>47</v>
      </c>
      <c r="D57" s="127">
        <v>51</v>
      </c>
      <c r="E57" s="127">
        <v>63</v>
      </c>
      <c r="F57" s="127">
        <v>106</v>
      </c>
      <c r="G57" s="127">
        <v>59</v>
      </c>
      <c r="H57" s="127">
        <v>54</v>
      </c>
      <c r="I57" s="256">
        <f t="shared" si="0"/>
        <v>-59</v>
      </c>
      <c r="J57" s="256">
        <f t="shared" si="1"/>
        <v>-8</v>
      </c>
      <c r="K57" s="256">
        <f t="shared" si="2"/>
        <v>9</v>
      </c>
    </row>
    <row r="58" spans="2:11" ht="17.25">
      <c r="B58" s="118" t="s">
        <v>251</v>
      </c>
      <c r="C58" s="110">
        <v>59</v>
      </c>
      <c r="D58" s="127">
        <v>42</v>
      </c>
      <c r="E58" s="127">
        <v>51</v>
      </c>
      <c r="F58" s="127">
        <v>43</v>
      </c>
      <c r="G58" s="127">
        <v>66</v>
      </c>
      <c r="H58" s="127">
        <v>43</v>
      </c>
      <c r="I58" s="256">
        <f t="shared" si="0"/>
        <v>16</v>
      </c>
      <c r="J58" s="256">
        <f t="shared" si="1"/>
        <v>-24</v>
      </c>
      <c r="K58" s="256">
        <f t="shared" si="2"/>
        <v>8</v>
      </c>
    </row>
    <row r="59" spans="2:11" ht="17.25">
      <c r="B59" s="118" t="s">
        <v>252</v>
      </c>
      <c r="C59" s="110">
        <v>56</v>
      </c>
      <c r="D59" s="127">
        <v>72</v>
      </c>
      <c r="E59" s="127">
        <v>82</v>
      </c>
      <c r="F59" s="127">
        <v>60</v>
      </c>
      <c r="G59" s="127">
        <v>75</v>
      </c>
      <c r="H59" s="127">
        <v>55</v>
      </c>
      <c r="I59" s="256">
        <f t="shared" si="0"/>
        <v>-4</v>
      </c>
      <c r="J59" s="256">
        <f t="shared" si="1"/>
        <v>-3</v>
      </c>
      <c r="K59" s="256">
        <f t="shared" si="2"/>
        <v>27</v>
      </c>
    </row>
    <row r="60" spans="2:11" ht="17.25">
      <c r="B60" s="118" t="s">
        <v>253</v>
      </c>
      <c r="C60" s="110">
        <v>87</v>
      </c>
      <c r="D60" s="127">
        <v>69</v>
      </c>
      <c r="E60" s="127">
        <v>105</v>
      </c>
      <c r="F60" s="127">
        <v>59</v>
      </c>
      <c r="G60" s="127">
        <v>101</v>
      </c>
      <c r="H60" s="127">
        <v>73</v>
      </c>
      <c r="I60" s="256">
        <f t="shared" si="0"/>
        <v>28</v>
      </c>
      <c r="J60" s="256">
        <f t="shared" si="1"/>
        <v>-32</v>
      </c>
      <c r="K60" s="256">
        <f t="shared" si="2"/>
        <v>32</v>
      </c>
    </row>
    <row r="61" spans="2:11" ht="17.25">
      <c r="B61" s="118" t="s">
        <v>254</v>
      </c>
      <c r="C61" s="110">
        <v>71</v>
      </c>
      <c r="D61" s="127">
        <v>93</v>
      </c>
      <c r="E61" s="127">
        <v>82</v>
      </c>
      <c r="F61" s="127">
        <v>106</v>
      </c>
      <c r="G61" s="127">
        <v>102</v>
      </c>
      <c r="H61" s="127">
        <v>81</v>
      </c>
      <c r="I61" s="256">
        <f t="shared" si="0"/>
        <v>-35</v>
      </c>
      <c r="J61" s="256">
        <f t="shared" si="1"/>
        <v>-9</v>
      </c>
      <c r="K61" s="256">
        <f t="shared" si="2"/>
        <v>1</v>
      </c>
    </row>
    <row r="62" spans="2:11" ht="17.25">
      <c r="B62" s="124"/>
      <c r="C62" s="110"/>
      <c r="D62" s="127"/>
      <c r="E62" s="127"/>
      <c r="F62" s="127"/>
      <c r="G62" s="127"/>
      <c r="H62" s="127"/>
      <c r="I62" s="256"/>
      <c r="J62" s="256"/>
      <c r="K62" s="256"/>
    </row>
    <row r="63" spans="2:11" ht="17.25">
      <c r="B63" s="118" t="s">
        <v>255</v>
      </c>
      <c r="C63" s="110">
        <v>1633</v>
      </c>
      <c r="D63" s="127">
        <v>1491</v>
      </c>
      <c r="E63" s="127">
        <v>1401</v>
      </c>
      <c r="F63" s="127">
        <v>1514</v>
      </c>
      <c r="G63" s="127">
        <v>1561</v>
      </c>
      <c r="H63" s="127">
        <v>1273</v>
      </c>
      <c r="I63" s="256">
        <f t="shared" si="0"/>
        <v>119</v>
      </c>
      <c r="J63" s="256">
        <f t="shared" si="1"/>
        <v>-70</v>
      </c>
      <c r="K63" s="256">
        <f t="shared" si="2"/>
        <v>128</v>
      </c>
    </row>
    <row r="64" spans="2:11" ht="17.25">
      <c r="B64" s="118" t="s">
        <v>256</v>
      </c>
      <c r="C64" s="110">
        <v>91</v>
      </c>
      <c r="D64" s="127">
        <v>81</v>
      </c>
      <c r="E64" s="127">
        <v>131</v>
      </c>
      <c r="F64" s="127">
        <v>32</v>
      </c>
      <c r="G64" s="127">
        <v>76</v>
      </c>
      <c r="H64" s="127">
        <v>118</v>
      </c>
      <c r="I64" s="256">
        <f t="shared" si="0"/>
        <v>59</v>
      </c>
      <c r="J64" s="256">
        <f t="shared" si="1"/>
        <v>5</v>
      </c>
      <c r="K64" s="256">
        <f t="shared" si="2"/>
        <v>13</v>
      </c>
    </row>
    <row r="65" spans="2:11" ht="18" thickBot="1">
      <c r="B65" s="125"/>
      <c r="C65" s="5"/>
      <c r="D65" s="5"/>
      <c r="E65" s="5"/>
      <c r="F65" s="5"/>
      <c r="G65" s="5"/>
      <c r="H65" s="5"/>
      <c r="I65" s="5"/>
      <c r="J65" s="5"/>
      <c r="K65" s="5"/>
    </row>
    <row r="66" spans="3:8" ht="17.25">
      <c r="C66" s="1" t="s">
        <v>827</v>
      </c>
      <c r="E66" s="14"/>
      <c r="F66" s="14"/>
      <c r="G66" s="14"/>
      <c r="H66" s="14"/>
    </row>
    <row r="67" spans="1:8" ht="17.25">
      <c r="A67" s="1"/>
      <c r="E67" s="14"/>
      <c r="F67" s="14"/>
      <c r="G67" s="14"/>
      <c r="H67" s="14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3"/>
  <sheetViews>
    <sheetView zoomScale="75" zoomScaleNormal="75" workbookViewId="0" topLeftCell="A1">
      <selection activeCell="D15" sqref="D15"/>
    </sheetView>
  </sheetViews>
  <sheetFormatPr defaultColWidth="12.125" defaultRowHeight="13.5"/>
  <cols>
    <col min="1" max="1" width="13.375" style="2" customWidth="1"/>
    <col min="2" max="2" width="16.625" style="234" bestFit="1" customWidth="1"/>
    <col min="3" max="9" width="15.625" style="2" customWidth="1"/>
    <col min="10" max="16384" width="12.125" style="2" customWidth="1"/>
  </cols>
  <sheetData>
    <row r="1" ht="17.25">
      <c r="A1" s="1"/>
    </row>
    <row r="6" ht="17.25">
      <c r="F6" s="22" t="s">
        <v>176</v>
      </c>
    </row>
    <row r="7" ht="17.25">
      <c r="C7" s="129" t="s">
        <v>1057</v>
      </c>
    </row>
    <row r="8" spans="2:9" ht="18" thickBot="1">
      <c r="B8" s="235"/>
      <c r="C8" s="5"/>
      <c r="D8" s="5"/>
      <c r="E8" s="5"/>
      <c r="F8" s="5"/>
      <c r="G8" s="5"/>
      <c r="H8" s="5"/>
      <c r="I8" s="6" t="s">
        <v>257</v>
      </c>
    </row>
    <row r="9" spans="3:9" ht="17.25">
      <c r="C9" s="7"/>
      <c r="D9" s="7"/>
      <c r="E9" s="9"/>
      <c r="F9" s="9"/>
      <c r="G9" s="7"/>
      <c r="H9" s="9"/>
      <c r="I9" s="9"/>
    </row>
    <row r="10" spans="2:9" ht="17.25">
      <c r="B10" s="236"/>
      <c r="C10" s="175" t="s">
        <v>957</v>
      </c>
      <c r="D10" s="37" t="s">
        <v>258</v>
      </c>
      <c r="E10" s="37" t="s">
        <v>958</v>
      </c>
      <c r="F10" s="37" t="s">
        <v>960</v>
      </c>
      <c r="G10" s="37" t="s">
        <v>259</v>
      </c>
      <c r="H10" s="37" t="s">
        <v>962</v>
      </c>
      <c r="I10" s="37" t="s">
        <v>960</v>
      </c>
    </row>
    <row r="11" spans="2:9" ht="17.25">
      <c r="B11" s="237"/>
      <c r="C11" s="9"/>
      <c r="D11" s="10" t="s">
        <v>260</v>
      </c>
      <c r="E11" s="10" t="s">
        <v>959</v>
      </c>
      <c r="F11" s="10" t="s">
        <v>961</v>
      </c>
      <c r="G11" s="10" t="s">
        <v>260</v>
      </c>
      <c r="H11" s="10" t="s">
        <v>963</v>
      </c>
      <c r="I11" s="10" t="s">
        <v>261</v>
      </c>
    </row>
    <row r="12" spans="2:9" ht="17.25">
      <c r="B12" s="238"/>
      <c r="C12" s="185"/>
      <c r="D12" s="126"/>
      <c r="E12" s="126"/>
      <c r="F12" s="111"/>
      <c r="G12" s="111"/>
      <c r="H12" s="111"/>
      <c r="I12" s="111"/>
    </row>
    <row r="13" spans="2:9" s="96" customFormat="1" ht="17.25">
      <c r="B13" s="93" t="s">
        <v>262</v>
      </c>
      <c r="C13" s="242">
        <f>+D13-G13</f>
        <v>-2629</v>
      </c>
      <c r="D13" s="243">
        <f>+E13+F13</f>
        <v>27470</v>
      </c>
      <c r="E13" s="243">
        <f>SUM(E15:E50)</f>
        <v>12919</v>
      </c>
      <c r="F13" s="243">
        <f>SUM(F15:F50)</f>
        <v>14551</v>
      </c>
      <c r="G13" s="244">
        <f>+H13+I13</f>
        <v>30099</v>
      </c>
      <c r="H13" s="243">
        <f>SUM(H15:H50)</f>
        <v>12919</v>
      </c>
      <c r="I13" s="243">
        <f>SUM(I15:I50)</f>
        <v>17180</v>
      </c>
    </row>
    <row r="14" spans="2:9" ht="17.25">
      <c r="B14" s="238"/>
      <c r="C14" s="110"/>
      <c r="D14" s="127"/>
      <c r="E14" s="127"/>
      <c r="F14" s="111"/>
      <c r="G14" s="111"/>
      <c r="H14" s="111"/>
      <c r="I14" s="111"/>
    </row>
    <row r="15" spans="2:9" ht="17.25">
      <c r="B15" s="239" t="s">
        <v>927</v>
      </c>
      <c r="C15" s="110">
        <f aca="true" t="shared" si="0" ref="C15:C50">+D15-G15</f>
        <v>-111</v>
      </c>
      <c r="D15" s="128">
        <v>9596</v>
      </c>
      <c r="E15" s="218">
        <v>3321</v>
      </c>
      <c r="F15" s="113">
        <f>+D15-E15</f>
        <v>6275</v>
      </c>
      <c r="G15" s="113">
        <v>9707</v>
      </c>
      <c r="H15" s="114">
        <v>2616</v>
      </c>
      <c r="I15" s="113">
        <f>+G15-H15</f>
        <v>7091</v>
      </c>
    </row>
    <row r="16" spans="2:9" ht="17.25">
      <c r="B16" s="24" t="s">
        <v>928</v>
      </c>
      <c r="C16" s="110">
        <f t="shared" si="0"/>
        <v>-250</v>
      </c>
      <c r="D16" s="128">
        <v>1279</v>
      </c>
      <c r="E16" s="218">
        <v>765</v>
      </c>
      <c r="F16" s="113">
        <f aca="true" t="shared" si="1" ref="F16:F50">+D16-E16</f>
        <v>514</v>
      </c>
      <c r="G16" s="113">
        <v>1529</v>
      </c>
      <c r="H16" s="114">
        <v>938</v>
      </c>
      <c r="I16" s="113">
        <f aca="true" t="shared" si="2" ref="I16:I50">+G16-H16</f>
        <v>591</v>
      </c>
    </row>
    <row r="17" spans="2:9" ht="17.25">
      <c r="B17" s="24" t="s">
        <v>929</v>
      </c>
      <c r="C17" s="110">
        <f t="shared" si="0"/>
        <v>-349</v>
      </c>
      <c r="D17" s="128">
        <v>1622</v>
      </c>
      <c r="E17" s="218">
        <v>446</v>
      </c>
      <c r="F17" s="113">
        <f t="shared" si="1"/>
        <v>1176</v>
      </c>
      <c r="G17" s="113">
        <v>1971</v>
      </c>
      <c r="H17" s="114">
        <v>440</v>
      </c>
      <c r="I17" s="113">
        <f t="shared" si="2"/>
        <v>1531</v>
      </c>
    </row>
    <row r="18" spans="2:9" ht="17.25">
      <c r="B18" s="24" t="s">
        <v>930</v>
      </c>
      <c r="C18" s="110">
        <f t="shared" si="0"/>
        <v>-235</v>
      </c>
      <c r="D18" s="128">
        <v>679</v>
      </c>
      <c r="E18" s="218">
        <v>401</v>
      </c>
      <c r="F18" s="113">
        <f t="shared" si="1"/>
        <v>278</v>
      </c>
      <c r="G18" s="113">
        <v>914</v>
      </c>
      <c r="H18" s="114">
        <v>534</v>
      </c>
      <c r="I18" s="113">
        <f t="shared" si="2"/>
        <v>380</v>
      </c>
    </row>
    <row r="19" spans="2:9" ht="17.25">
      <c r="B19" s="24" t="s">
        <v>931</v>
      </c>
      <c r="C19" s="110">
        <f t="shared" si="0"/>
        <v>-54</v>
      </c>
      <c r="D19" s="128">
        <v>777</v>
      </c>
      <c r="E19" s="218">
        <v>456</v>
      </c>
      <c r="F19" s="113">
        <f t="shared" si="1"/>
        <v>321</v>
      </c>
      <c r="G19" s="113">
        <v>831</v>
      </c>
      <c r="H19" s="114">
        <v>440</v>
      </c>
      <c r="I19" s="113">
        <f t="shared" si="2"/>
        <v>391</v>
      </c>
    </row>
    <row r="20" spans="2:9" ht="17.25">
      <c r="B20" s="24" t="s">
        <v>932</v>
      </c>
      <c r="C20" s="110">
        <f t="shared" si="0"/>
        <v>-459</v>
      </c>
      <c r="D20" s="128">
        <v>2103</v>
      </c>
      <c r="E20" s="218">
        <v>1065</v>
      </c>
      <c r="F20" s="113">
        <f t="shared" si="1"/>
        <v>1038</v>
      </c>
      <c r="G20" s="113">
        <v>2562</v>
      </c>
      <c r="H20" s="114">
        <v>1249</v>
      </c>
      <c r="I20" s="113">
        <f t="shared" si="2"/>
        <v>1313</v>
      </c>
    </row>
    <row r="21" spans="2:9" ht="17.25">
      <c r="B21" s="24" t="s">
        <v>933</v>
      </c>
      <c r="C21" s="110">
        <f t="shared" si="0"/>
        <v>-131</v>
      </c>
      <c r="D21" s="128">
        <v>1105</v>
      </c>
      <c r="E21" s="218">
        <v>382</v>
      </c>
      <c r="F21" s="113">
        <f t="shared" si="1"/>
        <v>723</v>
      </c>
      <c r="G21" s="113">
        <v>1236</v>
      </c>
      <c r="H21" s="114">
        <v>409</v>
      </c>
      <c r="I21" s="113">
        <f t="shared" si="2"/>
        <v>827</v>
      </c>
    </row>
    <row r="22" spans="2:9" ht="17.25">
      <c r="B22" s="24" t="s">
        <v>934</v>
      </c>
      <c r="C22" s="110">
        <f t="shared" si="0"/>
        <v>-83</v>
      </c>
      <c r="D22" s="128">
        <v>1704</v>
      </c>
      <c r="E22" s="218">
        <v>978</v>
      </c>
      <c r="F22" s="113">
        <f t="shared" si="1"/>
        <v>726</v>
      </c>
      <c r="G22" s="113">
        <v>1787</v>
      </c>
      <c r="H22" s="114">
        <v>986</v>
      </c>
      <c r="I22" s="113">
        <f t="shared" si="2"/>
        <v>801</v>
      </c>
    </row>
    <row r="23" spans="2:9" ht="17.25">
      <c r="B23" s="24" t="s">
        <v>935</v>
      </c>
      <c r="C23" s="110">
        <f t="shared" si="0"/>
        <v>145</v>
      </c>
      <c r="D23" s="128">
        <v>2075</v>
      </c>
      <c r="E23" s="218">
        <v>1367</v>
      </c>
      <c r="F23" s="113">
        <f t="shared" si="1"/>
        <v>708</v>
      </c>
      <c r="G23" s="113">
        <v>1930</v>
      </c>
      <c r="H23" s="114">
        <v>1038</v>
      </c>
      <c r="I23" s="113">
        <f t="shared" si="2"/>
        <v>892</v>
      </c>
    </row>
    <row r="24" spans="2:9" ht="17.25">
      <c r="B24" s="24"/>
      <c r="C24" s="112"/>
      <c r="D24" s="128"/>
      <c r="E24" s="218"/>
      <c r="F24" s="113"/>
      <c r="G24" s="115"/>
      <c r="H24" s="114"/>
      <c r="I24" s="113"/>
    </row>
    <row r="25" spans="2:9" ht="17.25">
      <c r="B25" s="234" t="s">
        <v>936</v>
      </c>
      <c r="C25" s="110">
        <f t="shared" si="0"/>
        <v>-62</v>
      </c>
      <c r="D25" s="128">
        <v>235</v>
      </c>
      <c r="E25" s="218">
        <v>157</v>
      </c>
      <c r="F25" s="113">
        <f t="shared" si="1"/>
        <v>78</v>
      </c>
      <c r="G25" s="113">
        <v>297</v>
      </c>
      <c r="H25" s="114">
        <v>204</v>
      </c>
      <c r="I25" s="113">
        <f t="shared" si="2"/>
        <v>93</v>
      </c>
    </row>
    <row r="26" spans="3:9" ht="17.25">
      <c r="C26" s="112"/>
      <c r="D26" s="128"/>
      <c r="E26" s="218"/>
      <c r="F26" s="113"/>
      <c r="G26" s="115"/>
      <c r="H26" s="114"/>
      <c r="I26" s="113"/>
    </row>
    <row r="27" spans="2:9" ht="17.25">
      <c r="B27" s="234" t="s">
        <v>937</v>
      </c>
      <c r="C27" s="110">
        <f t="shared" si="0"/>
        <v>-76</v>
      </c>
      <c r="D27" s="128">
        <v>425</v>
      </c>
      <c r="E27" s="218">
        <v>246</v>
      </c>
      <c r="F27" s="113">
        <f t="shared" si="1"/>
        <v>179</v>
      </c>
      <c r="G27" s="113">
        <v>501</v>
      </c>
      <c r="H27" s="114">
        <v>281</v>
      </c>
      <c r="I27" s="113">
        <f t="shared" si="2"/>
        <v>220</v>
      </c>
    </row>
    <row r="28" spans="2:9" ht="17.25">
      <c r="B28" s="24" t="s">
        <v>938</v>
      </c>
      <c r="C28" s="110">
        <f t="shared" si="0"/>
        <v>-27</v>
      </c>
      <c r="D28" s="128">
        <v>135</v>
      </c>
      <c r="E28" s="218">
        <v>89</v>
      </c>
      <c r="F28" s="113">
        <f t="shared" si="1"/>
        <v>46</v>
      </c>
      <c r="G28" s="113">
        <v>162</v>
      </c>
      <c r="H28" s="114">
        <v>99</v>
      </c>
      <c r="I28" s="113">
        <f t="shared" si="2"/>
        <v>63</v>
      </c>
    </row>
    <row r="29" spans="2:9" ht="17.25">
      <c r="B29" s="24" t="s">
        <v>939</v>
      </c>
      <c r="C29" s="110">
        <f t="shared" si="0"/>
        <v>-45</v>
      </c>
      <c r="D29" s="128">
        <v>192</v>
      </c>
      <c r="E29" s="218">
        <v>40</v>
      </c>
      <c r="F29" s="113">
        <f t="shared" si="1"/>
        <v>152</v>
      </c>
      <c r="G29" s="113">
        <v>237</v>
      </c>
      <c r="H29" s="114">
        <v>66</v>
      </c>
      <c r="I29" s="113">
        <f t="shared" si="2"/>
        <v>171</v>
      </c>
    </row>
    <row r="30" spans="2:9" ht="17.25">
      <c r="B30" s="24"/>
      <c r="C30" s="112"/>
      <c r="D30" s="128"/>
      <c r="E30" s="218"/>
      <c r="F30" s="113"/>
      <c r="G30" s="115"/>
      <c r="H30" s="114"/>
      <c r="I30" s="113"/>
    </row>
    <row r="31" spans="2:9" ht="17.25">
      <c r="B31" s="24" t="s">
        <v>940</v>
      </c>
      <c r="C31" s="110">
        <f t="shared" si="0"/>
        <v>-95</v>
      </c>
      <c r="D31" s="128">
        <v>353</v>
      </c>
      <c r="E31" s="218">
        <v>243</v>
      </c>
      <c r="F31" s="113">
        <f t="shared" si="1"/>
        <v>110</v>
      </c>
      <c r="G31" s="113">
        <v>448</v>
      </c>
      <c r="H31" s="114">
        <v>299</v>
      </c>
      <c r="I31" s="113">
        <f t="shared" si="2"/>
        <v>149</v>
      </c>
    </row>
    <row r="32" spans="2:9" ht="17.25">
      <c r="B32" s="24" t="s">
        <v>941</v>
      </c>
      <c r="C32" s="110">
        <f t="shared" si="0"/>
        <v>-66</v>
      </c>
      <c r="D32" s="128">
        <v>160</v>
      </c>
      <c r="E32" s="218">
        <v>109</v>
      </c>
      <c r="F32" s="113">
        <f t="shared" si="1"/>
        <v>51</v>
      </c>
      <c r="G32" s="113">
        <v>226</v>
      </c>
      <c r="H32" s="114">
        <v>148</v>
      </c>
      <c r="I32" s="113">
        <f t="shared" si="2"/>
        <v>78</v>
      </c>
    </row>
    <row r="33" spans="2:9" ht="17.25">
      <c r="B33" s="24" t="s">
        <v>942</v>
      </c>
      <c r="C33" s="110">
        <f t="shared" si="0"/>
        <v>-93</v>
      </c>
      <c r="D33" s="128">
        <v>567</v>
      </c>
      <c r="E33" s="218">
        <v>393</v>
      </c>
      <c r="F33" s="113">
        <f t="shared" si="1"/>
        <v>174</v>
      </c>
      <c r="G33" s="113">
        <v>660</v>
      </c>
      <c r="H33" s="114">
        <v>412</v>
      </c>
      <c r="I33" s="113">
        <f t="shared" si="2"/>
        <v>248</v>
      </c>
    </row>
    <row r="34" spans="2:9" ht="17.25">
      <c r="B34" s="24"/>
      <c r="C34" s="112"/>
      <c r="D34" s="128"/>
      <c r="E34" s="218"/>
      <c r="F34" s="113"/>
      <c r="G34" s="115"/>
      <c r="H34" s="114"/>
      <c r="I34" s="113"/>
    </row>
    <row r="35" spans="2:9" ht="17.25">
      <c r="B35" s="24" t="s">
        <v>943</v>
      </c>
      <c r="C35" s="110">
        <f t="shared" si="0"/>
        <v>-4</v>
      </c>
      <c r="D35" s="128">
        <v>272</v>
      </c>
      <c r="E35" s="218">
        <v>174</v>
      </c>
      <c r="F35" s="113">
        <f t="shared" si="1"/>
        <v>98</v>
      </c>
      <c r="G35" s="113">
        <v>276</v>
      </c>
      <c r="H35" s="114">
        <v>143</v>
      </c>
      <c r="I35" s="113">
        <f t="shared" si="2"/>
        <v>133</v>
      </c>
    </row>
    <row r="36" spans="2:9" ht="17.25">
      <c r="B36" s="24" t="s">
        <v>944</v>
      </c>
      <c r="C36" s="110">
        <f t="shared" si="0"/>
        <v>11</v>
      </c>
      <c r="D36" s="128">
        <v>308</v>
      </c>
      <c r="E36" s="218">
        <v>220</v>
      </c>
      <c r="F36" s="113">
        <f t="shared" si="1"/>
        <v>88</v>
      </c>
      <c r="G36" s="113">
        <v>297</v>
      </c>
      <c r="H36" s="114">
        <v>183</v>
      </c>
      <c r="I36" s="113">
        <f t="shared" si="2"/>
        <v>114</v>
      </c>
    </row>
    <row r="37" spans="2:9" ht="17.25">
      <c r="B37" s="24" t="s">
        <v>945</v>
      </c>
      <c r="C37" s="110">
        <f t="shared" si="0"/>
        <v>-111</v>
      </c>
      <c r="D37" s="128">
        <v>169</v>
      </c>
      <c r="E37" s="218">
        <v>84</v>
      </c>
      <c r="F37" s="113">
        <f t="shared" si="1"/>
        <v>85</v>
      </c>
      <c r="G37" s="113">
        <v>280</v>
      </c>
      <c r="H37" s="114">
        <v>173</v>
      </c>
      <c r="I37" s="113">
        <f t="shared" si="2"/>
        <v>107</v>
      </c>
    </row>
    <row r="38" spans="2:9" ht="17.25">
      <c r="B38" s="24" t="s">
        <v>946</v>
      </c>
      <c r="C38" s="110">
        <f t="shared" si="0"/>
        <v>-72</v>
      </c>
      <c r="D38" s="128">
        <v>187</v>
      </c>
      <c r="E38" s="218">
        <v>121</v>
      </c>
      <c r="F38" s="113">
        <f t="shared" si="1"/>
        <v>66</v>
      </c>
      <c r="G38" s="113">
        <v>259</v>
      </c>
      <c r="H38" s="114">
        <v>171</v>
      </c>
      <c r="I38" s="113">
        <f t="shared" si="2"/>
        <v>88</v>
      </c>
    </row>
    <row r="39" spans="2:9" ht="17.25">
      <c r="B39" s="24" t="s">
        <v>947</v>
      </c>
      <c r="C39" s="110">
        <f t="shared" si="0"/>
        <v>-83</v>
      </c>
      <c r="D39" s="128">
        <v>333</v>
      </c>
      <c r="E39" s="218">
        <v>190</v>
      </c>
      <c r="F39" s="113">
        <f t="shared" si="1"/>
        <v>143</v>
      </c>
      <c r="G39" s="113">
        <v>416</v>
      </c>
      <c r="H39" s="114">
        <v>248</v>
      </c>
      <c r="I39" s="113">
        <f t="shared" si="2"/>
        <v>168</v>
      </c>
    </row>
    <row r="40" spans="2:9" ht="17.25">
      <c r="B40" s="24" t="s">
        <v>948</v>
      </c>
      <c r="C40" s="110">
        <f t="shared" si="0"/>
        <v>-53</v>
      </c>
      <c r="D40" s="128">
        <v>277</v>
      </c>
      <c r="E40" s="218">
        <v>170</v>
      </c>
      <c r="F40" s="113">
        <f t="shared" si="1"/>
        <v>107</v>
      </c>
      <c r="G40" s="113">
        <v>330</v>
      </c>
      <c r="H40" s="114">
        <v>194</v>
      </c>
      <c r="I40" s="113">
        <f t="shared" si="2"/>
        <v>136</v>
      </c>
    </row>
    <row r="41" spans="2:9" ht="17.25">
      <c r="B41" s="24"/>
      <c r="C41" s="112"/>
      <c r="D41" s="128"/>
      <c r="E41" s="218"/>
      <c r="F41" s="113"/>
      <c r="G41" s="115"/>
      <c r="H41" s="114"/>
      <c r="I41" s="113"/>
    </row>
    <row r="42" spans="2:9" ht="17.25">
      <c r="B42" s="24" t="s">
        <v>949</v>
      </c>
      <c r="C42" s="110">
        <f t="shared" si="0"/>
        <v>-21</v>
      </c>
      <c r="D42" s="128">
        <v>928</v>
      </c>
      <c r="E42" s="218">
        <v>488</v>
      </c>
      <c r="F42" s="113">
        <f t="shared" si="1"/>
        <v>440</v>
      </c>
      <c r="G42" s="113">
        <v>949</v>
      </c>
      <c r="H42" s="114">
        <v>479</v>
      </c>
      <c r="I42" s="113">
        <f t="shared" si="2"/>
        <v>470</v>
      </c>
    </row>
    <row r="43" spans="2:9" ht="17.25">
      <c r="B43" s="24" t="s">
        <v>950</v>
      </c>
      <c r="C43" s="110">
        <f t="shared" si="0"/>
        <v>-95</v>
      </c>
      <c r="D43" s="128">
        <v>581</v>
      </c>
      <c r="E43" s="127">
        <v>428</v>
      </c>
      <c r="F43" s="113">
        <f t="shared" si="1"/>
        <v>153</v>
      </c>
      <c r="G43" s="113">
        <v>676</v>
      </c>
      <c r="H43" s="111">
        <v>448</v>
      </c>
      <c r="I43" s="113">
        <f t="shared" si="2"/>
        <v>228</v>
      </c>
    </row>
    <row r="44" spans="2:9" ht="17.25">
      <c r="B44" s="24" t="s">
        <v>951</v>
      </c>
      <c r="C44" s="110">
        <f t="shared" si="0"/>
        <v>-27</v>
      </c>
      <c r="D44" s="128">
        <v>139</v>
      </c>
      <c r="E44" s="218">
        <v>47</v>
      </c>
      <c r="F44" s="113">
        <f t="shared" si="1"/>
        <v>92</v>
      </c>
      <c r="G44" s="113">
        <v>166</v>
      </c>
      <c r="H44" s="114">
        <v>84</v>
      </c>
      <c r="I44" s="113">
        <f t="shared" si="2"/>
        <v>82</v>
      </c>
    </row>
    <row r="45" spans="2:9" ht="17.25">
      <c r="B45" s="24"/>
      <c r="C45" s="112"/>
      <c r="D45" s="128"/>
      <c r="E45" s="218"/>
      <c r="F45" s="113"/>
      <c r="G45" s="115"/>
      <c r="H45" s="114"/>
      <c r="I45" s="113"/>
    </row>
    <row r="46" spans="2:9" ht="17.25">
      <c r="B46" s="24" t="s">
        <v>952</v>
      </c>
      <c r="C46" s="110">
        <f t="shared" si="0"/>
        <v>-72</v>
      </c>
      <c r="D46" s="128">
        <v>510</v>
      </c>
      <c r="E46" s="218">
        <v>213</v>
      </c>
      <c r="F46" s="113">
        <f t="shared" si="1"/>
        <v>297</v>
      </c>
      <c r="G46" s="113">
        <v>582</v>
      </c>
      <c r="H46" s="114">
        <v>261</v>
      </c>
      <c r="I46" s="113">
        <f t="shared" si="2"/>
        <v>321</v>
      </c>
    </row>
    <row r="47" spans="2:9" ht="17.25">
      <c r="B47" s="234" t="s">
        <v>953</v>
      </c>
      <c r="C47" s="110">
        <f t="shared" si="0"/>
        <v>-11</v>
      </c>
      <c r="D47" s="128">
        <v>99</v>
      </c>
      <c r="E47" s="218">
        <v>68</v>
      </c>
      <c r="F47" s="113">
        <f t="shared" si="1"/>
        <v>31</v>
      </c>
      <c r="G47" s="113">
        <v>110</v>
      </c>
      <c r="H47" s="114">
        <v>58</v>
      </c>
      <c r="I47" s="113">
        <f t="shared" si="2"/>
        <v>52</v>
      </c>
    </row>
    <row r="48" spans="2:9" ht="17.25">
      <c r="B48" s="24" t="s">
        <v>954</v>
      </c>
      <c r="C48" s="110">
        <f t="shared" si="0"/>
        <v>10</v>
      </c>
      <c r="D48" s="128">
        <v>105</v>
      </c>
      <c r="E48" s="218">
        <v>42</v>
      </c>
      <c r="F48" s="113">
        <f t="shared" si="1"/>
        <v>63</v>
      </c>
      <c r="G48" s="113">
        <v>95</v>
      </c>
      <c r="H48" s="114">
        <v>48</v>
      </c>
      <c r="I48" s="113">
        <f t="shared" si="2"/>
        <v>47</v>
      </c>
    </row>
    <row r="49" spans="2:9" ht="17.25">
      <c r="B49" s="24" t="s">
        <v>955</v>
      </c>
      <c r="C49" s="110">
        <f t="shared" si="0"/>
        <v>-8</v>
      </c>
      <c r="D49" s="128">
        <v>24</v>
      </c>
      <c r="E49" s="218">
        <v>13</v>
      </c>
      <c r="F49" s="113">
        <f t="shared" si="1"/>
        <v>11</v>
      </c>
      <c r="G49" s="113">
        <v>32</v>
      </c>
      <c r="H49" s="114">
        <v>21</v>
      </c>
      <c r="I49" s="113">
        <f t="shared" si="2"/>
        <v>11</v>
      </c>
    </row>
    <row r="50" spans="2:9" ht="17.25">
      <c r="B50" s="24" t="s">
        <v>956</v>
      </c>
      <c r="C50" s="110">
        <f t="shared" si="0"/>
        <v>-102</v>
      </c>
      <c r="D50" s="128">
        <v>531</v>
      </c>
      <c r="E50" s="127">
        <v>203</v>
      </c>
      <c r="F50" s="113">
        <f t="shared" si="1"/>
        <v>328</v>
      </c>
      <c r="G50" s="113">
        <v>633</v>
      </c>
      <c r="H50" s="111">
        <v>249</v>
      </c>
      <c r="I50" s="113">
        <f t="shared" si="2"/>
        <v>384</v>
      </c>
    </row>
    <row r="51" spans="2:9" ht="18" thickBot="1">
      <c r="B51" s="240"/>
      <c r="C51" s="130"/>
      <c r="D51" s="63"/>
      <c r="E51" s="41"/>
      <c r="F51" s="41"/>
      <c r="G51" s="104"/>
      <c r="H51" s="63"/>
      <c r="I51" s="41"/>
    </row>
    <row r="52" ht="17.25">
      <c r="C52" s="1" t="s">
        <v>1058</v>
      </c>
    </row>
    <row r="53" ht="17.25">
      <c r="A53" s="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75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9.00390625" style="2" customWidth="1"/>
    <col min="2" max="2" width="6.50390625" style="2" customWidth="1"/>
    <col min="3" max="3" width="21.00390625" style="2" customWidth="1"/>
    <col min="4" max="8" width="14.625" style="2" customWidth="1"/>
    <col min="9" max="16384" width="13.375" style="2" customWidth="1"/>
  </cols>
  <sheetData>
    <row r="1" ht="17.25">
      <c r="A1" s="1"/>
    </row>
    <row r="6" ht="17.25">
      <c r="F6" s="22" t="s">
        <v>263</v>
      </c>
    </row>
    <row r="7" ht="17.25">
      <c r="D7" s="22" t="s">
        <v>264</v>
      </c>
    </row>
    <row r="8" spans="2:11" ht="18" thickBot="1">
      <c r="B8" s="5"/>
      <c r="C8" s="5"/>
      <c r="D8" s="5"/>
      <c r="E8" s="5"/>
      <c r="F8" s="5"/>
      <c r="G8" s="5"/>
      <c r="H8" s="5"/>
      <c r="I8" s="5"/>
      <c r="J8" s="56" t="s">
        <v>42</v>
      </c>
      <c r="K8" s="26"/>
    </row>
    <row r="9" spans="3:11" ht="17.25">
      <c r="C9" s="26"/>
      <c r="D9" s="37" t="s">
        <v>265</v>
      </c>
      <c r="E9" s="7"/>
      <c r="F9" s="9"/>
      <c r="G9" s="72"/>
      <c r="H9" s="7"/>
      <c r="I9" s="72"/>
      <c r="J9" s="72"/>
      <c r="K9" s="26"/>
    </row>
    <row r="10" spans="3:11" ht="17.25">
      <c r="C10" s="26"/>
      <c r="D10" s="37" t="s">
        <v>51</v>
      </c>
      <c r="E10" s="37" t="s">
        <v>266</v>
      </c>
      <c r="F10" s="7"/>
      <c r="G10" s="25"/>
      <c r="H10" s="37" t="s">
        <v>267</v>
      </c>
      <c r="I10" s="25"/>
      <c r="J10" s="25"/>
      <c r="K10" s="26"/>
    </row>
    <row r="11" spans="2:11" ht="17.25">
      <c r="B11" s="72"/>
      <c r="C11" s="72"/>
      <c r="D11" s="8" t="s">
        <v>268</v>
      </c>
      <c r="E11" s="10" t="s">
        <v>269</v>
      </c>
      <c r="F11" s="10" t="s">
        <v>270</v>
      </c>
      <c r="G11" s="10" t="s">
        <v>271</v>
      </c>
      <c r="H11" s="10" t="s">
        <v>272</v>
      </c>
      <c r="I11" s="10" t="s">
        <v>270</v>
      </c>
      <c r="J11" s="10" t="s">
        <v>271</v>
      </c>
      <c r="K11" s="26"/>
    </row>
    <row r="12" spans="2:11" ht="17.25">
      <c r="B12" s="1"/>
      <c r="D12" s="108"/>
      <c r="E12" s="16"/>
      <c r="F12" s="14"/>
      <c r="G12" s="14"/>
      <c r="H12" s="16"/>
      <c r="I12" s="14"/>
      <c r="J12" s="14"/>
      <c r="K12" s="26"/>
    </row>
    <row r="13" spans="2:11" ht="17.25">
      <c r="B13" s="1" t="s">
        <v>1009</v>
      </c>
      <c r="D13" s="112">
        <f>E13-H13</f>
        <v>15540</v>
      </c>
      <c r="E13" s="114">
        <f>F13+G13</f>
        <v>28471</v>
      </c>
      <c r="F13" s="113">
        <v>21692</v>
      </c>
      <c r="G13" s="113">
        <v>6779</v>
      </c>
      <c r="H13" s="114">
        <f>I13+J13</f>
        <v>12931</v>
      </c>
      <c r="I13" s="113">
        <v>11349</v>
      </c>
      <c r="J13" s="113">
        <v>1582</v>
      </c>
      <c r="K13" s="26"/>
    </row>
    <row r="14" spans="2:10" ht="17.25">
      <c r="B14" s="2" t="s">
        <v>1010</v>
      </c>
      <c r="D14" s="110">
        <v>22905</v>
      </c>
      <c r="E14" s="111">
        <v>36654</v>
      </c>
      <c r="F14" s="111">
        <v>27402</v>
      </c>
      <c r="G14" s="111">
        <v>9252</v>
      </c>
      <c r="H14" s="111">
        <v>13749</v>
      </c>
      <c r="I14" s="111">
        <v>11636</v>
      </c>
      <c r="J14" s="111">
        <v>2113</v>
      </c>
    </row>
    <row r="15" spans="2:11" ht="17.25">
      <c r="B15" s="1" t="s">
        <v>1011</v>
      </c>
      <c r="C15" s="16"/>
      <c r="D15" s="112">
        <v>28425</v>
      </c>
      <c r="E15" s="114">
        <v>44994</v>
      </c>
      <c r="F15" s="114">
        <v>35076</v>
      </c>
      <c r="G15" s="114">
        <v>9918</v>
      </c>
      <c r="H15" s="114">
        <v>16569</v>
      </c>
      <c r="I15" s="114">
        <v>13372</v>
      </c>
      <c r="J15" s="114">
        <v>3197</v>
      </c>
      <c r="K15" s="26"/>
    </row>
    <row r="16" spans="2:11" ht="17.25">
      <c r="B16" s="1" t="s">
        <v>1012</v>
      </c>
      <c r="C16" s="16"/>
      <c r="D16" s="112">
        <v>24161</v>
      </c>
      <c r="E16" s="114">
        <v>41803</v>
      </c>
      <c r="F16" s="114">
        <v>33417</v>
      </c>
      <c r="G16" s="114">
        <v>8386</v>
      </c>
      <c r="H16" s="114">
        <v>17642</v>
      </c>
      <c r="I16" s="114">
        <v>13970</v>
      </c>
      <c r="J16" s="114">
        <v>3672</v>
      </c>
      <c r="K16" s="26"/>
    </row>
    <row r="17" spans="4:10" ht="17.25">
      <c r="D17" s="110"/>
      <c r="E17" s="111"/>
      <c r="F17" s="111"/>
      <c r="G17" s="111"/>
      <c r="H17" s="111"/>
      <c r="I17" s="111"/>
      <c r="J17" s="111"/>
    </row>
    <row r="18" spans="3:10" ht="17.25">
      <c r="C18" s="1" t="s">
        <v>273</v>
      </c>
      <c r="D18" s="112">
        <v>137</v>
      </c>
      <c r="E18" s="114">
        <v>176</v>
      </c>
      <c r="F18" s="113">
        <v>133</v>
      </c>
      <c r="G18" s="113">
        <v>43</v>
      </c>
      <c r="H18" s="114">
        <v>39</v>
      </c>
      <c r="I18" s="113">
        <v>39</v>
      </c>
      <c r="J18" s="115" t="s">
        <v>274</v>
      </c>
    </row>
    <row r="19" spans="3:10" ht="17.25">
      <c r="C19" s="1" t="s">
        <v>275</v>
      </c>
      <c r="D19" s="112">
        <v>71</v>
      </c>
      <c r="E19" s="114">
        <v>105</v>
      </c>
      <c r="F19" s="113">
        <v>77</v>
      </c>
      <c r="G19" s="113">
        <v>28</v>
      </c>
      <c r="H19" s="114">
        <v>34</v>
      </c>
      <c r="I19" s="113">
        <v>30</v>
      </c>
      <c r="J19" s="113">
        <v>4</v>
      </c>
    </row>
    <row r="20" spans="3:10" ht="17.25">
      <c r="C20" s="1" t="s">
        <v>276</v>
      </c>
      <c r="D20" s="112">
        <v>-1605</v>
      </c>
      <c r="E20" s="114">
        <v>1312</v>
      </c>
      <c r="F20" s="113">
        <v>1238</v>
      </c>
      <c r="G20" s="113">
        <v>74</v>
      </c>
      <c r="H20" s="114">
        <v>2917</v>
      </c>
      <c r="I20" s="113">
        <v>2771</v>
      </c>
      <c r="J20" s="113">
        <v>146</v>
      </c>
    </row>
    <row r="21" spans="3:10" ht="17.25">
      <c r="C21" s="1" t="s">
        <v>277</v>
      </c>
      <c r="D21" s="112">
        <v>32</v>
      </c>
      <c r="E21" s="114">
        <v>83</v>
      </c>
      <c r="F21" s="113">
        <v>51</v>
      </c>
      <c r="G21" s="113">
        <v>32</v>
      </c>
      <c r="H21" s="114">
        <v>51</v>
      </c>
      <c r="I21" s="113">
        <v>41</v>
      </c>
      <c r="J21" s="115">
        <v>10</v>
      </c>
    </row>
    <row r="22" spans="3:10" ht="17.25">
      <c r="C22" s="1" t="s">
        <v>278</v>
      </c>
      <c r="D22" s="112">
        <v>297</v>
      </c>
      <c r="E22" s="114">
        <v>472</v>
      </c>
      <c r="F22" s="113">
        <v>160</v>
      </c>
      <c r="G22" s="113">
        <v>312</v>
      </c>
      <c r="H22" s="114">
        <v>175</v>
      </c>
      <c r="I22" s="113">
        <v>148</v>
      </c>
      <c r="J22" s="113">
        <v>27</v>
      </c>
    </row>
    <row r="23" spans="3:10" ht="17.25">
      <c r="C23" s="1" t="s">
        <v>279</v>
      </c>
      <c r="D23" s="112">
        <v>23456</v>
      </c>
      <c r="E23" s="114">
        <v>35565</v>
      </c>
      <c r="F23" s="113">
        <v>28937</v>
      </c>
      <c r="G23" s="113">
        <v>6628</v>
      </c>
      <c r="H23" s="114">
        <v>12109</v>
      </c>
      <c r="I23" s="113">
        <v>8930</v>
      </c>
      <c r="J23" s="113">
        <v>3179</v>
      </c>
    </row>
    <row r="24" spans="3:10" ht="17.25">
      <c r="C24" s="1" t="s">
        <v>280</v>
      </c>
      <c r="D24" s="112">
        <v>311</v>
      </c>
      <c r="E24" s="114">
        <v>881</v>
      </c>
      <c r="F24" s="113">
        <v>466</v>
      </c>
      <c r="G24" s="113">
        <v>415</v>
      </c>
      <c r="H24" s="114">
        <v>570</v>
      </c>
      <c r="I24" s="113">
        <v>472</v>
      </c>
      <c r="J24" s="113">
        <v>98</v>
      </c>
    </row>
    <row r="25" spans="3:10" ht="17.25">
      <c r="C25" s="1" t="s">
        <v>281</v>
      </c>
      <c r="D25" s="112">
        <v>1432</v>
      </c>
      <c r="E25" s="114">
        <v>2756</v>
      </c>
      <c r="F25" s="113">
        <v>2032</v>
      </c>
      <c r="G25" s="113">
        <v>724</v>
      </c>
      <c r="H25" s="114">
        <v>1324</v>
      </c>
      <c r="I25" s="113">
        <v>1141</v>
      </c>
      <c r="J25" s="113">
        <v>183</v>
      </c>
    </row>
    <row r="26" spans="3:11" ht="17.25">
      <c r="C26" s="1" t="s">
        <v>282</v>
      </c>
      <c r="D26" s="112">
        <v>30</v>
      </c>
      <c r="E26" s="114">
        <v>453</v>
      </c>
      <c r="F26" s="113">
        <v>323</v>
      </c>
      <c r="G26" s="113">
        <v>130</v>
      </c>
      <c r="H26" s="114">
        <v>423</v>
      </c>
      <c r="I26" s="113">
        <v>398</v>
      </c>
      <c r="J26" s="113">
        <v>25</v>
      </c>
      <c r="K26" s="26"/>
    </row>
    <row r="27" spans="4:10" ht="17.25">
      <c r="D27" s="110"/>
      <c r="E27" s="111"/>
      <c r="F27" s="111"/>
      <c r="G27" s="111"/>
      <c r="H27" s="111"/>
      <c r="I27" s="111"/>
      <c r="J27" s="111"/>
    </row>
    <row r="28" spans="2:10" ht="17.25">
      <c r="B28" s="1" t="s">
        <v>1001</v>
      </c>
      <c r="C28" s="16"/>
      <c r="D28" s="112">
        <f>E28-H28</f>
        <v>23502</v>
      </c>
      <c r="E28" s="114">
        <f>F28+G28</f>
        <v>40924</v>
      </c>
      <c r="F28" s="113">
        <v>32164</v>
      </c>
      <c r="G28" s="113">
        <v>8760</v>
      </c>
      <c r="H28" s="114">
        <f>I28+J28</f>
        <v>17422</v>
      </c>
      <c r="I28" s="113">
        <v>13774</v>
      </c>
      <c r="J28" s="113">
        <v>3648</v>
      </c>
    </row>
    <row r="29" spans="4:10" ht="17.25">
      <c r="D29" s="110"/>
      <c r="E29" s="111"/>
      <c r="F29" s="111"/>
      <c r="G29" s="111"/>
      <c r="H29" s="111"/>
      <c r="I29" s="111"/>
      <c r="J29" s="111"/>
    </row>
    <row r="30" spans="3:11" ht="17.25">
      <c r="C30" s="1" t="s">
        <v>273</v>
      </c>
      <c r="D30" s="112">
        <f aca="true" t="shared" si="0" ref="D30:D38">E30-H30</f>
        <v>188</v>
      </c>
      <c r="E30" s="114">
        <f aca="true" t="shared" si="1" ref="E30:E38">F30+G30</f>
        <v>226</v>
      </c>
      <c r="F30" s="113">
        <v>170</v>
      </c>
      <c r="G30" s="113">
        <v>56</v>
      </c>
      <c r="H30" s="114">
        <f>I30+J30</f>
        <v>38</v>
      </c>
      <c r="I30" s="113">
        <v>35</v>
      </c>
      <c r="J30" s="115">
        <v>3</v>
      </c>
      <c r="K30" s="26"/>
    </row>
    <row r="31" spans="3:11" ht="17.25">
      <c r="C31" s="1" t="s">
        <v>275</v>
      </c>
      <c r="D31" s="112">
        <f t="shared" si="0"/>
        <v>90</v>
      </c>
      <c r="E31" s="114">
        <f t="shared" si="1"/>
        <v>144</v>
      </c>
      <c r="F31" s="113">
        <v>103</v>
      </c>
      <c r="G31" s="113">
        <v>41</v>
      </c>
      <c r="H31" s="114">
        <f>I31+J31</f>
        <v>54</v>
      </c>
      <c r="I31" s="113">
        <v>42</v>
      </c>
      <c r="J31" s="113">
        <v>12</v>
      </c>
      <c r="K31" s="26"/>
    </row>
    <row r="32" spans="3:11" ht="17.25">
      <c r="C32" s="1" t="s">
        <v>276</v>
      </c>
      <c r="D32" s="112">
        <f t="shared" si="0"/>
        <v>-1381</v>
      </c>
      <c r="E32" s="114">
        <f t="shared" si="1"/>
        <v>1379</v>
      </c>
      <c r="F32" s="113">
        <v>1290</v>
      </c>
      <c r="G32" s="113">
        <v>89</v>
      </c>
      <c r="H32" s="114">
        <f aca="true" t="shared" si="2" ref="H32:H38">I32+J32</f>
        <v>2760</v>
      </c>
      <c r="I32" s="113">
        <v>2602</v>
      </c>
      <c r="J32" s="113">
        <v>158</v>
      </c>
      <c r="K32" s="26"/>
    </row>
    <row r="33" spans="3:11" ht="17.25">
      <c r="C33" s="1" t="s">
        <v>277</v>
      </c>
      <c r="D33" s="112">
        <f t="shared" si="0"/>
        <v>65</v>
      </c>
      <c r="E33" s="114">
        <f t="shared" si="1"/>
        <v>110</v>
      </c>
      <c r="F33" s="113">
        <v>68</v>
      </c>
      <c r="G33" s="113">
        <v>42</v>
      </c>
      <c r="H33" s="114">
        <f t="shared" si="2"/>
        <v>45</v>
      </c>
      <c r="I33" s="113">
        <v>38</v>
      </c>
      <c r="J33" s="113">
        <v>7</v>
      </c>
      <c r="K33" s="26"/>
    </row>
    <row r="34" spans="3:11" ht="17.25">
      <c r="C34" s="1" t="s">
        <v>278</v>
      </c>
      <c r="D34" s="112">
        <f t="shared" si="0"/>
        <v>460</v>
      </c>
      <c r="E34" s="114">
        <f t="shared" si="1"/>
        <v>636</v>
      </c>
      <c r="F34" s="113">
        <v>194</v>
      </c>
      <c r="G34" s="113">
        <v>442</v>
      </c>
      <c r="H34" s="114">
        <f t="shared" si="2"/>
        <v>176</v>
      </c>
      <c r="I34" s="113">
        <v>161</v>
      </c>
      <c r="J34" s="113">
        <v>15</v>
      </c>
      <c r="K34" s="26"/>
    </row>
    <row r="35" spans="3:10" ht="17.25">
      <c r="C35" s="1" t="s">
        <v>279</v>
      </c>
      <c r="D35" s="112">
        <f t="shared" si="0"/>
        <v>22224</v>
      </c>
      <c r="E35" s="114">
        <f t="shared" si="1"/>
        <v>34068</v>
      </c>
      <c r="F35" s="113">
        <v>27237</v>
      </c>
      <c r="G35" s="113">
        <v>6831</v>
      </c>
      <c r="H35" s="114">
        <f t="shared" si="2"/>
        <v>11844</v>
      </c>
      <c r="I35" s="113">
        <v>8734</v>
      </c>
      <c r="J35" s="113">
        <v>3110</v>
      </c>
    </row>
    <row r="36" spans="3:11" ht="17.25">
      <c r="C36" s="1" t="s">
        <v>280</v>
      </c>
      <c r="D36" s="112">
        <f t="shared" si="0"/>
        <v>315</v>
      </c>
      <c r="E36" s="114">
        <f t="shared" si="1"/>
        <v>913</v>
      </c>
      <c r="F36" s="113">
        <v>475</v>
      </c>
      <c r="G36" s="113">
        <v>438</v>
      </c>
      <c r="H36" s="114">
        <f t="shared" si="2"/>
        <v>598</v>
      </c>
      <c r="I36" s="113">
        <v>480</v>
      </c>
      <c r="J36" s="113">
        <v>118</v>
      </c>
      <c r="K36" s="26"/>
    </row>
    <row r="37" spans="3:11" ht="17.25">
      <c r="C37" s="1" t="s">
        <v>281</v>
      </c>
      <c r="D37" s="112">
        <f t="shared" si="0"/>
        <v>1538</v>
      </c>
      <c r="E37" s="114">
        <f t="shared" si="1"/>
        <v>2929</v>
      </c>
      <c r="F37" s="113">
        <v>2282</v>
      </c>
      <c r="G37" s="113">
        <v>647</v>
      </c>
      <c r="H37" s="114">
        <f t="shared" si="2"/>
        <v>1391</v>
      </c>
      <c r="I37" s="113">
        <v>1207</v>
      </c>
      <c r="J37" s="113">
        <v>184</v>
      </c>
      <c r="K37" s="26"/>
    </row>
    <row r="38" spans="3:11" ht="17.25">
      <c r="C38" s="1" t="s">
        <v>282</v>
      </c>
      <c r="D38" s="112">
        <f t="shared" si="0"/>
        <v>3</v>
      </c>
      <c r="E38" s="114">
        <f t="shared" si="1"/>
        <v>519</v>
      </c>
      <c r="F38" s="114">
        <f>F28-(F30+F31+F32+F33+F34+F35+F36+F37)</f>
        <v>345</v>
      </c>
      <c r="G38" s="114">
        <f>G28-(G30+G31+G32+G33+G34+G35+G36+G37)</f>
        <v>174</v>
      </c>
      <c r="H38" s="114">
        <f t="shared" si="2"/>
        <v>516</v>
      </c>
      <c r="I38" s="114">
        <f>I28-(I30+I31+I32+I33+I34+I35+I36+I37)</f>
        <v>475</v>
      </c>
      <c r="J38" s="114">
        <f>J28-(J30+J31+J32+J33+J34+J35+J36+J37)</f>
        <v>41</v>
      </c>
      <c r="K38" s="26"/>
    </row>
    <row r="39" spans="2:11" ht="18" thickBot="1">
      <c r="B39" s="5"/>
      <c r="C39" s="71"/>
      <c r="D39" s="40"/>
      <c r="E39" s="41"/>
      <c r="F39" s="41"/>
      <c r="G39" s="41"/>
      <c r="H39" s="41"/>
      <c r="I39" s="41"/>
      <c r="J39" s="41"/>
      <c r="K39" s="26"/>
    </row>
    <row r="40" spans="3:11" ht="17.25">
      <c r="C40" s="26"/>
      <c r="D40" s="1" t="s">
        <v>33</v>
      </c>
      <c r="E40" s="26"/>
      <c r="F40" s="26"/>
      <c r="G40" s="26"/>
      <c r="H40" s="26"/>
      <c r="K40" s="26"/>
    </row>
    <row r="43" ht="17.25">
      <c r="D43" s="22" t="s">
        <v>283</v>
      </c>
    </row>
    <row r="44" spans="2:11" ht="18" thickBot="1">
      <c r="B44" s="5"/>
      <c r="C44" s="5"/>
      <c r="D44" s="5"/>
      <c r="E44" s="5"/>
      <c r="F44" s="5"/>
      <c r="G44" s="5"/>
      <c r="H44" s="5"/>
      <c r="I44" s="5"/>
      <c r="J44" s="5"/>
      <c r="K44" s="56" t="s">
        <v>42</v>
      </c>
    </row>
    <row r="45" spans="4:8" ht="17.25">
      <c r="D45" s="57" t="s">
        <v>284</v>
      </c>
      <c r="H45" s="57" t="s">
        <v>285</v>
      </c>
    </row>
    <row r="46" spans="4:11" ht="17.25">
      <c r="D46" s="8" t="s">
        <v>286</v>
      </c>
      <c r="E46" s="9"/>
      <c r="F46" s="9"/>
      <c r="G46" s="9"/>
      <c r="H46" s="8" t="s">
        <v>287</v>
      </c>
      <c r="I46" s="9"/>
      <c r="J46" s="9"/>
      <c r="K46" s="9"/>
    </row>
    <row r="47" spans="4:11" ht="17.25">
      <c r="D47" s="57" t="s">
        <v>288</v>
      </c>
      <c r="E47" s="57" t="s">
        <v>289</v>
      </c>
      <c r="F47" s="37">
        <v>2000</v>
      </c>
      <c r="G47" s="132">
        <v>2005</v>
      </c>
      <c r="H47" s="57" t="s">
        <v>290</v>
      </c>
      <c r="I47" s="57" t="s">
        <v>291</v>
      </c>
      <c r="J47" s="37">
        <v>2000</v>
      </c>
      <c r="K47" s="133">
        <v>2005</v>
      </c>
    </row>
    <row r="48" spans="2:11" ht="17.25">
      <c r="B48" s="9"/>
      <c r="C48" s="9"/>
      <c r="D48" s="8" t="s">
        <v>292</v>
      </c>
      <c r="E48" s="8" t="s">
        <v>293</v>
      </c>
      <c r="F48" s="8" t="s">
        <v>987</v>
      </c>
      <c r="G48" s="8" t="s">
        <v>988</v>
      </c>
      <c r="H48" s="8" t="s">
        <v>60</v>
      </c>
      <c r="I48" s="8" t="s">
        <v>61</v>
      </c>
      <c r="J48" s="8" t="s">
        <v>989</v>
      </c>
      <c r="K48" s="8" t="s">
        <v>990</v>
      </c>
    </row>
    <row r="49" spans="4:11" ht="17.25">
      <c r="D49" s="110"/>
      <c r="E49" s="111"/>
      <c r="F49" s="111"/>
      <c r="G49" s="111"/>
      <c r="H49" s="111"/>
      <c r="I49" s="111"/>
      <c r="J49" s="111"/>
      <c r="K49" s="111"/>
    </row>
    <row r="50" spans="3:11" ht="17.25">
      <c r="C50" s="1" t="s">
        <v>1002</v>
      </c>
      <c r="D50" s="112">
        <v>27402</v>
      </c>
      <c r="E50" s="114">
        <v>35076</v>
      </c>
      <c r="F50" s="114">
        <v>33417</v>
      </c>
      <c r="G50" s="114">
        <f>SUM(G52:G70)</f>
        <v>32164</v>
      </c>
      <c r="H50" s="114">
        <v>11636</v>
      </c>
      <c r="I50" s="114">
        <v>13372</v>
      </c>
      <c r="J50" s="114">
        <v>13970</v>
      </c>
      <c r="K50" s="114">
        <f>SUM(K52:K70)</f>
        <v>13774</v>
      </c>
    </row>
    <row r="51" spans="4:11" ht="17.25">
      <c r="D51" s="110"/>
      <c r="E51" s="111"/>
      <c r="F51" s="111"/>
      <c r="G51" s="111"/>
      <c r="H51" s="111"/>
      <c r="I51" s="111"/>
      <c r="J51" s="111"/>
      <c r="K51" s="111"/>
    </row>
    <row r="52" spans="3:11" ht="17.25">
      <c r="C52" s="1" t="s">
        <v>294</v>
      </c>
      <c r="D52" s="135">
        <v>47</v>
      </c>
      <c r="E52" s="113">
        <v>79</v>
      </c>
      <c r="F52" s="113">
        <v>97</v>
      </c>
      <c r="G52" s="113">
        <v>89</v>
      </c>
      <c r="H52" s="113">
        <v>27</v>
      </c>
      <c r="I52" s="113">
        <v>42</v>
      </c>
      <c r="J52" s="113">
        <v>38</v>
      </c>
      <c r="K52" s="113">
        <v>70</v>
      </c>
    </row>
    <row r="53" spans="3:11" ht="17.25">
      <c r="C53" s="1" t="s">
        <v>295</v>
      </c>
      <c r="D53" s="135">
        <v>134</v>
      </c>
      <c r="E53" s="113">
        <v>113</v>
      </c>
      <c r="F53" s="113">
        <v>92</v>
      </c>
      <c r="G53" s="113">
        <v>58</v>
      </c>
      <c r="H53" s="113">
        <v>45</v>
      </c>
      <c r="I53" s="113">
        <v>45</v>
      </c>
      <c r="J53" s="113">
        <v>38</v>
      </c>
      <c r="K53" s="113">
        <v>38</v>
      </c>
    </row>
    <row r="54" spans="3:11" ht="17.25">
      <c r="C54" s="1" t="s">
        <v>296</v>
      </c>
      <c r="D54" s="135">
        <v>56</v>
      </c>
      <c r="E54" s="113">
        <v>79</v>
      </c>
      <c r="F54" s="113">
        <v>39</v>
      </c>
      <c r="G54" s="113">
        <v>28</v>
      </c>
      <c r="H54" s="113">
        <v>198</v>
      </c>
      <c r="I54" s="113">
        <v>97</v>
      </c>
      <c r="J54" s="113">
        <v>49</v>
      </c>
      <c r="K54" s="113">
        <v>31</v>
      </c>
    </row>
    <row r="55" spans="3:11" ht="17.25">
      <c r="C55" s="1" t="s">
        <v>297</v>
      </c>
      <c r="D55" s="135">
        <v>13</v>
      </c>
      <c r="E55" s="113">
        <v>22</v>
      </c>
      <c r="F55" s="113">
        <v>12</v>
      </c>
      <c r="G55" s="113">
        <v>13</v>
      </c>
      <c r="H55" s="113">
        <v>6</v>
      </c>
      <c r="I55" s="113">
        <v>7</v>
      </c>
      <c r="J55" s="113">
        <v>4</v>
      </c>
      <c r="K55" s="113">
        <v>1</v>
      </c>
    </row>
    <row r="56" spans="3:11" ht="17.25">
      <c r="C56" s="1" t="s">
        <v>298</v>
      </c>
      <c r="D56" s="135">
        <v>2234</v>
      </c>
      <c r="E56" s="113">
        <v>3097</v>
      </c>
      <c r="F56" s="113">
        <v>3036</v>
      </c>
      <c r="G56" s="113">
        <v>2694</v>
      </c>
      <c r="H56" s="113">
        <v>1582</v>
      </c>
      <c r="I56" s="113">
        <v>1744</v>
      </c>
      <c r="J56" s="113">
        <v>1945</v>
      </c>
      <c r="K56" s="113">
        <v>1745</v>
      </c>
    </row>
    <row r="57" spans="3:11" ht="17.25">
      <c r="C57" s="1" t="s">
        <v>299</v>
      </c>
      <c r="D57" s="135">
        <v>5838</v>
      </c>
      <c r="E57" s="113">
        <v>6776</v>
      </c>
      <c r="F57" s="113">
        <v>6374</v>
      </c>
      <c r="G57" s="113">
        <v>5622</v>
      </c>
      <c r="H57" s="113">
        <v>1779</v>
      </c>
      <c r="I57" s="113">
        <v>2062</v>
      </c>
      <c r="J57" s="113">
        <v>1951</v>
      </c>
      <c r="K57" s="113">
        <v>1679</v>
      </c>
    </row>
    <row r="58" spans="3:11" ht="17.25">
      <c r="C58" s="1" t="s">
        <v>300</v>
      </c>
      <c r="D58" s="135">
        <v>439</v>
      </c>
      <c r="E58" s="113">
        <v>671</v>
      </c>
      <c r="F58" s="113">
        <v>620</v>
      </c>
      <c r="G58" s="113">
        <v>502</v>
      </c>
      <c r="H58" s="113">
        <v>201</v>
      </c>
      <c r="I58" s="113">
        <v>244</v>
      </c>
      <c r="J58" s="113">
        <v>253</v>
      </c>
      <c r="K58" s="113">
        <v>183</v>
      </c>
    </row>
    <row r="59" spans="1:11" ht="17.25">
      <c r="A59" s="2" t="s">
        <v>994</v>
      </c>
      <c r="B59" s="257"/>
      <c r="C59" s="1" t="s">
        <v>992</v>
      </c>
      <c r="D59" s="259" t="s">
        <v>991</v>
      </c>
      <c r="E59" s="202" t="s">
        <v>991</v>
      </c>
      <c r="F59" s="202" t="s">
        <v>991</v>
      </c>
      <c r="G59" s="202">
        <v>1254</v>
      </c>
      <c r="H59" s="202" t="s">
        <v>991</v>
      </c>
      <c r="I59" s="202" t="s">
        <v>991</v>
      </c>
      <c r="J59" s="202" t="s">
        <v>991</v>
      </c>
      <c r="K59" s="113">
        <v>298</v>
      </c>
    </row>
    <row r="60" spans="3:11" ht="17.25">
      <c r="C60" s="258" t="s">
        <v>993</v>
      </c>
      <c r="D60" s="135">
        <v>4142</v>
      </c>
      <c r="E60" s="113">
        <v>5437</v>
      </c>
      <c r="F60" s="113">
        <v>4813</v>
      </c>
      <c r="G60" s="113">
        <v>3399</v>
      </c>
      <c r="H60" s="113">
        <v>1544</v>
      </c>
      <c r="I60" s="113">
        <v>1528</v>
      </c>
      <c r="J60" s="113">
        <v>1402</v>
      </c>
      <c r="K60" s="113">
        <v>972</v>
      </c>
    </row>
    <row r="61" spans="3:11" ht="17.25">
      <c r="C61" s="1" t="s">
        <v>301</v>
      </c>
      <c r="D61" s="135">
        <v>5148</v>
      </c>
      <c r="E61" s="113">
        <v>6411</v>
      </c>
      <c r="F61" s="113">
        <v>5942</v>
      </c>
      <c r="G61" s="113">
        <v>5346</v>
      </c>
      <c r="H61" s="113">
        <v>2352</v>
      </c>
      <c r="I61" s="113">
        <v>2763</v>
      </c>
      <c r="J61" s="113">
        <v>2894</v>
      </c>
      <c r="K61" s="113">
        <v>2509</v>
      </c>
    </row>
    <row r="62" spans="3:11" ht="17.25">
      <c r="C62" s="1" t="s">
        <v>302</v>
      </c>
      <c r="D62" s="135">
        <v>1542</v>
      </c>
      <c r="E62" s="113">
        <v>1745</v>
      </c>
      <c r="F62" s="113">
        <v>1354</v>
      </c>
      <c r="G62" s="113">
        <v>1188</v>
      </c>
      <c r="H62" s="113">
        <v>738</v>
      </c>
      <c r="I62" s="113">
        <v>846</v>
      </c>
      <c r="J62" s="113">
        <v>879</v>
      </c>
      <c r="K62" s="113">
        <v>822</v>
      </c>
    </row>
    <row r="63" spans="3:11" ht="17.25">
      <c r="C63" s="1" t="s">
        <v>303</v>
      </c>
      <c r="D63" s="135">
        <v>388</v>
      </c>
      <c r="E63" s="113">
        <v>425</v>
      </c>
      <c r="F63" s="113">
        <v>336</v>
      </c>
      <c r="G63" s="113">
        <v>371</v>
      </c>
      <c r="H63" s="113">
        <v>141</v>
      </c>
      <c r="I63" s="113">
        <v>156</v>
      </c>
      <c r="J63" s="113">
        <v>164</v>
      </c>
      <c r="K63" s="113">
        <v>193</v>
      </c>
    </row>
    <row r="64" spans="1:11" ht="17.25">
      <c r="A64" s="2" t="s">
        <v>995</v>
      </c>
      <c r="C64" s="1" t="s">
        <v>999</v>
      </c>
      <c r="D64" s="259" t="s">
        <v>991</v>
      </c>
      <c r="E64" s="202" t="s">
        <v>659</v>
      </c>
      <c r="F64" s="202" t="s">
        <v>659</v>
      </c>
      <c r="G64" s="113">
        <v>757</v>
      </c>
      <c r="H64" s="202" t="s">
        <v>659</v>
      </c>
      <c r="I64" s="202" t="s">
        <v>659</v>
      </c>
      <c r="J64" s="202" t="s">
        <v>659</v>
      </c>
      <c r="K64" s="113">
        <v>533</v>
      </c>
    </row>
    <row r="65" spans="3:11" ht="17.25">
      <c r="C65" s="1" t="s">
        <v>997</v>
      </c>
      <c r="D65" s="259" t="s">
        <v>991</v>
      </c>
      <c r="E65" s="202" t="s">
        <v>659</v>
      </c>
      <c r="F65" s="202" t="s">
        <v>659</v>
      </c>
      <c r="G65" s="113">
        <v>2326</v>
      </c>
      <c r="H65" s="202" t="s">
        <v>659</v>
      </c>
      <c r="I65" s="202" t="s">
        <v>659</v>
      </c>
      <c r="J65" s="202" t="s">
        <v>659</v>
      </c>
      <c r="K65" s="113">
        <v>1210</v>
      </c>
    </row>
    <row r="66" spans="3:11" ht="17.25">
      <c r="C66" s="1" t="s">
        <v>998</v>
      </c>
      <c r="D66" s="259" t="s">
        <v>991</v>
      </c>
      <c r="E66" s="202" t="s">
        <v>659</v>
      </c>
      <c r="F66" s="202" t="s">
        <v>659</v>
      </c>
      <c r="G66" s="113">
        <v>2056</v>
      </c>
      <c r="H66" s="202" t="s">
        <v>659</v>
      </c>
      <c r="I66" s="202" t="s">
        <v>659</v>
      </c>
      <c r="J66" s="202" t="s">
        <v>659</v>
      </c>
      <c r="K66" s="113">
        <v>847</v>
      </c>
    </row>
    <row r="67" spans="3:11" ht="17.25">
      <c r="C67" s="1" t="s">
        <v>996</v>
      </c>
      <c r="D67" s="259" t="s">
        <v>991</v>
      </c>
      <c r="E67" s="202" t="s">
        <v>659</v>
      </c>
      <c r="F67" s="202" t="s">
        <v>659</v>
      </c>
      <c r="G67" s="113">
        <v>346</v>
      </c>
      <c r="H67" s="202" t="s">
        <v>659</v>
      </c>
      <c r="I67" s="202" t="s">
        <v>659</v>
      </c>
      <c r="J67" s="202" t="s">
        <v>659</v>
      </c>
      <c r="K67" s="113">
        <v>206</v>
      </c>
    </row>
    <row r="68" spans="1:11" ht="17.25">
      <c r="A68" s="26"/>
      <c r="C68" s="1" t="s">
        <v>304</v>
      </c>
      <c r="D68" s="135">
        <v>6273</v>
      </c>
      <c r="E68" s="113">
        <v>8564</v>
      </c>
      <c r="F68" s="113">
        <v>8934</v>
      </c>
      <c r="G68" s="113">
        <v>4219</v>
      </c>
      <c r="H68" s="113">
        <v>2511</v>
      </c>
      <c r="I68" s="113">
        <v>3230</v>
      </c>
      <c r="J68" s="113">
        <v>3628</v>
      </c>
      <c r="K68" s="113">
        <v>1699</v>
      </c>
    </row>
    <row r="69" spans="1:11" ht="17.25">
      <c r="A69" s="26"/>
      <c r="C69" s="1" t="s">
        <v>305</v>
      </c>
      <c r="D69" s="135">
        <v>1035</v>
      </c>
      <c r="E69" s="113">
        <v>1511</v>
      </c>
      <c r="F69" s="113">
        <v>1597</v>
      </c>
      <c r="G69" s="113">
        <v>1487</v>
      </c>
      <c r="H69" s="113">
        <v>471</v>
      </c>
      <c r="I69" s="113">
        <v>541</v>
      </c>
      <c r="J69" s="113">
        <v>616</v>
      </c>
      <c r="K69" s="113">
        <v>633</v>
      </c>
    </row>
    <row r="70" spans="1:11" ht="17.25">
      <c r="A70" s="26"/>
      <c r="C70" s="1" t="s">
        <v>306</v>
      </c>
      <c r="D70" s="135">
        <v>113</v>
      </c>
      <c r="E70" s="113">
        <v>146</v>
      </c>
      <c r="F70" s="113">
        <v>171</v>
      </c>
      <c r="G70" s="113">
        <v>409</v>
      </c>
      <c r="H70" s="113">
        <v>41</v>
      </c>
      <c r="I70" s="113">
        <v>67</v>
      </c>
      <c r="J70" s="113">
        <v>109</v>
      </c>
      <c r="K70" s="113">
        <v>105</v>
      </c>
    </row>
    <row r="71" spans="1:11" ht="18" thickBot="1">
      <c r="A71" s="26"/>
      <c r="B71" s="5"/>
      <c r="C71" s="71"/>
      <c r="D71" s="77"/>
      <c r="E71" s="71"/>
      <c r="F71" s="134"/>
      <c r="G71" s="71"/>
      <c r="H71" s="71"/>
      <c r="I71" s="71"/>
      <c r="J71" s="71"/>
      <c r="K71" s="71"/>
    </row>
    <row r="72" spans="1:11" ht="17.25">
      <c r="A72" s="26"/>
      <c r="C72" s="26"/>
      <c r="D72" s="1" t="s">
        <v>33</v>
      </c>
      <c r="E72" s="26"/>
      <c r="F72" s="109"/>
      <c r="G72" s="109"/>
      <c r="H72" s="26"/>
      <c r="I72" s="26"/>
      <c r="J72" s="26"/>
      <c r="K72" s="26"/>
    </row>
    <row r="73" ht="17.25">
      <c r="D73" s="2" t="s">
        <v>1013</v>
      </c>
    </row>
    <row r="74" ht="17.25">
      <c r="D74" s="2" t="s">
        <v>1000</v>
      </c>
    </row>
    <row r="75" ht="17.25">
      <c r="D75" s="2" t="s">
        <v>1014</v>
      </c>
    </row>
  </sheetData>
  <printOptions/>
  <pageMargins left="0.75" right="0.75" top="1" bottom="1" header="0.512" footer="0.512"/>
  <pageSetup horizontalDpi="300" verticalDpi="3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68"/>
  <sheetViews>
    <sheetView zoomScale="75" zoomScaleNormal="75" workbookViewId="0" topLeftCell="B1">
      <selection activeCell="G13" sqref="G13"/>
    </sheetView>
  </sheetViews>
  <sheetFormatPr defaultColWidth="12.125" defaultRowHeight="13.5"/>
  <cols>
    <col min="1" max="1" width="13.375" style="2" customWidth="1"/>
    <col min="2" max="2" width="14.625" style="2" customWidth="1"/>
    <col min="3" max="3" width="14.50390625" style="2" customWidth="1"/>
    <col min="4" max="4" width="13.375" style="2" customWidth="1"/>
    <col min="5" max="6" width="12.625" style="2" bestFit="1" customWidth="1"/>
    <col min="7" max="8" width="10.875" style="2" customWidth="1"/>
    <col min="9" max="9" width="13.375" style="2" customWidth="1"/>
    <col min="10" max="12" width="10.875" style="2" customWidth="1"/>
    <col min="13" max="16384" width="12.125" style="2" customWidth="1"/>
  </cols>
  <sheetData>
    <row r="1" ht="17.25">
      <c r="A1" s="1"/>
    </row>
    <row r="6" ht="17.25">
      <c r="E6" s="22" t="s">
        <v>263</v>
      </c>
    </row>
    <row r="7" ht="17.25">
      <c r="C7" s="22" t="s">
        <v>1060</v>
      </c>
    </row>
    <row r="8" spans="2:12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6" t="s">
        <v>42</v>
      </c>
    </row>
    <row r="9" spans="3:12" ht="17.25">
      <c r="C9" s="7"/>
      <c r="D9" s="7"/>
      <c r="E9" s="9"/>
      <c r="F9" s="106" t="s">
        <v>307</v>
      </c>
      <c r="G9" s="9"/>
      <c r="H9" s="9"/>
      <c r="I9" s="7"/>
      <c r="J9" s="9"/>
      <c r="K9" s="106" t="s">
        <v>308</v>
      </c>
      <c r="L9" s="9"/>
    </row>
    <row r="10" spans="3:12" ht="17.25">
      <c r="C10" s="37" t="s">
        <v>309</v>
      </c>
      <c r="D10" s="57" t="s">
        <v>310</v>
      </c>
      <c r="E10" s="286" t="s">
        <v>670</v>
      </c>
      <c r="F10" s="287"/>
      <c r="G10" s="37" t="s">
        <v>311</v>
      </c>
      <c r="H10" s="7"/>
      <c r="I10" s="57" t="s">
        <v>310</v>
      </c>
      <c r="J10" s="7"/>
      <c r="K10" s="37" t="s">
        <v>790</v>
      </c>
      <c r="L10" s="7"/>
    </row>
    <row r="11" spans="2:12" ht="17.25">
      <c r="B11" s="9"/>
      <c r="C11" s="8" t="s">
        <v>312</v>
      </c>
      <c r="D11" s="8" t="s">
        <v>313</v>
      </c>
      <c r="E11" s="10" t="s">
        <v>314</v>
      </c>
      <c r="F11" s="10" t="s">
        <v>315</v>
      </c>
      <c r="G11" s="10" t="s">
        <v>316</v>
      </c>
      <c r="H11" s="10" t="s">
        <v>791</v>
      </c>
      <c r="I11" s="8" t="s">
        <v>318</v>
      </c>
      <c r="J11" s="8" t="s">
        <v>319</v>
      </c>
      <c r="K11" s="10" t="s">
        <v>316</v>
      </c>
      <c r="L11" s="10" t="s">
        <v>791</v>
      </c>
    </row>
    <row r="12" spans="3:12" ht="17.25">
      <c r="C12" s="110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2:12" s="96" customFormat="1" ht="17.25">
      <c r="B13" s="4" t="s">
        <v>260</v>
      </c>
      <c r="C13" s="245">
        <f>SUM(C15:C59)</f>
        <v>1034571</v>
      </c>
      <c r="D13" s="244">
        <f aca="true" t="shared" si="0" ref="D13:L13">SUM(D15:D59)</f>
        <v>478478</v>
      </c>
      <c r="E13" s="244">
        <f t="shared" si="0"/>
        <v>93416</v>
      </c>
      <c r="F13" s="244">
        <f t="shared" si="0"/>
        <v>254255</v>
      </c>
      <c r="G13" s="244">
        <f t="shared" si="0"/>
        <v>98643</v>
      </c>
      <c r="H13" s="244">
        <f t="shared" si="0"/>
        <v>32164</v>
      </c>
      <c r="I13" s="244">
        <f t="shared" si="0"/>
        <v>52422</v>
      </c>
      <c r="J13" s="244">
        <f t="shared" si="0"/>
        <v>29666</v>
      </c>
      <c r="K13" s="244">
        <f t="shared" si="0"/>
        <v>13996</v>
      </c>
      <c r="L13" s="244">
        <f t="shared" si="0"/>
        <v>8760</v>
      </c>
    </row>
    <row r="14" spans="3:12" ht="17.25">
      <c r="C14" s="137" t="s">
        <v>320</v>
      </c>
      <c r="D14" s="111"/>
      <c r="E14" s="111"/>
      <c r="F14" s="111"/>
      <c r="G14" s="111"/>
      <c r="H14" s="111"/>
      <c r="I14" s="111"/>
      <c r="J14" s="111"/>
      <c r="K14" s="111"/>
      <c r="L14" s="111"/>
    </row>
    <row r="15" spans="2:12" ht="17.25">
      <c r="B15" s="1" t="s">
        <v>735</v>
      </c>
      <c r="C15" s="110">
        <v>374926</v>
      </c>
      <c r="D15" s="114">
        <v>168521</v>
      </c>
      <c r="E15" s="138">
        <v>19749</v>
      </c>
      <c r="F15" s="138">
        <v>128175</v>
      </c>
      <c r="G15" s="138">
        <v>9760</v>
      </c>
      <c r="H15" s="138">
        <v>10837</v>
      </c>
      <c r="I15" s="114">
        <v>19027</v>
      </c>
      <c r="J15" s="138">
        <v>14673</v>
      </c>
      <c r="K15" s="138">
        <v>793</v>
      </c>
      <c r="L15" s="138">
        <v>3561</v>
      </c>
    </row>
    <row r="16" spans="2:12" ht="17.25">
      <c r="B16" s="1" t="s">
        <v>736</v>
      </c>
      <c r="C16" s="110">
        <v>57575</v>
      </c>
      <c r="D16" s="114">
        <v>26285</v>
      </c>
      <c r="E16" s="138">
        <v>5742</v>
      </c>
      <c r="F16" s="138">
        <v>10952</v>
      </c>
      <c r="G16" s="138">
        <v>8854</v>
      </c>
      <c r="H16" s="138">
        <v>737</v>
      </c>
      <c r="I16" s="114">
        <v>2758</v>
      </c>
      <c r="J16" s="138">
        <v>847</v>
      </c>
      <c r="K16" s="138">
        <v>1439</v>
      </c>
      <c r="L16" s="138">
        <v>472</v>
      </c>
    </row>
    <row r="17" spans="2:12" ht="17.25">
      <c r="B17" s="1" t="s">
        <v>737</v>
      </c>
      <c r="C17" s="110">
        <v>53925</v>
      </c>
      <c r="D17" s="114">
        <v>24935</v>
      </c>
      <c r="E17" s="138">
        <v>3424</v>
      </c>
      <c r="F17" s="138">
        <v>8669</v>
      </c>
      <c r="G17" s="138">
        <v>2500</v>
      </c>
      <c r="H17" s="138">
        <v>10342</v>
      </c>
      <c r="I17" s="114">
        <v>3990</v>
      </c>
      <c r="J17" s="138">
        <v>1623</v>
      </c>
      <c r="K17" s="138">
        <v>581</v>
      </c>
      <c r="L17" s="138">
        <v>1786</v>
      </c>
    </row>
    <row r="18" spans="2:12" ht="17.25">
      <c r="B18" s="1" t="s">
        <v>738</v>
      </c>
      <c r="C18" s="110">
        <v>32139</v>
      </c>
      <c r="D18" s="114">
        <v>15223</v>
      </c>
      <c r="E18" s="138">
        <v>4055</v>
      </c>
      <c r="F18" s="138">
        <v>6442</v>
      </c>
      <c r="G18" s="138">
        <v>4527</v>
      </c>
      <c r="H18" s="138">
        <v>199</v>
      </c>
      <c r="I18" s="114">
        <v>1528</v>
      </c>
      <c r="J18" s="138">
        <v>545</v>
      </c>
      <c r="K18" s="138">
        <v>815</v>
      </c>
      <c r="L18" s="138">
        <v>168</v>
      </c>
    </row>
    <row r="19" spans="2:12" ht="17.25">
      <c r="B19" s="1" t="s">
        <v>739</v>
      </c>
      <c r="C19" s="110">
        <v>26857</v>
      </c>
      <c r="D19" s="114">
        <v>11772</v>
      </c>
      <c r="E19" s="138">
        <v>3211</v>
      </c>
      <c r="F19" s="138">
        <v>5963</v>
      </c>
      <c r="G19" s="138">
        <v>2524</v>
      </c>
      <c r="H19" s="138">
        <v>74</v>
      </c>
      <c r="I19" s="114">
        <v>1718</v>
      </c>
      <c r="J19" s="138">
        <v>1394</v>
      </c>
      <c r="K19" s="138">
        <v>265</v>
      </c>
      <c r="L19" s="138">
        <v>59</v>
      </c>
    </row>
    <row r="20" spans="2:12" ht="17.25">
      <c r="B20" s="1" t="s">
        <v>740</v>
      </c>
      <c r="C20" s="110">
        <v>82471</v>
      </c>
      <c r="D20" s="114">
        <v>39435</v>
      </c>
      <c r="E20" s="138">
        <v>9257</v>
      </c>
      <c r="F20" s="138">
        <v>24416</v>
      </c>
      <c r="G20" s="138">
        <v>5538</v>
      </c>
      <c r="H20" s="138">
        <v>224</v>
      </c>
      <c r="I20" s="114">
        <v>3211</v>
      </c>
      <c r="J20" s="138">
        <v>2567</v>
      </c>
      <c r="K20" s="138">
        <v>551</v>
      </c>
      <c r="L20" s="138">
        <v>93</v>
      </c>
    </row>
    <row r="21" spans="1:12" ht="17.25">
      <c r="A21" s="2" t="s">
        <v>320</v>
      </c>
      <c r="B21" s="1" t="s">
        <v>741</v>
      </c>
      <c r="C21" s="110">
        <v>33564</v>
      </c>
      <c r="D21" s="114">
        <v>14196</v>
      </c>
      <c r="E21" s="138">
        <v>2482</v>
      </c>
      <c r="F21" s="138">
        <v>9548</v>
      </c>
      <c r="G21" s="138">
        <v>1147</v>
      </c>
      <c r="H21" s="138">
        <v>1019</v>
      </c>
      <c r="I21" s="114">
        <v>1442</v>
      </c>
      <c r="J21" s="138">
        <v>1358</v>
      </c>
      <c r="K21" s="138">
        <v>13</v>
      </c>
      <c r="L21" s="138">
        <v>71</v>
      </c>
    </row>
    <row r="22" spans="2:12" ht="17.25">
      <c r="B22" s="1"/>
      <c r="C22" s="110"/>
      <c r="D22" s="114"/>
      <c r="E22" s="138"/>
      <c r="F22" s="138"/>
      <c r="G22" s="138"/>
      <c r="H22" s="138"/>
      <c r="I22" s="114"/>
      <c r="J22" s="138"/>
      <c r="K22" s="138"/>
      <c r="L22" s="138"/>
    </row>
    <row r="23" spans="2:12" ht="17.25">
      <c r="B23" s="1" t="s">
        <v>742</v>
      </c>
      <c r="C23" s="110">
        <v>7852</v>
      </c>
      <c r="D23" s="114">
        <v>3723</v>
      </c>
      <c r="E23" s="138">
        <v>837</v>
      </c>
      <c r="F23" s="138">
        <v>1070</v>
      </c>
      <c r="G23" s="138">
        <v>1734</v>
      </c>
      <c r="H23" s="138">
        <v>82</v>
      </c>
      <c r="I23" s="114">
        <v>338</v>
      </c>
      <c r="J23" s="138">
        <v>114</v>
      </c>
      <c r="K23" s="138">
        <v>186</v>
      </c>
      <c r="L23" s="138">
        <v>38</v>
      </c>
    </row>
    <row r="24" spans="2:12" ht="17.25">
      <c r="B24" s="1" t="s">
        <v>743</v>
      </c>
      <c r="C24" s="110">
        <v>3791</v>
      </c>
      <c r="D24" s="114">
        <v>1877</v>
      </c>
      <c r="E24" s="138">
        <v>726</v>
      </c>
      <c r="F24" s="138">
        <v>564</v>
      </c>
      <c r="G24" s="138">
        <v>560</v>
      </c>
      <c r="H24" s="138">
        <v>27</v>
      </c>
      <c r="I24" s="114">
        <v>160</v>
      </c>
      <c r="J24" s="138">
        <v>50</v>
      </c>
      <c r="K24" s="138">
        <v>94</v>
      </c>
      <c r="L24" s="138">
        <v>16</v>
      </c>
    </row>
    <row r="25" spans="2:12" ht="17.25">
      <c r="B25" s="2" t="s">
        <v>744</v>
      </c>
      <c r="C25" s="110">
        <v>15044</v>
      </c>
      <c r="D25" s="114">
        <v>7611</v>
      </c>
      <c r="E25" s="138">
        <v>2002</v>
      </c>
      <c r="F25" s="138">
        <v>1772</v>
      </c>
      <c r="G25" s="138">
        <v>3185</v>
      </c>
      <c r="H25" s="138">
        <v>652</v>
      </c>
      <c r="I25" s="114">
        <v>929</v>
      </c>
      <c r="J25" s="138">
        <v>294</v>
      </c>
      <c r="K25" s="138">
        <v>435</v>
      </c>
      <c r="L25" s="138">
        <v>200</v>
      </c>
    </row>
    <row r="26" spans="2:12" ht="17.25">
      <c r="B26" s="1" t="s">
        <v>745</v>
      </c>
      <c r="C26" s="110">
        <v>15577</v>
      </c>
      <c r="D26" s="114">
        <v>8161</v>
      </c>
      <c r="E26" s="138">
        <v>2845</v>
      </c>
      <c r="F26" s="138">
        <v>1993</v>
      </c>
      <c r="G26" s="138">
        <v>2710</v>
      </c>
      <c r="H26" s="138">
        <v>613</v>
      </c>
      <c r="I26" s="114">
        <v>839</v>
      </c>
      <c r="J26" s="138">
        <v>417</v>
      </c>
      <c r="K26" s="138">
        <v>284</v>
      </c>
      <c r="L26" s="138">
        <v>138</v>
      </c>
    </row>
    <row r="27" spans="2:12" ht="17.25">
      <c r="B27" s="1" t="s">
        <v>746</v>
      </c>
      <c r="C27" s="110">
        <v>8340</v>
      </c>
      <c r="D27" s="114">
        <v>4384</v>
      </c>
      <c r="E27" s="138">
        <v>1385</v>
      </c>
      <c r="F27" s="138">
        <v>879</v>
      </c>
      <c r="G27" s="138">
        <v>1843</v>
      </c>
      <c r="H27" s="138">
        <v>277</v>
      </c>
      <c r="I27" s="114">
        <v>445</v>
      </c>
      <c r="J27" s="138">
        <v>91</v>
      </c>
      <c r="K27" s="138">
        <v>244</v>
      </c>
      <c r="L27" s="138">
        <v>110</v>
      </c>
    </row>
    <row r="28" spans="2:12" ht="17.25">
      <c r="B28" s="1" t="s">
        <v>747</v>
      </c>
      <c r="C28" s="110">
        <v>7879</v>
      </c>
      <c r="D28" s="114">
        <v>4065</v>
      </c>
      <c r="E28" s="138">
        <v>1352</v>
      </c>
      <c r="F28" s="138">
        <v>898</v>
      </c>
      <c r="G28" s="138">
        <v>1638</v>
      </c>
      <c r="H28" s="138">
        <v>177</v>
      </c>
      <c r="I28" s="114">
        <v>395</v>
      </c>
      <c r="J28" s="138">
        <v>53</v>
      </c>
      <c r="K28" s="138">
        <v>254</v>
      </c>
      <c r="L28" s="138">
        <v>88</v>
      </c>
    </row>
    <row r="29" spans="2:12" ht="17.25">
      <c r="B29" s="1" t="s">
        <v>748</v>
      </c>
      <c r="C29" s="110">
        <v>20957</v>
      </c>
      <c r="D29" s="114">
        <v>10020</v>
      </c>
      <c r="E29" s="138">
        <v>1421</v>
      </c>
      <c r="F29" s="138">
        <v>2215</v>
      </c>
      <c r="G29" s="138">
        <v>5903</v>
      </c>
      <c r="H29" s="138">
        <v>481</v>
      </c>
      <c r="I29" s="114">
        <v>1239</v>
      </c>
      <c r="J29" s="138">
        <v>471</v>
      </c>
      <c r="K29" s="138">
        <v>568</v>
      </c>
      <c r="L29" s="138">
        <v>200</v>
      </c>
    </row>
    <row r="30" spans="2:12" ht="17.25">
      <c r="B30" s="1" t="s">
        <v>749</v>
      </c>
      <c r="C30" s="110">
        <v>50830</v>
      </c>
      <c r="D30" s="114">
        <v>23560</v>
      </c>
      <c r="E30" s="138">
        <v>2056</v>
      </c>
      <c r="F30" s="138">
        <v>7410</v>
      </c>
      <c r="G30" s="138">
        <v>10903</v>
      </c>
      <c r="H30" s="138">
        <v>3191</v>
      </c>
      <c r="I30" s="114">
        <v>3144</v>
      </c>
      <c r="J30" s="138">
        <v>1025</v>
      </c>
      <c r="K30" s="138">
        <v>1574</v>
      </c>
      <c r="L30" s="138">
        <v>545</v>
      </c>
    </row>
    <row r="31" spans="2:12" ht="17.25">
      <c r="B31" s="1"/>
      <c r="C31" s="110"/>
      <c r="D31" s="114"/>
      <c r="E31" s="138"/>
      <c r="F31" s="138"/>
      <c r="G31" s="138"/>
      <c r="H31" s="138"/>
      <c r="I31" s="114"/>
      <c r="J31" s="138"/>
      <c r="K31" s="138"/>
      <c r="L31" s="138"/>
    </row>
    <row r="32" spans="2:12" ht="17.25">
      <c r="B32" s="2" t="s">
        <v>690</v>
      </c>
      <c r="C32" s="110">
        <v>19670</v>
      </c>
      <c r="D32" s="114">
        <v>9991</v>
      </c>
      <c r="E32" s="138">
        <v>3225</v>
      </c>
      <c r="F32" s="138">
        <v>3262</v>
      </c>
      <c r="G32" s="138">
        <v>2798</v>
      </c>
      <c r="H32" s="138">
        <v>706</v>
      </c>
      <c r="I32" s="114">
        <v>1150</v>
      </c>
      <c r="J32" s="138">
        <v>506</v>
      </c>
      <c r="K32" s="138">
        <v>329</v>
      </c>
      <c r="L32" s="138">
        <v>315</v>
      </c>
    </row>
    <row r="33" spans="2:12" ht="17.25">
      <c r="B33" s="1" t="s">
        <v>750</v>
      </c>
      <c r="C33" s="110">
        <v>14600</v>
      </c>
      <c r="D33" s="114">
        <v>6654</v>
      </c>
      <c r="E33" s="138">
        <v>1161</v>
      </c>
      <c r="F33" s="138">
        <v>2105</v>
      </c>
      <c r="G33" s="138">
        <v>2305</v>
      </c>
      <c r="H33" s="138">
        <v>1083</v>
      </c>
      <c r="I33" s="114">
        <v>760</v>
      </c>
      <c r="J33" s="138">
        <v>242</v>
      </c>
      <c r="K33" s="138">
        <v>300</v>
      </c>
      <c r="L33" s="138">
        <v>218</v>
      </c>
    </row>
    <row r="34" spans="2:12" ht="17.25">
      <c r="B34" s="1" t="s">
        <v>751</v>
      </c>
      <c r="C34" s="110">
        <v>5513</v>
      </c>
      <c r="D34" s="114">
        <v>2636</v>
      </c>
      <c r="E34" s="138">
        <v>788</v>
      </c>
      <c r="F34" s="138">
        <v>460</v>
      </c>
      <c r="G34" s="138">
        <v>914</v>
      </c>
      <c r="H34" s="138">
        <v>474</v>
      </c>
      <c r="I34" s="114">
        <v>295</v>
      </c>
      <c r="J34" s="138">
        <v>35</v>
      </c>
      <c r="K34" s="138">
        <v>148</v>
      </c>
      <c r="L34" s="138">
        <v>112</v>
      </c>
    </row>
    <row r="35" spans="2:12" ht="17.25">
      <c r="B35" s="1" t="s">
        <v>752</v>
      </c>
      <c r="C35" s="110">
        <v>4632</v>
      </c>
      <c r="D35" s="114">
        <v>2270</v>
      </c>
      <c r="E35" s="138">
        <v>798</v>
      </c>
      <c r="F35" s="138">
        <v>1257</v>
      </c>
      <c r="G35" s="138">
        <v>115</v>
      </c>
      <c r="H35" s="138">
        <v>100</v>
      </c>
      <c r="I35" s="114">
        <v>608</v>
      </c>
      <c r="J35" s="138">
        <v>507</v>
      </c>
      <c r="K35" s="138">
        <v>64</v>
      </c>
      <c r="L35" s="138">
        <v>37</v>
      </c>
    </row>
    <row r="36" spans="2:12" ht="17.25">
      <c r="B36" s="1"/>
      <c r="C36" s="110"/>
      <c r="D36" s="114"/>
      <c r="E36" s="138"/>
      <c r="F36" s="138"/>
      <c r="G36" s="138"/>
      <c r="H36" s="138"/>
      <c r="I36" s="114"/>
      <c r="J36" s="138"/>
      <c r="K36" s="138"/>
      <c r="L36" s="138"/>
    </row>
    <row r="37" spans="2:12" ht="17.25">
      <c r="B37" s="1" t="s">
        <v>753</v>
      </c>
      <c r="C37" s="110">
        <v>14738</v>
      </c>
      <c r="D37" s="114">
        <v>6846</v>
      </c>
      <c r="E37" s="138">
        <v>2009</v>
      </c>
      <c r="F37" s="138">
        <v>2351</v>
      </c>
      <c r="G37" s="138">
        <v>2424</v>
      </c>
      <c r="H37" s="138">
        <v>62</v>
      </c>
      <c r="I37" s="114">
        <v>779</v>
      </c>
      <c r="J37" s="138">
        <v>283</v>
      </c>
      <c r="K37" s="138">
        <v>388</v>
      </c>
      <c r="L37" s="138">
        <v>108</v>
      </c>
    </row>
    <row r="38" spans="2:12" ht="17.25">
      <c r="B38" s="1" t="s">
        <v>727</v>
      </c>
      <c r="C38" s="110">
        <v>8057</v>
      </c>
      <c r="D38" s="114">
        <v>3982</v>
      </c>
      <c r="E38" s="138">
        <v>1315</v>
      </c>
      <c r="F38" s="138">
        <v>988</v>
      </c>
      <c r="G38" s="138">
        <v>1613</v>
      </c>
      <c r="H38" s="138">
        <v>66</v>
      </c>
      <c r="I38" s="114">
        <v>458</v>
      </c>
      <c r="J38" s="138">
        <v>68</v>
      </c>
      <c r="K38" s="138">
        <v>299</v>
      </c>
      <c r="L38" s="138">
        <v>91</v>
      </c>
    </row>
    <row r="39" spans="2:12" ht="17.25">
      <c r="B39" s="1" t="s">
        <v>754</v>
      </c>
      <c r="C39" s="110">
        <v>14967</v>
      </c>
      <c r="D39" s="114">
        <v>7622</v>
      </c>
      <c r="E39" s="138">
        <v>2700</v>
      </c>
      <c r="F39" s="138">
        <v>2472</v>
      </c>
      <c r="G39" s="138">
        <v>2377</v>
      </c>
      <c r="H39" s="138">
        <v>73</v>
      </c>
      <c r="I39" s="114">
        <v>741</v>
      </c>
      <c r="J39" s="138">
        <v>245</v>
      </c>
      <c r="K39" s="138">
        <v>436</v>
      </c>
      <c r="L39" s="138">
        <v>60</v>
      </c>
    </row>
    <row r="40" spans="2:12" ht="17.25">
      <c r="B40" s="1" t="s">
        <v>755</v>
      </c>
      <c r="C40" s="110">
        <v>9051</v>
      </c>
      <c r="D40" s="114">
        <v>4976</v>
      </c>
      <c r="E40" s="138">
        <v>2502</v>
      </c>
      <c r="F40" s="138">
        <v>897</v>
      </c>
      <c r="G40" s="138">
        <v>1555</v>
      </c>
      <c r="H40" s="138">
        <v>22</v>
      </c>
      <c r="I40" s="114">
        <v>403</v>
      </c>
      <c r="J40" s="138">
        <v>56</v>
      </c>
      <c r="K40" s="138">
        <v>321</v>
      </c>
      <c r="L40" s="138">
        <v>26</v>
      </c>
    </row>
    <row r="41" spans="2:12" ht="17.25">
      <c r="B41" s="1" t="s">
        <v>756</v>
      </c>
      <c r="C41" s="110">
        <v>4616</v>
      </c>
      <c r="D41" s="114">
        <v>1973</v>
      </c>
      <c r="E41" s="138">
        <v>631</v>
      </c>
      <c r="F41" s="138">
        <v>1048</v>
      </c>
      <c r="G41" s="138">
        <v>280</v>
      </c>
      <c r="H41" s="138">
        <v>14</v>
      </c>
      <c r="I41" s="114">
        <v>200</v>
      </c>
      <c r="J41" s="138">
        <v>91</v>
      </c>
      <c r="K41" s="138">
        <v>97</v>
      </c>
      <c r="L41" s="138">
        <v>12</v>
      </c>
    </row>
    <row r="42" spans="2:12" ht="17.25">
      <c r="B42" s="1"/>
      <c r="C42" s="110"/>
      <c r="D42" s="114"/>
      <c r="E42" s="138"/>
      <c r="F42" s="138"/>
      <c r="G42" s="138"/>
      <c r="H42" s="138"/>
      <c r="I42" s="114"/>
      <c r="J42" s="138"/>
      <c r="K42" s="138"/>
      <c r="L42" s="138"/>
    </row>
    <row r="43" spans="2:12" ht="17.25">
      <c r="B43" s="1" t="s">
        <v>729</v>
      </c>
      <c r="C43" s="110">
        <v>8462</v>
      </c>
      <c r="D43" s="114">
        <v>3649</v>
      </c>
      <c r="E43" s="138">
        <v>555</v>
      </c>
      <c r="F43" s="138">
        <v>1022</v>
      </c>
      <c r="G43" s="138">
        <v>2040</v>
      </c>
      <c r="H43" s="138">
        <v>32</v>
      </c>
      <c r="I43" s="114">
        <v>377</v>
      </c>
      <c r="J43" s="138">
        <v>63</v>
      </c>
      <c r="K43" s="138">
        <v>290</v>
      </c>
      <c r="L43" s="138">
        <v>24</v>
      </c>
    </row>
    <row r="44" spans="2:12" ht="17.25">
      <c r="B44" s="1" t="s">
        <v>700</v>
      </c>
      <c r="C44" s="110">
        <v>7344</v>
      </c>
      <c r="D44" s="114">
        <v>3521</v>
      </c>
      <c r="E44" s="138">
        <v>1025</v>
      </c>
      <c r="F44" s="138">
        <v>671</v>
      </c>
      <c r="G44" s="138">
        <v>1786</v>
      </c>
      <c r="H44" s="138">
        <v>39</v>
      </c>
      <c r="I44" s="114">
        <v>319</v>
      </c>
      <c r="J44" s="138">
        <v>42</v>
      </c>
      <c r="K44" s="138">
        <v>269</v>
      </c>
      <c r="L44" s="138">
        <v>8</v>
      </c>
    </row>
    <row r="45" spans="2:12" ht="17.25">
      <c r="B45" s="1" t="s">
        <v>701</v>
      </c>
      <c r="C45" s="110">
        <v>7178</v>
      </c>
      <c r="D45" s="114">
        <v>3447</v>
      </c>
      <c r="E45" s="138">
        <v>974</v>
      </c>
      <c r="F45" s="138">
        <v>1149</v>
      </c>
      <c r="G45" s="138">
        <v>1299</v>
      </c>
      <c r="H45" s="138">
        <v>25</v>
      </c>
      <c r="I45" s="114">
        <v>320</v>
      </c>
      <c r="J45" s="138">
        <v>39</v>
      </c>
      <c r="K45" s="138">
        <v>252</v>
      </c>
      <c r="L45" s="138">
        <v>29</v>
      </c>
    </row>
    <row r="46" spans="2:12" ht="17.25">
      <c r="B46" s="1" t="s">
        <v>702</v>
      </c>
      <c r="C46" s="110">
        <v>9192</v>
      </c>
      <c r="D46" s="114">
        <v>4632</v>
      </c>
      <c r="E46" s="138">
        <v>2170</v>
      </c>
      <c r="F46" s="138">
        <v>1152</v>
      </c>
      <c r="G46" s="138">
        <v>1303</v>
      </c>
      <c r="H46" s="138">
        <v>7</v>
      </c>
      <c r="I46" s="114">
        <v>419</v>
      </c>
      <c r="J46" s="138">
        <v>65</v>
      </c>
      <c r="K46" s="138">
        <v>344</v>
      </c>
      <c r="L46" s="138">
        <v>10</v>
      </c>
    </row>
    <row r="47" spans="2:12" ht="17.25">
      <c r="B47" s="1" t="s">
        <v>703</v>
      </c>
      <c r="C47" s="110">
        <v>14200</v>
      </c>
      <c r="D47" s="114">
        <v>7668</v>
      </c>
      <c r="E47" s="138">
        <v>3720</v>
      </c>
      <c r="F47" s="138">
        <v>2594</v>
      </c>
      <c r="G47" s="138">
        <v>1323</v>
      </c>
      <c r="H47" s="138">
        <v>31</v>
      </c>
      <c r="I47" s="114">
        <v>692</v>
      </c>
      <c r="J47" s="138">
        <v>431</v>
      </c>
      <c r="K47" s="138">
        <v>226</v>
      </c>
      <c r="L47" s="138">
        <v>35</v>
      </c>
    </row>
    <row r="48" spans="2:12" ht="17.25">
      <c r="B48" s="1" t="s">
        <v>704</v>
      </c>
      <c r="C48" s="110">
        <v>11301</v>
      </c>
      <c r="D48" s="114">
        <v>5524</v>
      </c>
      <c r="E48" s="138">
        <v>1835</v>
      </c>
      <c r="F48" s="138">
        <v>1853</v>
      </c>
      <c r="G48" s="138">
        <v>1805</v>
      </c>
      <c r="H48" s="138">
        <v>31</v>
      </c>
      <c r="I48" s="114">
        <v>615</v>
      </c>
      <c r="J48" s="138">
        <v>204</v>
      </c>
      <c r="K48" s="138">
        <v>372</v>
      </c>
      <c r="L48" s="138">
        <v>39</v>
      </c>
    </row>
    <row r="49" spans="2:12" ht="17.25">
      <c r="B49" s="1"/>
      <c r="C49" s="110"/>
      <c r="D49" s="114"/>
      <c r="E49" s="138"/>
      <c r="F49" s="138"/>
      <c r="G49" s="138"/>
      <c r="H49" s="138"/>
      <c r="I49" s="114"/>
      <c r="J49" s="138"/>
      <c r="K49" s="138"/>
      <c r="L49" s="138"/>
    </row>
    <row r="50" spans="2:12" ht="17.25">
      <c r="B50" s="1" t="s">
        <v>705</v>
      </c>
      <c r="C50" s="110">
        <v>19204</v>
      </c>
      <c r="D50" s="114">
        <v>9108</v>
      </c>
      <c r="E50" s="138">
        <v>1470</v>
      </c>
      <c r="F50" s="138">
        <v>4969</v>
      </c>
      <c r="G50" s="138">
        <v>2612</v>
      </c>
      <c r="H50" s="138">
        <v>57</v>
      </c>
      <c r="I50" s="114">
        <v>694</v>
      </c>
      <c r="J50" s="138">
        <v>190</v>
      </c>
      <c r="K50" s="138">
        <v>491</v>
      </c>
      <c r="L50" s="138">
        <v>13</v>
      </c>
    </row>
    <row r="51" spans="2:12" ht="17.25">
      <c r="B51" s="1" t="s">
        <v>706</v>
      </c>
      <c r="C51" s="110">
        <v>14775</v>
      </c>
      <c r="D51" s="114">
        <v>7106</v>
      </c>
      <c r="E51" s="138">
        <v>1202</v>
      </c>
      <c r="F51" s="138">
        <v>2302</v>
      </c>
      <c r="G51" s="138">
        <v>3566</v>
      </c>
      <c r="H51" s="138">
        <v>36</v>
      </c>
      <c r="I51" s="114">
        <v>592</v>
      </c>
      <c r="J51" s="138">
        <v>293</v>
      </c>
      <c r="K51" s="138">
        <v>273</v>
      </c>
      <c r="L51" s="138">
        <v>26</v>
      </c>
    </row>
    <row r="52" spans="2:12" ht="17.25">
      <c r="B52" s="1" t="s">
        <v>707</v>
      </c>
      <c r="C52" s="110">
        <v>4436</v>
      </c>
      <c r="D52" s="114">
        <v>1856</v>
      </c>
      <c r="E52" s="138">
        <v>507</v>
      </c>
      <c r="F52" s="138">
        <v>761</v>
      </c>
      <c r="G52" s="138">
        <v>582</v>
      </c>
      <c r="H52" s="138">
        <v>6</v>
      </c>
      <c r="I52" s="114">
        <v>151</v>
      </c>
      <c r="J52" s="138">
        <v>20</v>
      </c>
      <c r="K52" s="138">
        <v>127</v>
      </c>
      <c r="L52" s="138">
        <v>4</v>
      </c>
    </row>
    <row r="53" spans="2:12" ht="17.25">
      <c r="B53" s="1" t="s">
        <v>708</v>
      </c>
      <c r="C53" s="110">
        <v>5293</v>
      </c>
      <c r="D53" s="114">
        <v>2160</v>
      </c>
      <c r="E53" s="138">
        <v>606</v>
      </c>
      <c r="F53" s="138">
        <v>1062</v>
      </c>
      <c r="G53" s="138">
        <v>477</v>
      </c>
      <c r="H53" s="138">
        <v>15</v>
      </c>
      <c r="I53" s="114">
        <v>177</v>
      </c>
      <c r="J53" s="138">
        <v>33</v>
      </c>
      <c r="K53" s="138">
        <v>140</v>
      </c>
      <c r="L53" s="138">
        <v>4</v>
      </c>
    </row>
    <row r="54" spans="2:12" ht="17.25">
      <c r="B54" s="1"/>
      <c r="C54" s="110"/>
      <c r="D54" s="114"/>
      <c r="E54" s="138"/>
      <c r="F54" s="138"/>
      <c r="G54" s="138"/>
      <c r="H54" s="138"/>
      <c r="I54" s="114"/>
      <c r="J54" s="138"/>
      <c r="K54" s="138"/>
      <c r="L54" s="138"/>
    </row>
    <row r="55" spans="2:12" ht="17.25">
      <c r="B55" s="1" t="s">
        <v>709</v>
      </c>
      <c r="C55" s="110">
        <v>18185</v>
      </c>
      <c r="D55" s="114">
        <v>8082</v>
      </c>
      <c r="E55" s="138">
        <v>1443</v>
      </c>
      <c r="F55" s="138">
        <v>4355</v>
      </c>
      <c r="G55" s="138">
        <v>2058</v>
      </c>
      <c r="H55" s="138">
        <v>226</v>
      </c>
      <c r="I55" s="114">
        <v>618</v>
      </c>
      <c r="J55" s="138">
        <v>130</v>
      </c>
      <c r="K55" s="138">
        <v>450</v>
      </c>
      <c r="L55" s="138">
        <v>38</v>
      </c>
    </row>
    <row r="56" spans="2:12" ht="17.25">
      <c r="B56" s="2" t="s">
        <v>710</v>
      </c>
      <c r="C56" s="110">
        <v>3506</v>
      </c>
      <c r="D56" s="114">
        <v>1429</v>
      </c>
      <c r="E56" s="138">
        <v>205</v>
      </c>
      <c r="F56" s="138">
        <v>616</v>
      </c>
      <c r="G56" s="138">
        <v>559</v>
      </c>
      <c r="H56" s="138">
        <v>49</v>
      </c>
      <c r="I56" s="114">
        <v>127</v>
      </c>
      <c r="J56" s="138">
        <v>22</v>
      </c>
      <c r="K56" s="138">
        <v>101</v>
      </c>
      <c r="L56" s="138">
        <v>4</v>
      </c>
    </row>
    <row r="57" spans="2:12" ht="17.25">
      <c r="B57" s="1" t="s">
        <v>711</v>
      </c>
      <c r="C57" s="110">
        <v>3426</v>
      </c>
      <c r="D57" s="114">
        <v>1287</v>
      </c>
      <c r="E57" s="138">
        <v>209</v>
      </c>
      <c r="F57" s="138">
        <v>613</v>
      </c>
      <c r="G57" s="138">
        <v>461</v>
      </c>
      <c r="H57" s="138">
        <v>4</v>
      </c>
      <c r="I57" s="114">
        <v>79</v>
      </c>
      <c r="J57" s="138">
        <v>16</v>
      </c>
      <c r="K57" s="138">
        <v>63</v>
      </c>
      <c r="L57" s="260" t="s">
        <v>984</v>
      </c>
    </row>
    <row r="58" spans="2:12" ht="17.25">
      <c r="B58" s="1" t="s">
        <v>712</v>
      </c>
      <c r="C58" s="110">
        <v>570</v>
      </c>
      <c r="D58" s="114">
        <v>215</v>
      </c>
      <c r="E58" s="138">
        <v>30</v>
      </c>
      <c r="F58" s="138">
        <v>133</v>
      </c>
      <c r="G58" s="138">
        <v>32</v>
      </c>
      <c r="H58" s="138">
        <v>20</v>
      </c>
      <c r="I58" s="114">
        <v>9</v>
      </c>
      <c r="J58" s="138">
        <v>3</v>
      </c>
      <c r="K58" s="138">
        <v>4</v>
      </c>
      <c r="L58" s="138">
        <v>2</v>
      </c>
    </row>
    <row r="59" spans="2:12" ht="17.25">
      <c r="B59" s="1" t="s">
        <v>713</v>
      </c>
      <c r="C59" s="110">
        <v>19928</v>
      </c>
      <c r="D59" s="114">
        <v>8076</v>
      </c>
      <c r="E59" s="138">
        <v>1792</v>
      </c>
      <c r="F59" s="138">
        <v>5197</v>
      </c>
      <c r="G59" s="138">
        <v>1033</v>
      </c>
      <c r="H59" s="138">
        <v>54</v>
      </c>
      <c r="I59" s="114">
        <v>676</v>
      </c>
      <c r="J59" s="138">
        <v>560</v>
      </c>
      <c r="K59" s="138">
        <v>116</v>
      </c>
      <c r="L59" s="260" t="s">
        <v>984</v>
      </c>
    </row>
    <row r="60" spans="2:12" ht="18" thickBot="1">
      <c r="B60" s="5"/>
      <c r="C60" s="139"/>
      <c r="D60" s="140"/>
      <c r="E60" s="140"/>
      <c r="F60" s="140"/>
      <c r="G60" s="140"/>
      <c r="H60" s="140"/>
      <c r="I60" s="140"/>
      <c r="J60" s="140"/>
      <c r="K60" s="140"/>
      <c r="L60" s="140"/>
    </row>
    <row r="61" spans="3:8" ht="17.25">
      <c r="C61" s="136" t="s">
        <v>321</v>
      </c>
      <c r="D61" s="136"/>
      <c r="E61" s="136"/>
      <c r="F61" s="136"/>
      <c r="G61" s="136"/>
      <c r="H61" s="136"/>
    </row>
    <row r="62" spans="1:3" ht="17.25">
      <c r="A62" s="1"/>
      <c r="C62" s="1" t="s">
        <v>33</v>
      </c>
    </row>
    <row r="63" spans="1:3" ht="17.25">
      <c r="A63" s="1"/>
      <c r="C63" s="1"/>
    </row>
    <row r="68" ht="17.25">
      <c r="A68" s="1"/>
    </row>
  </sheetData>
  <mergeCells count="1">
    <mergeCell ref="E10:F10"/>
  </mergeCells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workbookViewId="0" topLeftCell="B1">
      <selection activeCell="I7" sqref="I7"/>
    </sheetView>
  </sheetViews>
  <sheetFormatPr defaultColWidth="12.125" defaultRowHeight="13.5"/>
  <cols>
    <col min="1" max="1" width="13.375" style="2" customWidth="1"/>
    <col min="2" max="2" width="14.75390625" style="2" customWidth="1"/>
    <col min="3" max="3" width="14.50390625" style="2" customWidth="1"/>
    <col min="4" max="4" width="13.375" style="2" customWidth="1"/>
    <col min="5" max="5" width="12.625" style="2" bestFit="1" customWidth="1"/>
    <col min="6" max="6" width="12.625" style="2" customWidth="1"/>
    <col min="7" max="8" width="10.875" style="2" customWidth="1"/>
    <col min="9" max="9" width="12.00390625" style="2" customWidth="1"/>
    <col min="10" max="11" width="10.875" style="2" customWidth="1"/>
    <col min="12" max="12" width="14.75390625" style="2" customWidth="1"/>
    <col min="13" max="16384" width="12.125" style="2" customWidth="1"/>
  </cols>
  <sheetData>
    <row r="1" ht="17.25">
      <c r="A1" s="1"/>
    </row>
    <row r="6" ht="17.25">
      <c r="E6" s="22" t="s">
        <v>263</v>
      </c>
    </row>
    <row r="7" spans="2:12" ht="18" thickBot="1">
      <c r="B7" s="5"/>
      <c r="C7" s="288" t="s">
        <v>1061</v>
      </c>
      <c r="D7" s="289"/>
      <c r="E7" s="289"/>
      <c r="F7" s="289"/>
      <c r="G7" s="289"/>
      <c r="H7" s="5"/>
      <c r="I7" s="5"/>
      <c r="J7" s="5"/>
      <c r="K7" s="5"/>
      <c r="L7" s="56" t="s">
        <v>42</v>
      </c>
    </row>
    <row r="8" spans="3:12" ht="17.25">
      <c r="C8" s="57" t="s">
        <v>1003</v>
      </c>
      <c r="D8" s="9"/>
      <c r="E8" s="9"/>
      <c r="F8" s="106" t="s">
        <v>323</v>
      </c>
      <c r="G8" s="9"/>
      <c r="H8" s="37" t="s">
        <v>322</v>
      </c>
      <c r="I8" s="9"/>
      <c r="J8" s="106" t="s">
        <v>323</v>
      </c>
      <c r="K8" s="9"/>
      <c r="L8" s="57" t="s">
        <v>151</v>
      </c>
    </row>
    <row r="9" spans="3:12" ht="17.25">
      <c r="C9" s="57" t="s">
        <v>1004</v>
      </c>
      <c r="D9" s="286" t="s">
        <v>1005</v>
      </c>
      <c r="E9" s="287"/>
      <c r="F9" s="37" t="s">
        <v>1006</v>
      </c>
      <c r="G9" s="7"/>
      <c r="H9" s="37" t="s">
        <v>324</v>
      </c>
      <c r="I9" s="7"/>
      <c r="J9" s="37" t="s">
        <v>1006</v>
      </c>
      <c r="K9" s="7"/>
      <c r="L9" s="37" t="s">
        <v>325</v>
      </c>
    </row>
    <row r="10" spans="2:12" ht="17.25">
      <c r="B10" s="9"/>
      <c r="C10" s="10" t="s">
        <v>326</v>
      </c>
      <c r="D10" s="10" t="s">
        <v>314</v>
      </c>
      <c r="E10" s="10" t="s">
        <v>315</v>
      </c>
      <c r="F10" s="10" t="s">
        <v>1007</v>
      </c>
      <c r="G10" s="8" t="s">
        <v>327</v>
      </c>
      <c r="H10" s="10" t="s">
        <v>328</v>
      </c>
      <c r="I10" s="10" t="s">
        <v>1005</v>
      </c>
      <c r="J10" s="10" t="s">
        <v>1007</v>
      </c>
      <c r="K10" s="8" t="s">
        <v>317</v>
      </c>
      <c r="L10" s="58"/>
    </row>
    <row r="11" spans="3:12" ht="17.25">
      <c r="C11" s="110"/>
      <c r="D11" s="111"/>
      <c r="E11" s="111"/>
      <c r="F11" s="111"/>
      <c r="G11" s="111"/>
      <c r="H11" s="111"/>
      <c r="I11" s="111"/>
      <c r="J11" s="111"/>
      <c r="K11" s="111"/>
      <c r="L11" s="111"/>
    </row>
    <row r="12" spans="2:12" s="96" customFormat="1" ht="17.25">
      <c r="B12" s="4" t="s">
        <v>260</v>
      </c>
      <c r="C12" s="246">
        <f aca="true" t="shared" si="0" ref="C12:L12">SUM(C14:C58)</f>
        <v>460088</v>
      </c>
      <c r="D12" s="244">
        <f t="shared" si="0"/>
        <v>93416</v>
      </c>
      <c r="E12" s="244">
        <f t="shared" si="0"/>
        <v>254255</v>
      </c>
      <c r="F12" s="244">
        <f t="shared" si="0"/>
        <v>98643</v>
      </c>
      <c r="G12" s="244">
        <f t="shared" si="0"/>
        <v>13774</v>
      </c>
      <c r="H12" s="244">
        <f t="shared" si="0"/>
        <v>47310</v>
      </c>
      <c r="I12" s="244">
        <f t="shared" si="0"/>
        <v>29666</v>
      </c>
      <c r="J12" s="244">
        <f t="shared" si="0"/>
        <v>13996</v>
      </c>
      <c r="K12" s="244">
        <f t="shared" si="0"/>
        <v>3648</v>
      </c>
      <c r="L12" s="244">
        <f t="shared" si="0"/>
        <v>1011556</v>
      </c>
    </row>
    <row r="13" spans="3:12" ht="17.25">
      <c r="C13" s="110"/>
      <c r="D13" s="111"/>
      <c r="E13" s="111"/>
      <c r="F13" s="111"/>
      <c r="G13" s="111"/>
      <c r="H13" s="111"/>
      <c r="I13" s="111"/>
      <c r="J13" s="111"/>
      <c r="K13" s="111"/>
      <c r="L13" s="111"/>
    </row>
    <row r="14" spans="2:12" ht="17.25">
      <c r="B14" s="1" t="s">
        <v>735</v>
      </c>
      <c r="C14" s="112">
        <v>181634</v>
      </c>
      <c r="D14" s="113">
        <v>19749</v>
      </c>
      <c r="E14" s="113">
        <v>128175</v>
      </c>
      <c r="F14" s="113">
        <v>26653</v>
      </c>
      <c r="G14" s="113">
        <v>7057</v>
      </c>
      <c r="H14" s="114">
        <v>20868</v>
      </c>
      <c r="I14" s="113">
        <v>14673</v>
      </c>
      <c r="J14" s="113">
        <v>3928</v>
      </c>
      <c r="K14" s="113">
        <v>2267</v>
      </c>
      <c r="L14" s="113">
        <v>390753</v>
      </c>
    </row>
    <row r="15" spans="2:12" ht="17.25">
      <c r="B15" s="1" t="s">
        <v>736</v>
      </c>
      <c r="C15" s="112">
        <v>24392</v>
      </c>
      <c r="D15" s="113">
        <v>5742</v>
      </c>
      <c r="E15" s="113">
        <v>10952</v>
      </c>
      <c r="F15" s="113">
        <v>7272</v>
      </c>
      <c r="G15" s="113">
        <v>426</v>
      </c>
      <c r="H15" s="114">
        <v>1306</v>
      </c>
      <c r="I15" s="113">
        <v>847</v>
      </c>
      <c r="J15" s="113">
        <v>440</v>
      </c>
      <c r="K15" s="113">
        <v>19</v>
      </c>
      <c r="L15" s="113">
        <v>54184</v>
      </c>
    </row>
    <row r="16" spans="2:12" ht="17.25">
      <c r="B16" s="1" t="s">
        <v>737</v>
      </c>
      <c r="C16" s="112">
        <v>16536</v>
      </c>
      <c r="D16" s="113">
        <v>3424</v>
      </c>
      <c r="E16" s="113">
        <v>8669</v>
      </c>
      <c r="F16" s="113">
        <v>3054</v>
      </c>
      <c r="G16" s="113">
        <v>1389</v>
      </c>
      <c r="H16" s="114">
        <v>2650</v>
      </c>
      <c r="I16" s="113">
        <v>1623</v>
      </c>
      <c r="J16" s="113">
        <v>590</v>
      </c>
      <c r="K16" s="113">
        <v>437</v>
      </c>
      <c r="L16" s="113">
        <v>44208</v>
      </c>
    </row>
    <row r="17" spans="2:12" ht="17.25">
      <c r="B17" s="1" t="s">
        <v>738</v>
      </c>
      <c r="C17" s="112">
        <v>13612</v>
      </c>
      <c r="D17" s="113">
        <v>4055</v>
      </c>
      <c r="E17" s="113">
        <v>6442</v>
      </c>
      <c r="F17" s="113">
        <v>2962</v>
      </c>
      <c r="G17" s="113">
        <v>153</v>
      </c>
      <c r="H17" s="114">
        <v>1044</v>
      </c>
      <c r="I17" s="113">
        <v>545</v>
      </c>
      <c r="J17" s="113">
        <v>487</v>
      </c>
      <c r="K17" s="113">
        <v>12</v>
      </c>
      <c r="L17" s="113">
        <v>30003</v>
      </c>
    </row>
    <row r="18" spans="2:12" ht="17.25">
      <c r="B18" s="1" t="s">
        <v>739</v>
      </c>
      <c r="C18" s="112">
        <v>14666</v>
      </c>
      <c r="D18" s="113">
        <v>3211</v>
      </c>
      <c r="E18" s="113">
        <v>5963</v>
      </c>
      <c r="F18" s="113">
        <v>5378</v>
      </c>
      <c r="G18" s="113">
        <v>114</v>
      </c>
      <c r="H18" s="114">
        <v>2653</v>
      </c>
      <c r="I18" s="113">
        <v>1394</v>
      </c>
      <c r="J18" s="113">
        <v>1213</v>
      </c>
      <c r="K18" s="113">
        <v>46</v>
      </c>
      <c r="L18" s="113">
        <v>30593</v>
      </c>
    </row>
    <row r="19" spans="2:12" ht="17.25">
      <c r="B19" s="1" t="s">
        <v>740</v>
      </c>
      <c r="C19" s="112">
        <v>40526</v>
      </c>
      <c r="D19" s="113">
        <v>9257</v>
      </c>
      <c r="E19" s="113">
        <v>24416</v>
      </c>
      <c r="F19" s="113">
        <v>6583</v>
      </c>
      <c r="G19" s="113">
        <v>270</v>
      </c>
      <c r="H19" s="114">
        <v>3621</v>
      </c>
      <c r="I19" s="113">
        <v>2567</v>
      </c>
      <c r="J19" s="113">
        <v>1050</v>
      </c>
      <c r="K19" s="113">
        <v>4</v>
      </c>
      <c r="L19" s="113">
        <v>83938</v>
      </c>
    </row>
    <row r="20" spans="2:12" ht="17.25">
      <c r="B20" s="1" t="s">
        <v>741</v>
      </c>
      <c r="C20" s="112">
        <v>16711</v>
      </c>
      <c r="D20" s="113">
        <v>2482</v>
      </c>
      <c r="E20" s="113">
        <v>9548</v>
      </c>
      <c r="F20" s="113">
        <v>2321</v>
      </c>
      <c r="G20" s="113">
        <v>2360</v>
      </c>
      <c r="H20" s="114">
        <v>2174</v>
      </c>
      <c r="I20" s="113">
        <v>1358</v>
      </c>
      <c r="J20" s="113">
        <v>661</v>
      </c>
      <c r="K20" s="113">
        <v>155</v>
      </c>
      <c r="L20" s="113">
        <v>36907</v>
      </c>
    </row>
    <row r="21" spans="2:12" ht="17.25">
      <c r="B21" s="1"/>
      <c r="C21" s="112"/>
      <c r="D21" s="113"/>
      <c r="E21" s="113"/>
      <c r="F21" s="113"/>
      <c r="G21" s="113"/>
      <c r="H21" s="114"/>
      <c r="I21" s="113"/>
      <c r="J21" s="113"/>
      <c r="K21" s="113"/>
      <c r="L21" s="113"/>
    </row>
    <row r="22" spans="2:12" ht="17.25">
      <c r="B22" s="1" t="s">
        <v>742</v>
      </c>
      <c r="C22" s="112">
        <v>3123</v>
      </c>
      <c r="D22" s="113">
        <v>837</v>
      </c>
      <c r="E22" s="113">
        <v>1070</v>
      </c>
      <c r="F22" s="113">
        <v>1204</v>
      </c>
      <c r="G22" s="113">
        <v>12</v>
      </c>
      <c r="H22" s="114">
        <v>307</v>
      </c>
      <c r="I22" s="113">
        <v>114</v>
      </c>
      <c r="J22" s="113">
        <v>193</v>
      </c>
      <c r="K22" s="115" t="s">
        <v>1008</v>
      </c>
      <c r="L22" s="113">
        <v>7215</v>
      </c>
    </row>
    <row r="23" spans="2:12" ht="17.25">
      <c r="B23" s="1" t="s">
        <v>743</v>
      </c>
      <c r="C23" s="112">
        <v>1681</v>
      </c>
      <c r="D23" s="113">
        <v>726</v>
      </c>
      <c r="E23" s="113">
        <v>564</v>
      </c>
      <c r="F23" s="113">
        <v>376</v>
      </c>
      <c r="G23" s="113">
        <v>15</v>
      </c>
      <c r="H23" s="114">
        <v>107</v>
      </c>
      <c r="I23" s="113">
        <v>50</v>
      </c>
      <c r="J23" s="113">
        <v>56</v>
      </c>
      <c r="K23" s="115">
        <v>1</v>
      </c>
      <c r="L23" s="113">
        <v>3542</v>
      </c>
    </row>
    <row r="24" spans="2:12" ht="17.25">
      <c r="B24" s="2" t="s">
        <v>744</v>
      </c>
      <c r="C24" s="112">
        <v>7307</v>
      </c>
      <c r="D24" s="113">
        <v>2002</v>
      </c>
      <c r="E24" s="113">
        <v>1772</v>
      </c>
      <c r="F24" s="113">
        <v>3266</v>
      </c>
      <c r="G24" s="113">
        <v>267</v>
      </c>
      <c r="H24" s="114">
        <v>1375</v>
      </c>
      <c r="I24" s="113">
        <v>294</v>
      </c>
      <c r="J24" s="113">
        <v>615</v>
      </c>
      <c r="K24" s="115">
        <v>466</v>
      </c>
      <c r="L24" s="113">
        <v>15148</v>
      </c>
    </row>
    <row r="25" spans="2:12" ht="17.25">
      <c r="B25" s="1" t="s">
        <v>745</v>
      </c>
      <c r="C25" s="112">
        <v>7085</v>
      </c>
      <c r="D25" s="113">
        <v>2845</v>
      </c>
      <c r="E25" s="113">
        <v>1993</v>
      </c>
      <c r="F25" s="113">
        <v>2122</v>
      </c>
      <c r="G25" s="113">
        <v>125</v>
      </c>
      <c r="H25" s="114">
        <v>1030</v>
      </c>
      <c r="I25" s="113">
        <v>417</v>
      </c>
      <c r="J25" s="113">
        <v>610</v>
      </c>
      <c r="K25" s="113">
        <v>3</v>
      </c>
      <c r="L25" s="113">
        <v>14656</v>
      </c>
    </row>
    <row r="26" spans="2:12" ht="17.25">
      <c r="B26" s="1" t="s">
        <v>746</v>
      </c>
      <c r="C26" s="112">
        <v>3362</v>
      </c>
      <c r="D26" s="113">
        <v>1385</v>
      </c>
      <c r="E26" s="113">
        <v>879</v>
      </c>
      <c r="F26" s="113">
        <v>1032</v>
      </c>
      <c r="G26" s="113">
        <v>66</v>
      </c>
      <c r="H26" s="114">
        <v>257</v>
      </c>
      <c r="I26" s="113">
        <v>91</v>
      </c>
      <c r="J26" s="113">
        <v>129</v>
      </c>
      <c r="K26" s="113">
        <v>37</v>
      </c>
      <c r="L26" s="113">
        <v>7129</v>
      </c>
    </row>
    <row r="27" spans="2:12" ht="17.25">
      <c r="B27" s="1" t="s">
        <v>747</v>
      </c>
      <c r="C27" s="112">
        <v>4263</v>
      </c>
      <c r="D27" s="113">
        <v>1352</v>
      </c>
      <c r="E27" s="113">
        <v>898</v>
      </c>
      <c r="F27" s="113">
        <v>1915</v>
      </c>
      <c r="G27" s="113">
        <v>98</v>
      </c>
      <c r="H27" s="114">
        <v>55</v>
      </c>
      <c r="I27" s="113">
        <v>53</v>
      </c>
      <c r="J27" s="113">
        <v>2</v>
      </c>
      <c r="K27" s="115" t="s">
        <v>1008</v>
      </c>
      <c r="L27" s="113">
        <v>7715</v>
      </c>
    </row>
    <row r="28" spans="2:12" ht="17.25">
      <c r="B28" s="1" t="s">
        <v>748</v>
      </c>
      <c r="C28" s="112">
        <v>5556</v>
      </c>
      <c r="D28" s="113">
        <v>1421</v>
      </c>
      <c r="E28" s="113">
        <v>2215</v>
      </c>
      <c r="F28" s="113">
        <v>1874</v>
      </c>
      <c r="G28" s="113">
        <v>46</v>
      </c>
      <c r="H28" s="114">
        <v>770</v>
      </c>
      <c r="I28" s="113">
        <v>471</v>
      </c>
      <c r="J28" s="113">
        <v>295</v>
      </c>
      <c r="K28" s="115">
        <v>4</v>
      </c>
      <c r="L28" s="113">
        <v>15957</v>
      </c>
    </row>
    <row r="29" spans="2:12" ht="17.25">
      <c r="B29" s="1" t="s">
        <v>749</v>
      </c>
      <c r="C29" s="112">
        <v>14742</v>
      </c>
      <c r="D29" s="113">
        <v>2056</v>
      </c>
      <c r="E29" s="113">
        <v>7410</v>
      </c>
      <c r="F29" s="113">
        <v>4937</v>
      </c>
      <c r="G29" s="113">
        <v>339</v>
      </c>
      <c r="H29" s="114">
        <v>1644</v>
      </c>
      <c r="I29" s="113">
        <v>1025</v>
      </c>
      <c r="J29" s="113">
        <v>565</v>
      </c>
      <c r="K29" s="115">
        <v>54</v>
      </c>
      <c r="L29" s="113">
        <v>40386</v>
      </c>
    </row>
    <row r="30" spans="2:12" ht="17.25">
      <c r="B30" s="1"/>
      <c r="C30" s="112"/>
      <c r="D30" s="113"/>
      <c r="E30" s="113"/>
      <c r="F30" s="113"/>
      <c r="G30" s="113"/>
      <c r="H30" s="114"/>
      <c r="I30" s="113"/>
      <c r="J30" s="113"/>
      <c r="K30" s="113"/>
      <c r="L30" s="113"/>
    </row>
    <row r="31" spans="2:12" ht="17.25">
      <c r="B31" s="2" t="s">
        <v>690</v>
      </c>
      <c r="C31" s="112">
        <v>9005</v>
      </c>
      <c r="D31" s="113">
        <v>3225</v>
      </c>
      <c r="E31" s="113">
        <v>3262</v>
      </c>
      <c r="F31" s="113">
        <v>2398</v>
      </c>
      <c r="G31" s="113">
        <v>120</v>
      </c>
      <c r="H31" s="114">
        <v>1165</v>
      </c>
      <c r="I31" s="113">
        <v>506</v>
      </c>
      <c r="J31" s="113">
        <v>649</v>
      </c>
      <c r="K31" s="113">
        <v>10</v>
      </c>
      <c r="L31" s="113">
        <v>18686</v>
      </c>
    </row>
    <row r="32" spans="2:12" ht="17.25">
      <c r="B32" s="1" t="s">
        <v>750</v>
      </c>
      <c r="C32" s="112">
        <v>5336</v>
      </c>
      <c r="D32" s="113">
        <v>1161</v>
      </c>
      <c r="E32" s="113">
        <v>2105</v>
      </c>
      <c r="F32" s="113">
        <v>1948</v>
      </c>
      <c r="G32" s="113">
        <v>122</v>
      </c>
      <c r="H32" s="114">
        <v>648</v>
      </c>
      <c r="I32" s="113">
        <v>242</v>
      </c>
      <c r="J32" s="113">
        <v>398</v>
      </c>
      <c r="K32" s="113">
        <v>8</v>
      </c>
      <c r="L32" s="113">
        <v>13190</v>
      </c>
    </row>
    <row r="33" spans="2:12" ht="17.25">
      <c r="B33" s="1" t="s">
        <v>751</v>
      </c>
      <c r="C33" s="112">
        <v>1846</v>
      </c>
      <c r="D33" s="113">
        <v>788</v>
      </c>
      <c r="E33" s="113">
        <v>460</v>
      </c>
      <c r="F33" s="113">
        <v>555</v>
      </c>
      <c r="G33" s="113">
        <v>43</v>
      </c>
      <c r="H33" s="114">
        <v>38</v>
      </c>
      <c r="I33" s="113">
        <v>35</v>
      </c>
      <c r="J33" s="113">
        <v>3</v>
      </c>
      <c r="K33" s="115" t="s">
        <v>1008</v>
      </c>
      <c r="L33" s="113">
        <v>4481</v>
      </c>
    </row>
    <row r="34" spans="2:12" ht="17.25">
      <c r="B34" s="1" t="s">
        <v>752</v>
      </c>
      <c r="C34" s="112">
        <v>2668</v>
      </c>
      <c r="D34" s="113">
        <v>798</v>
      </c>
      <c r="E34" s="113">
        <v>1257</v>
      </c>
      <c r="F34" s="113">
        <v>476</v>
      </c>
      <c r="G34" s="113">
        <v>137</v>
      </c>
      <c r="H34" s="114">
        <v>658</v>
      </c>
      <c r="I34" s="113">
        <v>507</v>
      </c>
      <c r="J34" s="113">
        <v>49</v>
      </c>
      <c r="K34" s="115">
        <v>102</v>
      </c>
      <c r="L34" s="113">
        <v>5075</v>
      </c>
    </row>
    <row r="35" spans="2:12" ht="17.25">
      <c r="B35" s="1"/>
      <c r="C35" s="112"/>
      <c r="D35" s="113"/>
      <c r="E35" s="113"/>
      <c r="F35" s="113"/>
      <c r="G35" s="113"/>
      <c r="H35" s="114"/>
      <c r="I35" s="113"/>
      <c r="J35" s="113"/>
      <c r="K35" s="113"/>
      <c r="L35" s="113"/>
    </row>
    <row r="36" spans="2:12" ht="17.25">
      <c r="B36" s="1" t="s">
        <v>753</v>
      </c>
      <c r="C36" s="112">
        <v>6664</v>
      </c>
      <c r="D36" s="113">
        <v>2009</v>
      </c>
      <c r="E36" s="113">
        <v>2351</v>
      </c>
      <c r="F36" s="113">
        <v>2287</v>
      </c>
      <c r="G36" s="115">
        <v>17</v>
      </c>
      <c r="H36" s="114">
        <v>917</v>
      </c>
      <c r="I36" s="113">
        <v>283</v>
      </c>
      <c r="J36" s="115">
        <v>634</v>
      </c>
      <c r="K36" s="115" t="s">
        <v>1008</v>
      </c>
      <c r="L36" s="113">
        <v>14701</v>
      </c>
    </row>
    <row r="37" spans="2:12" ht="17.25">
      <c r="B37" s="1" t="s">
        <v>727</v>
      </c>
      <c r="C37" s="112">
        <v>3230</v>
      </c>
      <c r="D37" s="113">
        <v>1315</v>
      </c>
      <c r="E37" s="113">
        <v>988</v>
      </c>
      <c r="F37" s="113">
        <v>913</v>
      </c>
      <c r="G37" s="115">
        <v>14</v>
      </c>
      <c r="H37" s="114">
        <v>206</v>
      </c>
      <c r="I37" s="113">
        <v>68</v>
      </c>
      <c r="J37" s="115">
        <v>137</v>
      </c>
      <c r="K37" s="115">
        <v>1</v>
      </c>
      <c r="L37" s="113">
        <v>7087</v>
      </c>
    </row>
    <row r="38" spans="2:12" ht="17.25">
      <c r="B38" s="1" t="s">
        <v>754</v>
      </c>
      <c r="C38" s="112">
        <v>8423</v>
      </c>
      <c r="D38" s="113">
        <v>2700</v>
      </c>
      <c r="E38" s="113">
        <v>2472</v>
      </c>
      <c r="F38" s="113">
        <v>3209</v>
      </c>
      <c r="G38" s="113">
        <v>42</v>
      </c>
      <c r="H38" s="114">
        <v>564</v>
      </c>
      <c r="I38" s="113">
        <v>245</v>
      </c>
      <c r="J38" s="113">
        <v>319</v>
      </c>
      <c r="K38" s="115" t="s">
        <v>1008</v>
      </c>
      <c r="L38" s="113">
        <v>15547</v>
      </c>
    </row>
    <row r="39" spans="2:12" ht="17.25">
      <c r="B39" s="1" t="s">
        <v>755</v>
      </c>
      <c r="C39" s="112">
        <v>3995</v>
      </c>
      <c r="D39" s="113">
        <v>2502</v>
      </c>
      <c r="E39" s="113">
        <v>897</v>
      </c>
      <c r="F39" s="113">
        <v>591</v>
      </c>
      <c r="G39" s="113">
        <v>5</v>
      </c>
      <c r="H39" s="114">
        <v>57</v>
      </c>
      <c r="I39" s="113">
        <v>56</v>
      </c>
      <c r="J39" s="113">
        <v>1</v>
      </c>
      <c r="K39" s="115" t="s">
        <v>1008</v>
      </c>
      <c r="L39" s="113">
        <v>7716</v>
      </c>
    </row>
    <row r="40" spans="2:12" ht="17.25">
      <c r="B40" s="1" t="s">
        <v>756</v>
      </c>
      <c r="C40" s="112">
        <v>1849</v>
      </c>
      <c r="D40" s="113">
        <v>631</v>
      </c>
      <c r="E40" s="113">
        <v>1048</v>
      </c>
      <c r="F40" s="113">
        <v>167</v>
      </c>
      <c r="G40" s="113">
        <v>3</v>
      </c>
      <c r="H40" s="114">
        <v>93</v>
      </c>
      <c r="I40" s="113">
        <v>91</v>
      </c>
      <c r="J40" s="113">
        <v>2</v>
      </c>
      <c r="K40" s="115" t="s">
        <v>1008</v>
      </c>
      <c r="L40" s="113">
        <v>4383</v>
      </c>
    </row>
    <row r="41" spans="2:12" ht="17.25">
      <c r="B41" s="1"/>
      <c r="C41" s="112"/>
      <c r="D41" s="113"/>
      <c r="E41" s="113"/>
      <c r="F41" s="113"/>
      <c r="G41" s="113"/>
      <c r="H41" s="114"/>
      <c r="I41" s="113"/>
      <c r="J41" s="113"/>
      <c r="K41" s="115"/>
      <c r="L41" s="113"/>
    </row>
    <row r="42" spans="2:12" ht="17.25">
      <c r="B42" s="1" t="s">
        <v>729</v>
      </c>
      <c r="C42" s="112">
        <v>2447</v>
      </c>
      <c r="D42" s="113">
        <v>555</v>
      </c>
      <c r="E42" s="113">
        <v>1022</v>
      </c>
      <c r="F42" s="113">
        <v>855</v>
      </c>
      <c r="G42" s="113">
        <v>15</v>
      </c>
      <c r="H42" s="114">
        <v>67</v>
      </c>
      <c r="I42" s="113">
        <v>63</v>
      </c>
      <c r="J42" s="113">
        <v>4</v>
      </c>
      <c r="K42" s="115" t="s">
        <v>1008</v>
      </c>
      <c r="L42" s="113">
        <v>6952</v>
      </c>
    </row>
    <row r="43" spans="2:12" ht="17.25">
      <c r="B43" s="1" t="s">
        <v>700</v>
      </c>
      <c r="C43" s="112">
        <v>2321</v>
      </c>
      <c r="D43" s="113">
        <v>1025</v>
      </c>
      <c r="E43" s="113">
        <v>671</v>
      </c>
      <c r="F43" s="113">
        <v>603</v>
      </c>
      <c r="G43" s="113">
        <v>22</v>
      </c>
      <c r="H43" s="114">
        <v>49</v>
      </c>
      <c r="I43" s="113">
        <v>42</v>
      </c>
      <c r="J43" s="113">
        <v>6</v>
      </c>
      <c r="K43" s="115">
        <v>1</v>
      </c>
      <c r="L43" s="113">
        <v>5865</v>
      </c>
    </row>
    <row r="44" spans="2:12" ht="17.25">
      <c r="B44" s="1" t="s">
        <v>701</v>
      </c>
      <c r="C44" s="112">
        <v>2886</v>
      </c>
      <c r="D44" s="113">
        <v>974</v>
      </c>
      <c r="E44" s="113">
        <v>1149</v>
      </c>
      <c r="F44" s="113">
        <v>742</v>
      </c>
      <c r="G44" s="113">
        <v>21</v>
      </c>
      <c r="H44" s="114">
        <v>39</v>
      </c>
      <c r="I44" s="113">
        <v>39</v>
      </c>
      <c r="J44" s="115" t="s">
        <v>1008</v>
      </c>
      <c r="K44" s="115" t="s">
        <v>1008</v>
      </c>
      <c r="L44" s="113">
        <v>6327</v>
      </c>
    </row>
    <row r="45" spans="2:12" ht="17.25">
      <c r="B45" s="1" t="s">
        <v>702</v>
      </c>
      <c r="C45" s="112">
        <v>4207</v>
      </c>
      <c r="D45" s="113">
        <v>2170</v>
      </c>
      <c r="E45" s="113">
        <v>1152</v>
      </c>
      <c r="F45" s="113">
        <v>874</v>
      </c>
      <c r="G45" s="113">
        <v>11</v>
      </c>
      <c r="H45" s="114">
        <v>68</v>
      </c>
      <c r="I45" s="113">
        <v>65</v>
      </c>
      <c r="J45" s="113">
        <v>3</v>
      </c>
      <c r="K45" s="115" t="s">
        <v>1008</v>
      </c>
      <c r="L45" s="113">
        <v>8418</v>
      </c>
    </row>
    <row r="46" spans="2:12" ht="17.25">
      <c r="B46" s="1" t="s">
        <v>703</v>
      </c>
      <c r="C46" s="112">
        <v>8316</v>
      </c>
      <c r="D46" s="113">
        <v>3720</v>
      </c>
      <c r="E46" s="113">
        <v>2594</v>
      </c>
      <c r="F46" s="113">
        <v>1981</v>
      </c>
      <c r="G46" s="113">
        <v>21</v>
      </c>
      <c r="H46" s="114">
        <v>778</v>
      </c>
      <c r="I46" s="113">
        <v>431</v>
      </c>
      <c r="J46" s="113">
        <v>343</v>
      </c>
      <c r="K46" s="115">
        <v>4</v>
      </c>
      <c r="L46" s="113">
        <v>14939</v>
      </c>
    </row>
    <row r="47" spans="2:12" ht="17.25">
      <c r="B47" s="1" t="s">
        <v>704</v>
      </c>
      <c r="C47" s="112">
        <v>4947</v>
      </c>
      <c r="D47" s="113">
        <v>1835</v>
      </c>
      <c r="E47" s="113">
        <v>1853</v>
      </c>
      <c r="F47" s="113">
        <v>1239</v>
      </c>
      <c r="G47" s="113">
        <v>20</v>
      </c>
      <c r="H47" s="114">
        <v>248</v>
      </c>
      <c r="I47" s="113">
        <v>204</v>
      </c>
      <c r="J47" s="113">
        <v>31</v>
      </c>
      <c r="K47" s="113">
        <v>13</v>
      </c>
      <c r="L47" s="113">
        <v>10401</v>
      </c>
    </row>
    <row r="48" spans="2:12" ht="17.25">
      <c r="B48" s="1"/>
      <c r="C48" s="112"/>
      <c r="D48" s="113"/>
      <c r="E48" s="113"/>
      <c r="F48" s="113"/>
      <c r="G48" s="113"/>
      <c r="H48" s="114"/>
      <c r="I48" s="113"/>
      <c r="J48" s="113"/>
      <c r="K48" s="115"/>
      <c r="L48" s="113"/>
    </row>
    <row r="49" spans="2:12" ht="17.25">
      <c r="B49" s="1" t="s">
        <v>705</v>
      </c>
      <c r="C49" s="112">
        <v>9568</v>
      </c>
      <c r="D49" s="113">
        <v>1470</v>
      </c>
      <c r="E49" s="113">
        <v>4969</v>
      </c>
      <c r="F49" s="113">
        <v>3059</v>
      </c>
      <c r="G49" s="113">
        <v>70</v>
      </c>
      <c r="H49" s="114">
        <v>193</v>
      </c>
      <c r="I49" s="113">
        <v>190</v>
      </c>
      <c r="J49" s="115">
        <v>2</v>
      </c>
      <c r="K49" s="115">
        <v>1</v>
      </c>
      <c r="L49" s="113">
        <v>19154</v>
      </c>
    </row>
    <row r="50" spans="2:12" ht="17.25">
      <c r="B50" s="1" t="s">
        <v>706</v>
      </c>
      <c r="C50" s="112">
        <v>5762</v>
      </c>
      <c r="D50" s="113">
        <v>1202</v>
      </c>
      <c r="E50" s="113">
        <v>2302</v>
      </c>
      <c r="F50" s="113">
        <v>2242</v>
      </c>
      <c r="G50" s="113">
        <v>16</v>
      </c>
      <c r="H50" s="114">
        <v>718</v>
      </c>
      <c r="I50" s="113">
        <v>293</v>
      </c>
      <c r="J50" s="113">
        <v>425</v>
      </c>
      <c r="K50" s="115" t="s">
        <v>1008</v>
      </c>
      <c r="L50" s="113">
        <v>13585</v>
      </c>
    </row>
    <row r="51" spans="2:12" ht="17.25">
      <c r="B51" s="1" t="s">
        <v>707</v>
      </c>
      <c r="C51" s="112">
        <v>1644</v>
      </c>
      <c r="D51" s="113">
        <v>507</v>
      </c>
      <c r="E51" s="113">
        <v>761</v>
      </c>
      <c r="F51" s="113">
        <v>373</v>
      </c>
      <c r="G51" s="113">
        <v>3</v>
      </c>
      <c r="H51" s="114">
        <v>21</v>
      </c>
      <c r="I51" s="113">
        <v>20</v>
      </c>
      <c r="J51" s="113">
        <v>1</v>
      </c>
      <c r="K51" s="115" t="s">
        <v>1008</v>
      </c>
      <c r="L51" s="113">
        <v>4093</v>
      </c>
    </row>
    <row r="52" spans="2:12" ht="17.25">
      <c r="B52" s="1" t="s">
        <v>708</v>
      </c>
      <c r="C52" s="112">
        <v>1986</v>
      </c>
      <c r="D52" s="113">
        <v>606</v>
      </c>
      <c r="E52" s="113">
        <v>1062</v>
      </c>
      <c r="F52" s="113">
        <v>308</v>
      </c>
      <c r="G52" s="113">
        <v>10</v>
      </c>
      <c r="H52" s="114">
        <v>41</v>
      </c>
      <c r="I52" s="113">
        <v>33</v>
      </c>
      <c r="J52" s="113">
        <v>8</v>
      </c>
      <c r="K52" s="115" t="s">
        <v>1008</v>
      </c>
      <c r="L52" s="113">
        <v>4982</v>
      </c>
    </row>
    <row r="53" spans="2:12" ht="17.25">
      <c r="B53" s="1"/>
      <c r="C53" s="112"/>
      <c r="D53" s="113"/>
      <c r="E53" s="113"/>
      <c r="F53" s="113"/>
      <c r="G53" s="113"/>
      <c r="H53" s="114"/>
      <c r="I53" s="113"/>
      <c r="J53" s="113"/>
      <c r="K53" s="115"/>
      <c r="L53" s="113"/>
    </row>
    <row r="54" spans="2:12" ht="17.25">
      <c r="B54" s="1" t="s">
        <v>709</v>
      </c>
      <c r="C54" s="112">
        <v>7449</v>
      </c>
      <c r="D54" s="113">
        <v>1443</v>
      </c>
      <c r="E54" s="113">
        <v>4355</v>
      </c>
      <c r="F54" s="113">
        <v>1439</v>
      </c>
      <c r="G54" s="113">
        <v>212</v>
      </c>
      <c r="H54" s="114">
        <v>130</v>
      </c>
      <c r="I54" s="113">
        <v>130</v>
      </c>
      <c r="J54" s="115" t="s">
        <v>1008</v>
      </c>
      <c r="K54" s="115" t="s">
        <v>1008</v>
      </c>
      <c r="L54" s="113">
        <v>17027</v>
      </c>
    </row>
    <row r="55" spans="2:12" ht="17.25">
      <c r="B55" s="2" t="s">
        <v>710</v>
      </c>
      <c r="C55" s="112">
        <v>1026</v>
      </c>
      <c r="D55" s="113">
        <v>205</v>
      </c>
      <c r="E55" s="113">
        <v>616</v>
      </c>
      <c r="F55" s="113">
        <v>192</v>
      </c>
      <c r="G55" s="113">
        <v>13</v>
      </c>
      <c r="H55" s="114">
        <v>23</v>
      </c>
      <c r="I55" s="113">
        <v>22</v>
      </c>
      <c r="J55" s="115" t="s">
        <v>1008</v>
      </c>
      <c r="K55" s="113">
        <v>1</v>
      </c>
      <c r="L55" s="113">
        <v>2995</v>
      </c>
    </row>
    <row r="56" spans="2:12" ht="17.25">
      <c r="B56" s="1" t="s">
        <v>711</v>
      </c>
      <c r="C56" s="112">
        <v>1205</v>
      </c>
      <c r="D56" s="113">
        <v>209</v>
      </c>
      <c r="E56" s="113">
        <v>613</v>
      </c>
      <c r="F56" s="113">
        <v>374</v>
      </c>
      <c r="G56" s="113">
        <v>9</v>
      </c>
      <c r="H56" s="114">
        <v>20</v>
      </c>
      <c r="I56" s="113">
        <v>16</v>
      </c>
      <c r="J56" s="115">
        <v>4</v>
      </c>
      <c r="K56" s="115" t="s">
        <v>1008</v>
      </c>
      <c r="L56" s="113">
        <v>3305</v>
      </c>
    </row>
    <row r="57" spans="2:12" ht="17.25">
      <c r="B57" s="1" t="s">
        <v>712</v>
      </c>
      <c r="C57" s="112">
        <v>213</v>
      </c>
      <c r="D57" s="113">
        <v>30</v>
      </c>
      <c r="E57" s="113">
        <v>133</v>
      </c>
      <c r="F57" s="113">
        <v>9</v>
      </c>
      <c r="G57" s="113">
        <v>41</v>
      </c>
      <c r="H57" s="114">
        <v>5</v>
      </c>
      <c r="I57" s="113">
        <v>3</v>
      </c>
      <c r="J57" s="115">
        <v>1</v>
      </c>
      <c r="K57" s="115">
        <v>1</v>
      </c>
      <c r="L57" s="113">
        <v>567</v>
      </c>
    </row>
    <row r="58" spans="2:12" ht="17.25">
      <c r="B58" s="1" t="s">
        <v>713</v>
      </c>
      <c r="C58" s="112">
        <v>7899</v>
      </c>
      <c r="D58" s="113">
        <v>1792</v>
      </c>
      <c r="E58" s="113">
        <v>5197</v>
      </c>
      <c r="F58" s="113">
        <v>860</v>
      </c>
      <c r="G58" s="113">
        <v>50</v>
      </c>
      <c r="H58" s="114">
        <v>703</v>
      </c>
      <c r="I58" s="113">
        <v>560</v>
      </c>
      <c r="J58" s="113">
        <v>142</v>
      </c>
      <c r="K58" s="115">
        <v>1</v>
      </c>
      <c r="L58" s="113">
        <v>19746</v>
      </c>
    </row>
    <row r="59" spans="2:12" ht="18" thickBot="1">
      <c r="B59" s="5"/>
      <c r="C59" s="18"/>
      <c r="D59" s="5"/>
      <c r="E59" s="5"/>
      <c r="F59" s="5"/>
      <c r="G59" s="5"/>
      <c r="H59" s="5"/>
      <c r="I59" s="5"/>
      <c r="J59" s="5"/>
      <c r="K59" s="5"/>
      <c r="L59" s="5"/>
    </row>
    <row r="60" ht="17.25">
      <c r="C60" s="1" t="s">
        <v>329</v>
      </c>
    </row>
    <row r="61" ht="17.25">
      <c r="C61" s="1" t="s">
        <v>33</v>
      </c>
    </row>
    <row r="62" ht="17.25">
      <c r="A62" s="1"/>
    </row>
  </sheetData>
  <mergeCells count="2">
    <mergeCell ref="C7:G7"/>
    <mergeCell ref="D9:E9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66"/>
  <sheetViews>
    <sheetView zoomScale="75" zoomScaleNormal="75" workbookViewId="0" topLeftCell="A1">
      <selection activeCell="B13" sqref="B13:B59"/>
    </sheetView>
  </sheetViews>
  <sheetFormatPr defaultColWidth="13.375" defaultRowHeight="13.5"/>
  <cols>
    <col min="1" max="1" width="13.375" style="2" customWidth="1"/>
    <col min="2" max="3" width="14.625" style="2" customWidth="1"/>
    <col min="4" max="5" width="15.875" style="2" customWidth="1"/>
    <col min="6" max="6" width="15.875" style="159" customWidth="1"/>
    <col min="7" max="8" width="10.875" style="2" customWidth="1"/>
    <col min="9" max="10" width="12.125" style="2" customWidth="1"/>
    <col min="11" max="16384" width="13.375" style="2" customWidth="1"/>
  </cols>
  <sheetData>
    <row r="1" ht="17.25">
      <c r="A1" s="1"/>
    </row>
    <row r="6" ht="17.25">
      <c r="F6" s="160" t="s">
        <v>330</v>
      </c>
    </row>
    <row r="7" spans="2:10" ht="18" thickBot="1">
      <c r="B7" s="5"/>
      <c r="C7" s="66" t="s">
        <v>331</v>
      </c>
      <c r="D7" s="5"/>
      <c r="E7" s="5"/>
      <c r="F7" s="161" t="s">
        <v>646</v>
      </c>
      <c r="G7" s="141"/>
      <c r="H7" s="5"/>
      <c r="I7" s="5"/>
      <c r="J7" s="5"/>
    </row>
    <row r="8" spans="3:10" ht="17.25">
      <c r="C8" s="142"/>
      <c r="D8" s="21"/>
      <c r="E8" s="21"/>
      <c r="F8" s="162"/>
      <c r="G8" s="21"/>
      <c r="H8" s="117"/>
      <c r="I8" s="290" t="s">
        <v>332</v>
      </c>
      <c r="J8" s="291"/>
    </row>
    <row r="9" spans="3:10" ht="17.25">
      <c r="C9" s="143" t="s">
        <v>105</v>
      </c>
      <c r="D9" s="292" t="s">
        <v>333</v>
      </c>
      <c r="E9" s="293"/>
      <c r="F9" s="267"/>
      <c r="G9" s="294" t="s">
        <v>334</v>
      </c>
      <c r="H9" s="295"/>
      <c r="I9" s="144"/>
      <c r="J9" s="7"/>
    </row>
    <row r="10" spans="3:10" ht="17.25">
      <c r="C10" s="37" t="s">
        <v>921</v>
      </c>
      <c r="D10" s="37"/>
      <c r="E10" s="145"/>
      <c r="F10" s="163" t="s">
        <v>335</v>
      </c>
      <c r="G10" s="37"/>
      <c r="H10" s="146"/>
      <c r="I10" s="37" t="s">
        <v>336</v>
      </c>
      <c r="J10" s="37" t="s">
        <v>924</v>
      </c>
    </row>
    <row r="11" spans="2:10" ht="17.25">
      <c r="B11" s="9"/>
      <c r="C11" s="58"/>
      <c r="D11" s="147" t="s">
        <v>922</v>
      </c>
      <c r="E11" s="147" t="s">
        <v>923</v>
      </c>
      <c r="F11" s="164" t="s">
        <v>337</v>
      </c>
      <c r="G11" s="10" t="s">
        <v>338</v>
      </c>
      <c r="H11" s="147" t="s">
        <v>339</v>
      </c>
      <c r="I11" s="10" t="s">
        <v>926</v>
      </c>
      <c r="J11" s="10" t="s">
        <v>925</v>
      </c>
    </row>
    <row r="12" spans="3:10" ht="17.25">
      <c r="C12" s="11" t="s">
        <v>10</v>
      </c>
      <c r="D12" s="12" t="s">
        <v>10</v>
      </c>
      <c r="E12" s="12" t="s">
        <v>9</v>
      </c>
      <c r="F12" s="165"/>
      <c r="G12" s="12" t="s">
        <v>10</v>
      </c>
      <c r="H12" s="12" t="s">
        <v>9</v>
      </c>
      <c r="I12" s="12" t="s">
        <v>340</v>
      </c>
      <c r="J12" s="12" t="s">
        <v>340</v>
      </c>
    </row>
    <row r="13" spans="2:10" s="96" customFormat="1" ht="17.25">
      <c r="B13" s="4" t="s">
        <v>260</v>
      </c>
      <c r="C13" s="246">
        <v>384880</v>
      </c>
      <c r="D13" s="244">
        <v>383214</v>
      </c>
      <c r="E13" s="244">
        <v>1014305</v>
      </c>
      <c r="F13" s="247">
        <v>2.65</v>
      </c>
      <c r="G13" s="244">
        <v>670</v>
      </c>
      <c r="H13" s="244">
        <v>20266</v>
      </c>
      <c r="I13" s="244">
        <v>1817</v>
      </c>
      <c r="J13" s="244">
        <v>3509</v>
      </c>
    </row>
    <row r="14" spans="3:10" ht="17.25">
      <c r="C14" s="110"/>
      <c r="D14" s="111"/>
      <c r="E14" s="111"/>
      <c r="F14" s="210"/>
      <c r="G14" s="111"/>
      <c r="H14" s="111"/>
      <c r="I14" s="111"/>
      <c r="J14" s="111"/>
    </row>
    <row r="15" spans="2:10" ht="17.25">
      <c r="B15" s="1" t="s">
        <v>735</v>
      </c>
      <c r="C15" s="135">
        <v>145339</v>
      </c>
      <c r="D15" s="113">
        <v>144663</v>
      </c>
      <c r="E15" s="113">
        <v>367982</v>
      </c>
      <c r="F15" s="209">
        <v>2.54</v>
      </c>
      <c r="G15" s="113">
        <v>175</v>
      </c>
      <c r="H15" s="113">
        <v>6944</v>
      </c>
      <c r="I15" s="113">
        <v>725</v>
      </c>
      <c r="J15" s="113">
        <v>1773</v>
      </c>
    </row>
    <row r="16" spans="2:10" ht="17.25">
      <c r="B16" s="1" t="s">
        <v>736</v>
      </c>
      <c r="C16" s="135">
        <v>20650</v>
      </c>
      <c r="D16" s="113">
        <v>20501</v>
      </c>
      <c r="E16" s="113">
        <v>56782</v>
      </c>
      <c r="F16" s="209">
        <v>2.77</v>
      </c>
      <c r="G16" s="113">
        <v>22</v>
      </c>
      <c r="H16" s="113">
        <v>793</v>
      </c>
      <c r="I16" s="113">
        <v>70</v>
      </c>
      <c r="J16" s="113">
        <v>54</v>
      </c>
    </row>
    <row r="17" spans="2:10" ht="17.25">
      <c r="B17" s="1" t="s">
        <v>737</v>
      </c>
      <c r="C17" s="135">
        <v>17667</v>
      </c>
      <c r="D17" s="113">
        <v>17623</v>
      </c>
      <c r="E17" s="113">
        <v>52769</v>
      </c>
      <c r="F17" s="209">
        <v>2.99</v>
      </c>
      <c r="G17" s="113">
        <v>40</v>
      </c>
      <c r="H17" s="113">
        <v>1156</v>
      </c>
      <c r="I17" s="113">
        <v>54</v>
      </c>
      <c r="J17" s="113">
        <v>53</v>
      </c>
    </row>
    <row r="18" spans="2:10" ht="17.25">
      <c r="B18" s="1" t="s">
        <v>738</v>
      </c>
      <c r="C18" s="135">
        <v>10642</v>
      </c>
      <c r="D18" s="113">
        <v>10629</v>
      </c>
      <c r="E18" s="113">
        <v>31823</v>
      </c>
      <c r="F18" s="209">
        <v>2.99</v>
      </c>
      <c r="G18" s="113">
        <v>9</v>
      </c>
      <c r="H18" s="113">
        <v>316</v>
      </c>
      <c r="I18" s="113">
        <v>36</v>
      </c>
      <c r="J18" s="113">
        <v>70</v>
      </c>
    </row>
    <row r="19" spans="2:10" ht="17.25">
      <c r="B19" s="1" t="s">
        <v>739</v>
      </c>
      <c r="C19" s="135">
        <v>9856</v>
      </c>
      <c r="D19" s="113">
        <v>9693</v>
      </c>
      <c r="E19" s="113">
        <v>25928</v>
      </c>
      <c r="F19" s="209">
        <v>2.67</v>
      </c>
      <c r="G19" s="113">
        <v>18</v>
      </c>
      <c r="H19" s="113">
        <v>929</v>
      </c>
      <c r="I19" s="113">
        <v>58</v>
      </c>
      <c r="J19" s="113">
        <v>106</v>
      </c>
    </row>
    <row r="20" spans="2:10" ht="17.25">
      <c r="B20" s="1" t="s">
        <v>740</v>
      </c>
      <c r="C20" s="135">
        <v>32643</v>
      </c>
      <c r="D20" s="113">
        <v>32522</v>
      </c>
      <c r="E20" s="113">
        <v>80880</v>
      </c>
      <c r="F20" s="209">
        <v>2.49</v>
      </c>
      <c r="G20" s="113">
        <v>94</v>
      </c>
      <c r="H20" s="113">
        <v>1591</v>
      </c>
      <c r="I20" s="113">
        <v>230</v>
      </c>
      <c r="J20" s="113">
        <v>220</v>
      </c>
    </row>
    <row r="21" spans="2:10" ht="17.25">
      <c r="B21" s="1" t="s">
        <v>741</v>
      </c>
      <c r="C21" s="135">
        <v>14599</v>
      </c>
      <c r="D21" s="113">
        <v>14428</v>
      </c>
      <c r="E21" s="113">
        <v>32698</v>
      </c>
      <c r="F21" s="209">
        <v>2.27</v>
      </c>
      <c r="G21" s="113">
        <v>41</v>
      </c>
      <c r="H21" s="113">
        <v>866</v>
      </c>
      <c r="I21" s="113">
        <v>96</v>
      </c>
      <c r="J21" s="113">
        <v>51</v>
      </c>
    </row>
    <row r="22" spans="2:10" ht="17.25">
      <c r="B22" s="1"/>
      <c r="C22" s="135"/>
      <c r="D22" s="113"/>
      <c r="E22" s="113"/>
      <c r="F22" s="209"/>
      <c r="G22" s="113"/>
      <c r="H22" s="113"/>
      <c r="I22" s="113"/>
      <c r="J22" s="113"/>
    </row>
    <row r="23" spans="2:10" ht="17.25">
      <c r="B23" s="1" t="s">
        <v>742</v>
      </c>
      <c r="C23" s="110">
        <v>2677</v>
      </c>
      <c r="D23" s="111">
        <v>2671</v>
      </c>
      <c r="E23" s="111">
        <v>7503</v>
      </c>
      <c r="F23" s="210">
        <v>2.81</v>
      </c>
      <c r="G23" s="111">
        <v>6</v>
      </c>
      <c r="H23" s="111">
        <v>349</v>
      </c>
      <c r="I23" s="111">
        <v>17</v>
      </c>
      <c r="J23" s="203" t="s">
        <v>659</v>
      </c>
    </row>
    <row r="24" spans="2:10" ht="17.25">
      <c r="B24" s="1" t="s">
        <v>743</v>
      </c>
      <c r="C24" s="135">
        <v>1537</v>
      </c>
      <c r="D24" s="113">
        <v>1471</v>
      </c>
      <c r="E24" s="113">
        <v>3655</v>
      </c>
      <c r="F24" s="209">
        <v>2.48</v>
      </c>
      <c r="G24" s="113">
        <v>66</v>
      </c>
      <c r="H24" s="113">
        <v>136</v>
      </c>
      <c r="I24" s="113">
        <v>2</v>
      </c>
      <c r="J24" s="113">
        <v>2</v>
      </c>
    </row>
    <row r="25" spans="2:10" ht="17.25">
      <c r="B25" s="2" t="s">
        <v>744</v>
      </c>
      <c r="C25" s="135">
        <v>5108</v>
      </c>
      <c r="D25" s="113">
        <v>5091</v>
      </c>
      <c r="E25" s="113">
        <v>14782</v>
      </c>
      <c r="F25" s="209">
        <v>2.9</v>
      </c>
      <c r="G25" s="113">
        <v>10</v>
      </c>
      <c r="H25" s="113">
        <v>262</v>
      </c>
      <c r="I25" s="113">
        <v>15</v>
      </c>
      <c r="J25" s="113">
        <v>10</v>
      </c>
    </row>
    <row r="26" spans="2:10" ht="17.25">
      <c r="B26" s="1" t="s">
        <v>745</v>
      </c>
      <c r="C26" s="135">
        <v>4951</v>
      </c>
      <c r="D26" s="113">
        <v>4937</v>
      </c>
      <c r="E26" s="113">
        <v>15317</v>
      </c>
      <c r="F26" s="209">
        <v>3.1</v>
      </c>
      <c r="G26" s="113">
        <v>8</v>
      </c>
      <c r="H26" s="113">
        <v>260</v>
      </c>
      <c r="I26" s="113">
        <v>13</v>
      </c>
      <c r="J26" s="115">
        <v>9</v>
      </c>
    </row>
    <row r="27" spans="2:10" ht="17.25">
      <c r="B27" s="1" t="s">
        <v>746</v>
      </c>
      <c r="C27" s="135">
        <v>2820</v>
      </c>
      <c r="D27" s="113">
        <v>2816</v>
      </c>
      <c r="E27" s="113">
        <v>8290</v>
      </c>
      <c r="F27" s="209">
        <v>2.94</v>
      </c>
      <c r="G27" s="113">
        <v>1</v>
      </c>
      <c r="H27" s="113">
        <v>50</v>
      </c>
      <c r="I27" s="113">
        <v>5</v>
      </c>
      <c r="J27" s="202" t="s">
        <v>659</v>
      </c>
    </row>
    <row r="28" spans="2:10" ht="17.25">
      <c r="B28" s="1" t="s">
        <v>747</v>
      </c>
      <c r="C28" s="135">
        <v>2696</v>
      </c>
      <c r="D28" s="113">
        <v>2692</v>
      </c>
      <c r="E28" s="113">
        <v>7751</v>
      </c>
      <c r="F28" s="209">
        <v>2.88</v>
      </c>
      <c r="G28" s="113">
        <v>4</v>
      </c>
      <c r="H28" s="113">
        <v>128</v>
      </c>
      <c r="I28" s="113">
        <v>28</v>
      </c>
      <c r="J28" s="113">
        <v>40</v>
      </c>
    </row>
    <row r="29" spans="2:10" ht="17.25">
      <c r="B29" s="1" t="s">
        <v>748</v>
      </c>
      <c r="C29" s="135">
        <v>6933</v>
      </c>
      <c r="D29" s="113">
        <v>6912</v>
      </c>
      <c r="E29" s="113">
        <v>20887</v>
      </c>
      <c r="F29" s="209">
        <v>3.02</v>
      </c>
      <c r="G29" s="113">
        <v>3</v>
      </c>
      <c r="H29" s="113">
        <v>70</v>
      </c>
      <c r="I29" s="113">
        <v>19</v>
      </c>
      <c r="J29" s="113">
        <v>9</v>
      </c>
    </row>
    <row r="30" spans="2:10" ht="17.25">
      <c r="B30" s="1" t="s">
        <v>749</v>
      </c>
      <c r="C30" s="135">
        <v>17790</v>
      </c>
      <c r="D30" s="113">
        <v>17771</v>
      </c>
      <c r="E30" s="113">
        <v>50140</v>
      </c>
      <c r="F30" s="209">
        <v>2.82</v>
      </c>
      <c r="G30" s="113">
        <v>15</v>
      </c>
      <c r="H30" s="113">
        <v>690</v>
      </c>
      <c r="I30" s="113">
        <v>52</v>
      </c>
      <c r="J30" s="113">
        <v>23</v>
      </c>
    </row>
    <row r="31" spans="2:10" ht="17.25">
      <c r="B31" s="1"/>
      <c r="C31" s="135"/>
      <c r="D31" s="113"/>
      <c r="E31" s="113"/>
      <c r="F31" s="209"/>
      <c r="G31" s="113"/>
      <c r="H31" s="113"/>
      <c r="I31" s="113"/>
      <c r="J31" s="113"/>
    </row>
    <row r="32" spans="2:10" ht="17.25">
      <c r="B32" s="2" t="s">
        <v>690</v>
      </c>
      <c r="C32" s="135">
        <v>6580</v>
      </c>
      <c r="D32" s="113">
        <v>6571</v>
      </c>
      <c r="E32" s="113">
        <v>19444</v>
      </c>
      <c r="F32" s="209">
        <v>2.96</v>
      </c>
      <c r="G32" s="113">
        <v>9</v>
      </c>
      <c r="H32" s="113">
        <v>226</v>
      </c>
      <c r="I32" s="113">
        <v>19</v>
      </c>
      <c r="J32" s="113">
        <v>7</v>
      </c>
    </row>
    <row r="33" spans="2:10" ht="17.25">
      <c r="B33" s="1" t="s">
        <v>750</v>
      </c>
      <c r="C33" s="135">
        <v>5193</v>
      </c>
      <c r="D33" s="113">
        <v>5190</v>
      </c>
      <c r="E33" s="113">
        <v>14475</v>
      </c>
      <c r="F33" s="209">
        <v>2.79</v>
      </c>
      <c r="G33" s="113">
        <v>3</v>
      </c>
      <c r="H33" s="113">
        <v>125</v>
      </c>
      <c r="I33" s="113">
        <v>22</v>
      </c>
      <c r="J33" s="113">
        <v>18</v>
      </c>
    </row>
    <row r="34" spans="2:10" ht="17.25">
      <c r="B34" s="1" t="s">
        <v>751</v>
      </c>
      <c r="C34" s="110">
        <v>1823</v>
      </c>
      <c r="D34" s="111">
        <v>1820</v>
      </c>
      <c r="E34" s="111">
        <v>5394</v>
      </c>
      <c r="F34" s="210">
        <v>2.96</v>
      </c>
      <c r="G34" s="111">
        <v>2</v>
      </c>
      <c r="H34" s="111">
        <v>119</v>
      </c>
      <c r="I34" s="111">
        <v>5</v>
      </c>
      <c r="J34" s="111">
        <v>2</v>
      </c>
    </row>
    <row r="35" spans="2:10" ht="17.25">
      <c r="B35" s="1" t="s">
        <v>752</v>
      </c>
      <c r="C35" s="135">
        <v>1876</v>
      </c>
      <c r="D35" s="113">
        <v>1862</v>
      </c>
      <c r="E35" s="113">
        <v>4294</v>
      </c>
      <c r="F35" s="209">
        <v>2.31</v>
      </c>
      <c r="G35" s="113">
        <v>14</v>
      </c>
      <c r="H35" s="113">
        <v>338</v>
      </c>
      <c r="I35" s="113">
        <v>38</v>
      </c>
      <c r="J35" s="113">
        <v>73</v>
      </c>
    </row>
    <row r="36" spans="2:10" ht="17.25">
      <c r="B36" s="1"/>
      <c r="C36" s="135"/>
      <c r="D36" s="113"/>
      <c r="E36" s="113"/>
      <c r="F36" s="209"/>
      <c r="G36" s="113"/>
      <c r="H36" s="113"/>
      <c r="I36" s="113"/>
      <c r="J36" s="113"/>
    </row>
    <row r="37" spans="2:10" ht="17.25">
      <c r="B37" s="1" t="s">
        <v>753</v>
      </c>
      <c r="C37" s="135">
        <v>5157</v>
      </c>
      <c r="D37" s="113">
        <v>5149</v>
      </c>
      <c r="E37" s="113">
        <v>14507</v>
      </c>
      <c r="F37" s="209">
        <v>2.82</v>
      </c>
      <c r="G37" s="113">
        <v>6</v>
      </c>
      <c r="H37" s="113">
        <v>231</v>
      </c>
      <c r="I37" s="113">
        <v>15</v>
      </c>
      <c r="J37" s="113">
        <v>51</v>
      </c>
    </row>
    <row r="38" spans="2:10" ht="17.25">
      <c r="B38" s="1" t="s">
        <v>727</v>
      </c>
      <c r="C38" s="135">
        <v>2518</v>
      </c>
      <c r="D38" s="113">
        <v>2511</v>
      </c>
      <c r="E38" s="113">
        <v>8008</v>
      </c>
      <c r="F38" s="209">
        <v>3.19</v>
      </c>
      <c r="G38" s="113">
        <v>1</v>
      </c>
      <c r="H38" s="113">
        <v>49</v>
      </c>
      <c r="I38" s="113">
        <v>14</v>
      </c>
      <c r="J38" s="113">
        <v>7</v>
      </c>
    </row>
    <row r="39" spans="2:10" ht="17.25">
      <c r="B39" s="1" t="s">
        <v>754</v>
      </c>
      <c r="C39" s="135">
        <v>4435</v>
      </c>
      <c r="D39" s="113">
        <v>4420</v>
      </c>
      <c r="E39" s="113">
        <v>14477</v>
      </c>
      <c r="F39" s="209">
        <v>3.28</v>
      </c>
      <c r="G39" s="113">
        <v>13</v>
      </c>
      <c r="H39" s="113">
        <v>490</v>
      </c>
      <c r="I39" s="113">
        <v>11</v>
      </c>
      <c r="J39" s="113">
        <v>35</v>
      </c>
    </row>
    <row r="40" spans="2:10" ht="17.25">
      <c r="B40" s="1" t="s">
        <v>755</v>
      </c>
      <c r="C40" s="135">
        <v>2869</v>
      </c>
      <c r="D40" s="113">
        <v>2864</v>
      </c>
      <c r="E40" s="113">
        <v>8867</v>
      </c>
      <c r="F40" s="209">
        <v>3.1</v>
      </c>
      <c r="G40" s="113">
        <v>4</v>
      </c>
      <c r="H40" s="113">
        <v>184</v>
      </c>
      <c r="I40" s="113">
        <v>7</v>
      </c>
      <c r="J40" s="113">
        <v>4</v>
      </c>
    </row>
    <row r="41" spans="2:10" ht="17.25">
      <c r="B41" s="1" t="s">
        <v>756</v>
      </c>
      <c r="C41" s="110">
        <v>1893</v>
      </c>
      <c r="D41" s="111">
        <v>1891</v>
      </c>
      <c r="E41" s="111">
        <v>4553</v>
      </c>
      <c r="F41" s="210">
        <v>2.41</v>
      </c>
      <c r="G41" s="111">
        <v>2</v>
      </c>
      <c r="H41" s="111">
        <v>63</v>
      </c>
      <c r="I41" s="111">
        <v>4</v>
      </c>
      <c r="J41" s="111">
        <v>3</v>
      </c>
    </row>
    <row r="42" spans="2:10" ht="17.25">
      <c r="B42" s="1"/>
      <c r="C42" s="110"/>
      <c r="D42" s="111"/>
      <c r="E42" s="111"/>
      <c r="F42" s="210"/>
      <c r="G42" s="111"/>
      <c r="H42" s="111"/>
      <c r="I42" s="111"/>
      <c r="J42" s="111"/>
    </row>
    <row r="43" spans="2:10" ht="17.25">
      <c r="B43" s="1" t="s">
        <v>729</v>
      </c>
      <c r="C43" s="135">
        <v>3107</v>
      </c>
      <c r="D43" s="113">
        <v>3092</v>
      </c>
      <c r="E43" s="113">
        <v>7955</v>
      </c>
      <c r="F43" s="209">
        <v>2.57</v>
      </c>
      <c r="G43" s="113">
        <v>15</v>
      </c>
      <c r="H43" s="113">
        <v>507</v>
      </c>
      <c r="I43" s="113">
        <v>14</v>
      </c>
      <c r="J43" s="113">
        <v>59</v>
      </c>
    </row>
    <row r="44" spans="1:10" ht="17.25">
      <c r="A44" s="2" t="s">
        <v>320</v>
      </c>
      <c r="B44" s="1" t="s">
        <v>700</v>
      </c>
      <c r="C44" s="135">
        <v>2480</v>
      </c>
      <c r="D44" s="113">
        <v>2479</v>
      </c>
      <c r="E44" s="113">
        <v>7283</v>
      </c>
      <c r="F44" s="209">
        <v>2.94</v>
      </c>
      <c r="G44" s="115">
        <v>1</v>
      </c>
      <c r="H44" s="115">
        <v>61</v>
      </c>
      <c r="I44" s="113">
        <v>1</v>
      </c>
      <c r="J44" s="113">
        <v>15</v>
      </c>
    </row>
    <row r="45" spans="2:10" ht="17.25">
      <c r="B45" s="1" t="s">
        <v>701</v>
      </c>
      <c r="C45" s="135">
        <v>2541</v>
      </c>
      <c r="D45" s="113">
        <v>2527</v>
      </c>
      <c r="E45" s="113">
        <v>6874</v>
      </c>
      <c r="F45" s="209">
        <v>2.72</v>
      </c>
      <c r="G45" s="113">
        <v>13</v>
      </c>
      <c r="H45" s="113">
        <v>304</v>
      </c>
      <c r="I45" s="113">
        <v>26</v>
      </c>
      <c r="J45" s="113">
        <v>48</v>
      </c>
    </row>
    <row r="46" spans="2:10" ht="17.25">
      <c r="B46" s="1" t="s">
        <v>702</v>
      </c>
      <c r="C46" s="135">
        <v>3016</v>
      </c>
      <c r="D46" s="113">
        <v>3015</v>
      </c>
      <c r="E46" s="113">
        <v>9141</v>
      </c>
      <c r="F46" s="209">
        <v>3.03</v>
      </c>
      <c r="G46" s="113">
        <v>1</v>
      </c>
      <c r="H46" s="113">
        <v>51</v>
      </c>
      <c r="I46" s="113">
        <v>7</v>
      </c>
      <c r="J46" s="113">
        <v>3</v>
      </c>
    </row>
    <row r="47" spans="2:10" ht="17.25">
      <c r="B47" s="1" t="s">
        <v>703</v>
      </c>
      <c r="C47" s="135">
        <v>4360</v>
      </c>
      <c r="D47" s="113">
        <v>4355</v>
      </c>
      <c r="E47" s="113">
        <v>14051</v>
      </c>
      <c r="F47" s="209">
        <v>3.23</v>
      </c>
      <c r="G47" s="115">
        <v>5</v>
      </c>
      <c r="H47" s="115">
        <v>149</v>
      </c>
      <c r="I47" s="113">
        <v>11</v>
      </c>
      <c r="J47" s="115">
        <v>34</v>
      </c>
    </row>
    <row r="48" spans="2:10" ht="17.25">
      <c r="B48" s="1" t="s">
        <v>704</v>
      </c>
      <c r="C48" s="110">
        <v>3827</v>
      </c>
      <c r="D48" s="111">
        <v>3819</v>
      </c>
      <c r="E48" s="111">
        <v>10945</v>
      </c>
      <c r="F48" s="210">
        <v>2.87</v>
      </c>
      <c r="G48" s="111">
        <v>6</v>
      </c>
      <c r="H48" s="111">
        <v>356</v>
      </c>
      <c r="I48" s="111">
        <v>16</v>
      </c>
      <c r="J48" s="111">
        <v>48</v>
      </c>
    </row>
    <row r="49" spans="2:10" ht="17.25">
      <c r="B49" s="1"/>
      <c r="C49" s="110"/>
      <c r="D49" s="111"/>
      <c r="E49" s="111"/>
      <c r="F49" s="210"/>
      <c r="G49" s="111"/>
      <c r="H49" s="111"/>
      <c r="I49" s="111"/>
      <c r="J49" s="111"/>
    </row>
    <row r="50" spans="2:10" ht="17.25">
      <c r="B50" s="1" t="s">
        <v>705</v>
      </c>
      <c r="C50" s="135">
        <v>7784</v>
      </c>
      <c r="D50" s="113">
        <v>7764</v>
      </c>
      <c r="E50" s="113">
        <v>18420</v>
      </c>
      <c r="F50" s="209">
        <v>2.37</v>
      </c>
      <c r="G50" s="113">
        <v>18</v>
      </c>
      <c r="H50" s="113">
        <v>784</v>
      </c>
      <c r="I50" s="113">
        <v>66</v>
      </c>
      <c r="J50" s="113">
        <v>427</v>
      </c>
    </row>
    <row r="51" spans="2:10" ht="17.25">
      <c r="B51" s="1" t="s">
        <v>706</v>
      </c>
      <c r="C51" s="135">
        <v>5453</v>
      </c>
      <c r="D51" s="113">
        <v>5445</v>
      </c>
      <c r="E51" s="113">
        <v>14445</v>
      </c>
      <c r="F51" s="209">
        <v>2.65</v>
      </c>
      <c r="G51" s="115">
        <v>8</v>
      </c>
      <c r="H51" s="115">
        <v>330</v>
      </c>
      <c r="I51" s="113">
        <v>32</v>
      </c>
      <c r="J51" s="113">
        <v>14</v>
      </c>
    </row>
    <row r="52" spans="2:10" ht="17.25">
      <c r="B52" s="1" t="s">
        <v>707</v>
      </c>
      <c r="C52" s="135">
        <v>1829</v>
      </c>
      <c r="D52" s="113">
        <v>1825</v>
      </c>
      <c r="E52" s="113">
        <v>4300</v>
      </c>
      <c r="F52" s="209">
        <v>2.36</v>
      </c>
      <c r="G52" s="113">
        <v>4</v>
      </c>
      <c r="H52" s="113">
        <v>136</v>
      </c>
      <c r="I52" s="202" t="s">
        <v>659</v>
      </c>
      <c r="J52" s="113">
        <v>9</v>
      </c>
    </row>
    <row r="53" spans="2:10" ht="17.25">
      <c r="B53" s="1" t="s">
        <v>708</v>
      </c>
      <c r="C53" s="135">
        <v>2277</v>
      </c>
      <c r="D53" s="113">
        <v>2270</v>
      </c>
      <c r="E53" s="113">
        <v>5138</v>
      </c>
      <c r="F53" s="209">
        <v>2.26</v>
      </c>
      <c r="G53" s="113">
        <v>7</v>
      </c>
      <c r="H53" s="113">
        <v>155</v>
      </c>
      <c r="I53" s="113">
        <v>20</v>
      </c>
      <c r="J53" s="113">
        <v>11</v>
      </c>
    </row>
    <row r="54" spans="2:10" ht="17.25">
      <c r="B54" s="1"/>
      <c r="C54" s="135"/>
      <c r="D54" s="113"/>
      <c r="E54" s="113"/>
      <c r="F54" s="209"/>
      <c r="G54" s="113"/>
      <c r="H54" s="113"/>
      <c r="I54" s="113"/>
      <c r="J54" s="113"/>
    </row>
    <row r="55" spans="2:10" ht="17.25">
      <c r="B55" s="1" t="s">
        <v>709</v>
      </c>
      <c r="C55" s="135">
        <v>7911</v>
      </c>
      <c r="D55" s="113">
        <v>7907</v>
      </c>
      <c r="E55" s="113">
        <v>17960</v>
      </c>
      <c r="F55" s="209">
        <v>2.27</v>
      </c>
      <c r="G55" s="113">
        <v>4</v>
      </c>
      <c r="H55" s="113">
        <v>225</v>
      </c>
      <c r="I55" s="113">
        <v>27</v>
      </c>
      <c r="J55" s="113">
        <v>141</v>
      </c>
    </row>
    <row r="56" spans="2:10" ht="17.25">
      <c r="B56" s="2" t="s">
        <v>710</v>
      </c>
      <c r="C56" s="135">
        <v>1468</v>
      </c>
      <c r="D56" s="113">
        <v>1465</v>
      </c>
      <c r="E56" s="113">
        <v>3356</v>
      </c>
      <c r="F56" s="209">
        <v>2.29</v>
      </c>
      <c r="G56" s="115">
        <v>3</v>
      </c>
      <c r="H56" s="115">
        <v>150</v>
      </c>
      <c r="I56" s="113">
        <v>1</v>
      </c>
      <c r="J56" s="115">
        <v>4</v>
      </c>
    </row>
    <row r="57" spans="2:10" ht="17.25">
      <c r="B57" s="1" t="s">
        <v>711</v>
      </c>
      <c r="C57" s="135">
        <v>1585</v>
      </c>
      <c r="D57" s="113">
        <v>1581</v>
      </c>
      <c r="E57" s="113">
        <v>3303</v>
      </c>
      <c r="F57" s="209">
        <v>2.09</v>
      </c>
      <c r="G57" s="113">
        <v>4</v>
      </c>
      <c r="H57" s="113">
        <v>123</v>
      </c>
      <c r="I57" s="113">
        <v>2</v>
      </c>
      <c r="J57" s="113">
        <v>11</v>
      </c>
    </row>
    <row r="58" spans="2:10" ht="17.25">
      <c r="B58" s="1" t="s">
        <v>712</v>
      </c>
      <c r="C58" s="135">
        <v>300</v>
      </c>
      <c r="D58" s="113">
        <v>299</v>
      </c>
      <c r="E58" s="113">
        <v>563</v>
      </c>
      <c r="F58" s="209">
        <v>1.88</v>
      </c>
      <c r="G58" s="113">
        <v>1</v>
      </c>
      <c r="H58" s="113">
        <v>7</v>
      </c>
      <c r="I58" s="115">
        <v>3</v>
      </c>
      <c r="J58" s="115">
        <v>28</v>
      </c>
    </row>
    <row r="59" spans="2:10" ht="17.25">
      <c r="B59" s="1" t="s">
        <v>713</v>
      </c>
      <c r="C59" s="135">
        <v>8690</v>
      </c>
      <c r="D59" s="113">
        <v>8673</v>
      </c>
      <c r="E59" s="113">
        <v>19365</v>
      </c>
      <c r="F59" s="209">
        <v>2.23</v>
      </c>
      <c r="G59" s="113">
        <v>14</v>
      </c>
      <c r="H59" s="113">
        <v>563</v>
      </c>
      <c r="I59" s="113">
        <v>36</v>
      </c>
      <c r="J59" s="113">
        <v>37</v>
      </c>
    </row>
    <row r="60" spans="2:10" ht="18" thickBot="1">
      <c r="B60" s="5"/>
      <c r="C60" s="18" t="s">
        <v>654</v>
      </c>
      <c r="D60" s="5" t="s">
        <v>654</v>
      </c>
      <c r="E60" s="5"/>
      <c r="F60" s="166"/>
      <c r="G60" s="5" t="s">
        <v>654</v>
      </c>
      <c r="H60" s="5"/>
      <c r="I60" s="5"/>
      <c r="J60" s="5"/>
    </row>
    <row r="61" spans="3:7" ht="17.25">
      <c r="C61" s="296" t="s">
        <v>660</v>
      </c>
      <c r="D61" s="296"/>
      <c r="E61" s="296"/>
      <c r="G61" s="2" t="s">
        <v>661</v>
      </c>
    </row>
    <row r="62" spans="1:7" ht="17.25">
      <c r="A62" s="1"/>
      <c r="C62" s="2" t="s">
        <v>757</v>
      </c>
      <c r="D62" s="2" t="s">
        <v>757</v>
      </c>
      <c r="G62" s="2" t="s">
        <v>757</v>
      </c>
    </row>
    <row r="63" spans="3:7" ht="17.25">
      <c r="C63" s="2" t="s">
        <v>757</v>
      </c>
      <c r="D63" s="2" t="s">
        <v>757</v>
      </c>
      <c r="G63" s="2" t="s">
        <v>757</v>
      </c>
    </row>
    <row r="64" spans="3:7" ht="17.25">
      <c r="C64" s="2" t="s">
        <v>757</v>
      </c>
      <c r="D64" s="2" t="s">
        <v>757</v>
      </c>
      <c r="G64" s="2" t="s">
        <v>757</v>
      </c>
    </row>
    <row r="65" spans="3:7" ht="17.25">
      <c r="C65" s="2" t="s">
        <v>757</v>
      </c>
      <c r="D65" s="2" t="s">
        <v>757</v>
      </c>
      <c r="G65" s="2" t="s">
        <v>757</v>
      </c>
    </row>
    <row r="66" spans="3:7" ht="17.25">
      <c r="C66" s="2" t="s">
        <v>757</v>
      </c>
      <c r="D66" s="2" t="s">
        <v>757</v>
      </c>
      <c r="G66" s="2" t="s">
        <v>757</v>
      </c>
    </row>
  </sheetData>
  <mergeCells count="4">
    <mergeCell ref="I8:J8"/>
    <mergeCell ref="D9:F9"/>
    <mergeCell ref="G9:H9"/>
    <mergeCell ref="C61:E6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62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15.875" style="2" customWidth="1"/>
    <col min="3" max="8" width="13.375" style="2" customWidth="1"/>
    <col min="9" max="11" width="12.125" style="2" customWidth="1"/>
    <col min="12" max="16384" width="13.375" style="2" customWidth="1"/>
  </cols>
  <sheetData>
    <row r="1" ht="17.25">
      <c r="A1" s="1"/>
    </row>
    <row r="6" ht="17.25">
      <c r="F6" s="22" t="s">
        <v>330</v>
      </c>
    </row>
    <row r="7" spans="3:6" ht="17.25">
      <c r="C7" s="22" t="s">
        <v>758</v>
      </c>
      <c r="F7" s="1" t="s">
        <v>759</v>
      </c>
    </row>
    <row r="8" ht="17.25">
      <c r="C8" s="1" t="s">
        <v>760</v>
      </c>
    </row>
    <row r="9" spans="2:11" ht="18" thickBot="1">
      <c r="B9" s="5"/>
      <c r="C9" s="6" t="s">
        <v>341</v>
      </c>
      <c r="D9" s="5"/>
      <c r="E9" s="5"/>
      <c r="F9" s="5"/>
      <c r="G9" s="5"/>
      <c r="H9" s="5"/>
      <c r="I9" s="5"/>
      <c r="J9" s="6" t="s">
        <v>342</v>
      </c>
      <c r="K9" s="5"/>
    </row>
    <row r="10" spans="3:11" ht="17.25">
      <c r="C10" s="57" t="s">
        <v>343</v>
      </c>
      <c r="D10" s="9"/>
      <c r="E10" s="9"/>
      <c r="F10" s="43" t="s">
        <v>344</v>
      </c>
      <c r="G10" s="9"/>
      <c r="H10" s="9"/>
      <c r="I10" s="9"/>
      <c r="J10" s="9"/>
      <c r="K10" s="9"/>
    </row>
    <row r="11" spans="2:11" ht="17.25">
      <c r="B11" s="9"/>
      <c r="C11" s="10" t="s">
        <v>345</v>
      </c>
      <c r="D11" s="10" t="s">
        <v>346</v>
      </c>
      <c r="E11" s="10" t="s">
        <v>347</v>
      </c>
      <c r="F11" s="10" t="s">
        <v>348</v>
      </c>
      <c r="G11" s="10" t="s">
        <v>349</v>
      </c>
      <c r="H11" s="10" t="s">
        <v>350</v>
      </c>
      <c r="I11" s="10" t="s">
        <v>351</v>
      </c>
      <c r="J11" s="10" t="s">
        <v>352</v>
      </c>
      <c r="K11" s="8" t="s">
        <v>761</v>
      </c>
    </row>
    <row r="12" spans="3:11" ht="17.25">
      <c r="C12" s="110"/>
      <c r="D12" s="111"/>
      <c r="E12" s="111"/>
      <c r="F12" s="111"/>
      <c r="G12" s="111"/>
      <c r="H12" s="111"/>
      <c r="I12" s="111"/>
      <c r="J12" s="111"/>
      <c r="K12" s="111"/>
    </row>
    <row r="13" spans="2:11" s="96" customFormat="1" ht="17.25">
      <c r="B13" s="4" t="s">
        <v>260</v>
      </c>
      <c r="C13" s="246">
        <v>383214</v>
      </c>
      <c r="D13" s="244">
        <v>90736</v>
      </c>
      <c r="E13" s="244">
        <v>115408</v>
      </c>
      <c r="F13" s="244">
        <v>74952</v>
      </c>
      <c r="G13" s="244">
        <v>63623</v>
      </c>
      <c r="H13" s="244">
        <v>23772</v>
      </c>
      <c r="I13" s="244">
        <v>9995</v>
      </c>
      <c r="J13" s="244">
        <v>3663</v>
      </c>
      <c r="K13" s="244">
        <v>1065</v>
      </c>
    </row>
    <row r="14" spans="3:11" ht="17.25">
      <c r="C14" s="110"/>
      <c r="D14" s="111"/>
      <c r="E14" s="111"/>
      <c r="F14" s="111"/>
      <c r="G14" s="111"/>
      <c r="H14" s="111"/>
      <c r="I14" s="111"/>
      <c r="J14" s="111"/>
      <c r="K14" s="111"/>
    </row>
    <row r="15" spans="2:11" ht="17.25">
      <c r="B15" s="1" t="s">
        <v>735</v>
      </c>
      <c r="C15" s="112">
        <v>144663</v>
      </c>
      <c r="D15" s="113">
        <v>37130</v>
      </c>
      <c r="E15" s="113">
        <v>43119</v>
      </c>
      <c r="F15" s="113">
        <v>28985</v>
      </c>
      <c r="G15" s="113">
        <v>24217</v>
      </c>
      <c r="H15" s="113">
        <v>7683</v>
      </c>
      <c r="I15" s="113">
        <v>2578</v>
      </c>
      <c r="J15" s="113">
        <v>769</v>
      </c>
      <c r="K15" s="113">
        <v>182</v>
      </c>
    </row>
    <row r="16" spans="2:11" ht="17.25">
      <c r="B16" s="1" t="s">
        <v>736</v>
      </c>
      <c r="C16" s="112">
        <v>20501</v>
      </c>
      <c r="D16" s="113">
        <v>4072</v>
      </c>
      <c r="E16" s="113">
        <v>6369</v>
      </c>
      <c r="F16" s="113">
        <v>4039</v>
      </c>
      <c r="G16" s="113">
        <v>3633</v>
      </c>
      <c r="H16" s="113">
        <v>1389</v>
      </c>
      <c r="I16" s="113">
        <v>691</v>
      </c>
      <c r="J16" s="113">
        <v>245</v>
      </c>
      <c r="K16" s="113">
        <v>63</v>
      </c>
    </row>
    <row r="17" spans="2:11" ht="17.25">
      <c r="B17" s="1" t="s">
        <v>737</v>
      </c>
      <c r="C17" s="112">
        <v>17623</v>
      </c>
      <c r="D17" s="113">
        <v>2712</v>
      </c>
      <c r="E17" s="113">
        <v>4723</v>
      </c>
      <c r="F17" s="113">
        <v>3832</v>
      </c>
      <c r="G17" s="113">
        <v>3892</v>
      </c>
      <c r="H17" s="113">
        <v>1581</v>
      </c>
      <c r="I17" s="113">
        <v>610</v>
      </c>
      <c r="J17" s="113">
        <v>214</v>
      </c>
      <c r="K17" s="113">
        <v>59</v>
      </c>
    </row>
    <row r="18" spans="2:11" ht="17.25">
      <c r="B18" s="1" t="s">
        <v>738</v>
      </c>
      <c r="C18" s="112">
        <v>10629</v>
      </c>
      <c r="D18" s="113">
        <v>1861</v>
      </c>
      <c r="E18" s="113">
        <v>2928</v>
      </c>
      <c r="F18" s="113">
        <v>2180</v>
      </c>
      <c r="G18" s="113">
        <v>1903</v>
      </c>
      <c r="H18" s="113">
        <v>968</v>
      </c>
      <c r="I18" s="113">
        <v>497</v>
      </c>
      <c r="J18" s="113">
        <v>226</v>
      </c>
      <c r="K18" s="113">
        <v>66</v>
      </c>
    </row>
    <row r="19" spans="2:11" ht="17.25">
      <c r="B19" s="1" t="s">
        <v>739</v>
      </c>
      <c r="C19" s="112">
        <v>9693</v>
      </c>
      <c r="D19" s="113">
        <v>2399</v>
      </c>
      <c r="E19" s="113">
        <v>2828</v>
      </c>
      <c r="F19" s="113">
        <v>1834</v>
      </c>
      <c r="G19" s="113">
        <v>1507</v>
      </c>
      <c r="H19" s="113">
        <v>638</v>
      </c>
      <c r="I19" s="113">
        <v>314</v>
      </c>
      <c r="J19" s="113">
        <v>131</v>
      </c>
      <c r="K19" s="113">
        <v>42</v>
      </c>
    </row>
    <row r="20" spans="2:11" ht="17.25">
      <c r="B20" s="1" t="s">
        <v>740</v>
      </c>
      <c r="C20" s="112">
        <v>32522</v>
      </c>
      <c r="D20" s="113">
        <v>8807</v>
      </c>
      <c r="E20" s="113">
        <v>10268</v>
      </c>
      <c r="F20" s="113">
        <v>6170</v>
      </c>
      <c r="G20" s="113">
        <v>4693</v>
      </c>
      <c r="H20" s="113">
        <v>1656</v>
      </c>
      <c r="I20" s="113">
        <v>619</v>
      </c>
      <c r="J20" s="113">
        <v>233</v>
      </c>
      <c r="K20" s="113">
        <v>76</v>
      </c>
    </row>
    <row r="21" spans="2:11" ht="17.25">
      <c r="B21" s="1" t="s">
        <v>741</v>
      </c>
      <c r="C21" s="112">
        <v>14428</v>
      </c>
      <c r="D21" s="113">
        <v>4550</v>
      </c>
      <c r="E21" s="113">
        <v>4908</v>
      </c>
      <c r="F21" s="113">
        <v>2503</v>
      </c>
      <c r="G21" s="113">
        <v>1728</v>
      </c>
      <c r="H21" s="113">
        <v>579</v>
      </c>
      <c r="I21" s="113">
        <v>119</v>
      </c>
      <c r="J21" s="113">
        <v>32</v>
      </c>
      <c r="K21" s="113">
        <v>9</v>
      </c>
    </row>
    <row r="22" spans="2:11" ht="17.25">
      <c r="B22" s="1"/>
      <c r="C22" s="112"/>
      <c r="D22" s="113"/>
      <c r="E22" s="113"/>
      <c r="F22" s="113"/>
      <c r="G22" s="113"/>
      <c r="H22" s="113"/>
      <c r="I22" s="113"/>
      <c r="J22" s="113"/>
      <c r="K22" s="113"/>
    </row>
    <row r="23" spans="2:11" ht="17.25">
      <c r="B23" s="1" t="s">
        <v>742</v>
      </c>
      <c r="C23" s="110">
        <v>2671</v>
      </c>
      <c r="D23" s="111">
        <v>500</v>
      </c>
      <c r="E23" s="111">
        <v>841</v>
      </c>
      <c r="F23" s="111">
        <v>538</v>
      </c>
      <c r="G23" s="111">
        <v>448</v>
      </c>
      <c r="H23" s="111">
        <v>199</v>
      </c>
      <c r="I23" s="111">
        <v>106</v>
      </c>
      <c r="J23" s="111">
        <v>31</v>
      </c>
      <c r="K23" s="111">
        <v>8</v>
      </c>
    </row>
    <row r="24" spans="2:11" ht="17.25">
      <c r="B24" s="1" t="s">
        <v>743</v>
      </c>
      <c r="C24" s="112">
        <v>1471</v>
      </c>
      <c r="D24" s="113">
        <v>381</v>
      </c>
      <c r="E24" s="113">
        <v>566</v>
      </c>
      <c r="F24" s="113">
        <v>194</v>
      </c>
      <c r="G24" s="113">
        <v>180</v>
      </c>
      <c r="H24" s="113">
        <v>84</v>
      </c>
      <c r="I24" s="113">
        <v>49</v>
      </c>
      <c r="J24" s="113">
        <v>11</v>
      </c>
      <c r="K24" s="113">
        <v>6</v>
      </c>
    </row>
    <row r="25" spans="2:11" ht="17.25">
      <c r="B25" s="2" t="s">
        <v>744</v>
      </c>
      <c r="C25" s="112">
        <v>5091</v>
      </c>
      <c r="D25" s="113">
        <v>1024</v>
      </c>
      <c r="E25" s="113">
        <v>1338</v>
      </c>
      <c r="F25" s="113">
        <v>1020</v>
      </c>
      <c r="G25" s="113">
        <v>965</v>
      </c>
      <c r="H25" s="113">
        <v>422</v>
      </c>
      <c r="I25" s="113">
        <v>235</v>
      </c>
      <c r="J25" s="113">
        <v>67</v>
      </c>
      <c r="K25" s="113">
        <v>20</v>
      </c>
    </row>
    <row r="26" spans="2:11" ht="17.25">
      <c r="B26" s="1" t="s">
        <v>745</v>
      </c>
      <c r="C26" s="112">
        <v>4937</v>
      </c>
      <c r="D26" s="113">
        <v>774</v>
      </c>
      <c r="E26" s="113">
        <v>1371</v>
      </c>
      <c r="F26" s="113">
        <v>896</v>
      </c>
      <c r="G26" s="113">
        <v>1005</v>
      </c>
      <c r="H26" s="113">
        <v>446</v>
      </c>
      <c r="I26" s="113">
        <v>297</v>
      </c>
      <c r="J26" s="113">
        <v>112</v>
      </c>
      <c r="K26" s="113">
        <v>36</v>
      </c>
    </row>
    <row r="27" spans="2:11" ht="17.25">
      <c r="B27" s="1" t="s">
        <v>746</v>
      </c>
      <c r="C27" s="112">
        <v>2816</v>
      </c>
      <c r="D27" s="113">
        <v>505</v>
      </c>
      <c r="E27" s="113">
        <v>819</v>
      </c>
      <c r="F27" s="113">
        <v>540</v>
      </c>
      <c r="G27" s="113">
        <v>498</v>
      </c>
      <c r="H27" s="113">
        <v>275</v>
      </c>
      <c r="I27" s="113">
        <v>115</v>
      </c>
      <c r="J27" s="113">
        <v>46</v>
      </c>
      <c r="K27" s="113">
        <v>18</v>
      </c>
    </row>
    <row r="28" spans="2:11" ht="17.25">
      <c r="B28" s="1" t="s">
        <v>747</v>
      </c>
      <c r="C28" s="112">
        <v>2692</v>
      </c>
      <c r="D28" s="113">
        <v>497</v>
      </c>
      <c r="E28" s="113">
        <v>801</v>
      </c>
      <c r="F28" s="113">
        <v>495</v>
      </c>
      <c r="G28" s="113">
        <v>520</v>
      </c>
      <c r="H28" s="113">
        <v>234</v>
      </c>
      <c r="I28" s="113">
        <v>105</v>
      </c>
      <c r="J28" s="113">
        <v>35</v>
      </c>
      <c r="K28" s="113">
        <v>5</v>
      </c>
    </row>
    <row r="29" spans="2:11" ht="17.25">
      <c r="B29" s="1" t="s">
        <v>748</v>
      </c>
      <c r="C29" s="112">
        <v>6912</v>
      </c>
      <c r="D29" s="113">
        <v>871</v>
      </c>
      <c r="E29" s="113">
        <v>1937</v>
      </c>
      <c r="F29" s="113">
        <v>1586</v>
      </c>
      <c r="G29" s="113">
        <v>1616</v>
      </c>
      <c r="H29" s="113">
        <v>597</v>
      </c>
      <c r="I29" s="113">
        <v>223</v>
      </c>
      <c r="J29" s="113">
        <v>63</v>
      </c>
      <c r="K29" s="113">
        <v>19</v>
      </c>
    </row>
    <row r="30" spans="2:11" ht="17.25">
      <c r="B30" s="1" t="s">
        <v>749</v>
      </c>
      <c r="C30" s="112">
        <v>17771</v>
      </c>
      <c r="D30" s="113">
        <v>3385</v>
      </c>
      <c r="E30" s="113">
        <v>4668</v>
      </c>
      <c r="F30" s="113">
        <v>3975</v>
      </c>
      <c r="G30" s="113">
        <v>3965</v>
      </c>
      <c r="H30" s="113">
        <v>1218</v>
      </c>
      <c r="I30" s="113">
        <v>415</v>
      </c>
      <c r="J30" s="113">
        <v>115</v>
      </c>
      <c r="K30" s="113">
        <v>30</v>
      </c>
    </row>
    <row r="31" spans="2:11" ht="17.25">
      <c r="B31" s="1"/>
      <c r="C31" s="112"/>
      <c r="D31" s="113"/>
      <c r="E31" s="113"/>
      <c r="F31" s="113"/>
      <c r="G31" s="113"/>
      <c r="H31" s="113"/>
      <c r="I31" s="113"/>
      <c r="J31" s="113"/>
      <c r="K31" s="113"/>
    </row>
    <row r="32" spans="2:11" ht="17.25">
      <c r="B32" s="2" t="s">
        <v>690</v>
      </c>
      <c r="C32" s="112">
        <v>6571</v>
      </c>
      <c r="D32" s="113">
        <v>1213</v>
      </c>
      <c r="E32" s="113">
        <v>1933</v>
      </c>
      <c r="F32" s="113">
        <v>1265</v>
      </c>
      <c r="G32" s="113">
        <v>1057</v>
      </c>
      <c r="H32" s="113">
        <v>538</v>
      </c>
      <c r="I32" s="113">
        <v>361</v>
      </c>
      <c r="J32" s="113">
        <v>159</v>
      </c>
      <c r="K32" s="113">
        <v>45</v>
      </c>
    </row>
    <row r="33" spans="2:11" ht="17.25">
      <c r="B33" s="1" t="s">
        <v>750</v>
      </c>
      <c r="C33" s="112">
        <v>5190</v>
      </c>
      <c r="D33" s="113">
        <v>1054</v>
      </c>
      <c r="E33" s="113">
        <v>1584</v>
      </c>
      <c r="F33" s="113">
        <v>1034</v>
      </c>
      <c r="G33" s="113">
        <v>833</v>
      </c>
      <c r="H33" s="113">
        <v>411</v>
      </c>
      <c r="I33" s="113">
        <v>182</v>
      </c>
      <c r="J33" s="113">
        <v>71</v>
      </c>
      <c r="K33" s="113">
        <v>21</v>
      </c>
    </row>
    <row r="34" spans="2:11" ht="17.25">
      <c r="B34" s="1" t="s">
        <v>751</v>
      </c>
      <c r="C34" s="110">
        <v>1820</v>
      </c>
      <c r="D34" s="111">
        <v>346</v>
      </c>
      <c r="E34" s="111">
        <v>545</v>
      </c>
      <c r="F34" s="111">
        <v>330</v>
      </c>
      <c r="G34" s="111">
        <v>275</v>
      </c>
      <c r="H34" s="111">
        <v>148</v>
      </c>
      <c r="I34" s="111">
        <v>115</v>
      </c>
      <c r="J34" s="111">
        <v>56</v>
      </c>
      <c r="K34" s="111">
        <v>5</v>
      </c>
    </row>
    <row r="35" spans="2:11" ht="17.25">
      <c r="B35" s="1" t="s">
        <v>752</v>
      </c>
      <c r="C35" s="112">
        <v>1862</v>
      </c>
      <c r="D35" s="113">
        <v>764</v>
      </c>
      <c r="E35" s="113">
        <v>527</v>
      </c>
      <c r="F35" s="113">
        <v>236</v>
      </c>
      <c r="G35" s="113">
        <v>167</v>
      </c>
      <c r="H35" s="113">
        <v>88</v>
      </c>
      <c r="I35" s="113">
        <v>36</v>
      </c>
      <c r="J35" s="113">
        <v>16</v>
      </c>
      <c r="K35" s="113">
        <v>28</v>
      </c>
    </row>
    <row r="36" spans="2:11" ht="17.25">
      <c r="B36" s="1"/>
      <c r="C36" s="112"/>
      <c r="D36" s="113"/>
      <c r="E36" s="113"/>
      <c r="F36" s="113"/>
      <c r="G36" s="113"/>
      <c r="H36" s="113"/>
      <c r="I36" s="113"/>
      <c r="J36" s="113"/>
      <c r="K36" s="113"/>
    </row>
    <row r="37" spans="2:11" ht="17.25">
      <c r="B37" s="1" t="s">
        <v>753</v>
      </c>
      <c r="C37" s="112">
        <v>5149</v>
      </c>
      <c r="D37" s="113">
        <v>1229</v>
      </c>
      <c r="E37" s="113">
        <v>1380</v>
      </c>
      <c r="F37" s="113">
        <v>940</v>
      </c>
      <c r="G37" s="113">
        <v>837</v>
      </c>
      <c r="H37" s="113">
        <v>406</v>
      </c>
      <c r="I37" s="113">
        <v>224</v>
      </c>
      <c r="J37" s="113">
        <v>97</v>
      </c>
      <c r="K37" s="113">
        <v>36</v>
      </c>
    </row>
    <row r="38" spans="2:11" ht="17.25">
      <c r="B38" s="1" t="s">
        <v>727</v>
      </c>
      <c r="C38" s="112">
        <v>2511</v>
      </c>
      <c r="D38" s="113">
        <v>444</v>
      </c>
      <c r="E38" s="113">
        <v>638</v>
      </c>
      <c r="F38" s="113">
        <v>434</v>
      </c>
      <c r="G38" s="113">
        <v>428</v>
      </c>
      <c r="H38" s="113">
        <v>289</v>
      </c>
      <c r="I38" s="113">
        <v>164</v>
      </c>
      <c r="J38" s="113">
        <v>79</v>
      </c>
      <c r="K38" s="113">
        <v>35</v>
      </c>
    </row>
    <row r="39" spans="2:11" ht="17.25">
      <c r="B39" s="1" t="s">
        <v>754</v>
      </c>
      <c r="C39" s="112">
        <v>4420</v>
      </c>
      <c r="D39" s="113">
        <v>621</v>
      </c>
      <c r="E39" s="113">
        <v>1068</v>
      </c>
      <c r="F39" s="113">
        <v>860</v>
      </c>
      <c r="G39" s="113">
        <v>951</v>
      </c>
      <c r="H39" s="113">
        <v>448</v>
      </c>
      <c r="I39" s="113">
        <v>276</v>
      </c>
      <c r="J39" s="113">
        <v>142</v>
      </c>
      <c r="K39" s="113">
        <v>54</v>
      </c>
    </row>
    <row r="40" spans="2:11" ht="17.25">
      <c r="B40" s="1" t="s">
        <v>755</v>
      </c>
      <c r="C40" s="112">
        <v>2864</v>
      </c>
      <c r="D40" s="113">
        <v>461</v>
      </c>
      <c r="E40" s="113">
        <v>831</v>
      </c>
      <c r="F40" s="113">
        <v>538</v>
      </c>
      <c r="G40" s="113">
        <v>476</v>
      </c>
      <c r="H40" s="113">
        <v>255</v>
      </c>
      <c r="I40" s="113">
        <v>195</v>
      </c>
      <c r="J40" s="113">
        <v>83</v>
      </c>
      <c r="K40" s="113">
        <v>25</v>
      </c>
    </row>
    <row r="41" spans="2:11" ht="17.25">
      <c r="B41" s="1" t="s">
        <v>756</v>
      </c>
      <c r="C41" s="110">
        <v>1891</v>
      </c>
      <c r="D41" s="111">
        <v>574</v>
      </c>
      <c r="E41" s="111">
        <v>654</v>
      </c>
      <c r="F41" s="111">
        <v>293</v>
      </c>
      <c r="G41" s="111">
        <v>173</v>
      </c>
      <c r="H41" s="111">
        <v>110</v>
      </c>
      <c r="I41" s="111">
        <v>66</v>
      </c>
      <c r="J41" s="111">
        <v>16</v>
      </c>
      <c r="K41" s="111">
        <v>5</v>
      </c>
    </row>
    <row r="42" spans="2:11" ht="17.25">
      <c r="B42" s="1"/>
      <c r="C42" s="110"/>
      <c r="D42" s="111"/>
      <c r="E42" s="111"/>
      <c r="F42" s="111"/>
      <c r="G42" s="111"/>
      <c r="H42" s="111"/>
      <c r="I42" s="111"/>
      <c r="J42" s="111"/>
      <c r="K42" s="111"/>
    </row>
    <row r="43" spans="2:11" ht="17.25">
      <c r="B43" s="1" t="s">
        <v>729</v>
      </c>
      <c r="C43" s="112">
        <v>3092</v>
      </c>
      <c r="D43" s="113">
        <v>752</v>
      </c>
      <c r="E43" s="113">
        <v>991</v>
      </c>
      <c r="F43" s="113">
        <v>596</v>
      </c>
      <c r="G43" s="113">
        <v>478</v>
      </c>
      <c r="H43" s="113">
        <v>174</v>
      </c>
      <c r="I43" s="113">
        <v>68</v>
      </c>
      <c r="J43" s="113">
        <v>25</v>
      </c>
      <c r="K43" s="113">
        <v>8</v>
      </c>
    </row>
    <row r="44" spans="2:11" ht="17.25">
      <c r="B44" s="1" t="s">
        <v>700</v>
      </c>
      <c r="C44" s="112">
        <v>2479</v>
      </c>
      <c r="D44" s="113">
        <v>436</v>
      </c>
      <c r="E44" s="113">
        <v>747</v>
      </c>
      <c r="F44" s="113">
        <v>471</v>
      </c>
      <c r="G44" s="113">
        <v>452</v>
      </c>
      <c r="H44" s="113">
        <v>178</v>
      </c>
      <c r="I44" s="113">
        <v>132</v>
      </c>
      <c r="J44" s="113">
        <v>55</v>
      </c>
      <c r="K44" s="113">
        <v>8</v>
      </c>
    </row>
    <row r="45" spans="2:11" ht="17.25">
      <c r="B45" s="1" t="s">
        <v>701</v>
      </c>
      <c r="C45" s="112">
        <v>2527</v>
      </c>
      <c r="D45" s="113">
        <v>596</v>
      </c>
      <c r="E45" s="113">
        <v>754</v>
      </c>
      <c r="F45" s="113">
        <v>462</v>
      </c>
      <c r="G45" s="113">
        <v>379</v>
      </c>
      <c r="H45" s="113">
        <v>207</v>
      </c>
      <c r="I45" s="113">
        <v>79</v>
      </c>
      <c r="J45" s="113">
        <v>43</v>
      </c>
      <c r="K45" s="113">
        <v>7</v>
      </c>
    </row>
    <row r="46" spans="2:11" ht="17.25">
      <c r="B46" s="1" t="s">
        <v>702</v>
      </c>
      <c r="C46" s="112">
        <v>3015</v>
      </c>
      <c r="D46" s="113">
        <v>539</v>
      </c>
      <c r="E46" s="113">
        <v>864</v>
      </c>
      <c r="F46" s="113">
        <v>569</v>
      </c>
      <c r="G46" s="113">
        <v>463</v>
      </c>
      <c r="H46" s="113">
        <v>291</v>
      </c>
      <c r="I46" s="113">
        <v>192</v>
      </c>
      <c r="J46" s="113">
        <v>70</v>
      </c>
      <c r="K46" s="113">
        <v>27</v>
      </c>
    </row>
    <row r="47" spans="2:11" ht="17.25">
      <c r="B47" s="1" t="s">
        <v>703</v>
      </c>
      <c r="C47" s="112">
        <v>4355</v>
      </c>
      <c r="D47" s="113">
        <v>734</v>
      </c>
      <c r="E47" s="113">
        <v>1082</v>
      </c>
      <c r="F47" s="113">
        <v>864</v>
      </c>
      <c r="G47" s="113">
        <v>708</v>
      </c>
      <c r="H47" s="113">
        <v>402</v>
      </c>
      <c r="I47" s="113">
        <v>309</v>
      </c>
      <c r="J47" s="113">
        <v>196</v>
      </c>
      <c r="K47" s="113">
        <v>60</v>
      </c>
    </row>
    <row r="48" spans="2:11" ht="17.25">
      <c r="B48" s="1" t="s">
        <v>704</v>
      </c>
      <c r="C48" s="110">
        <v>3819</v>
      </c>
      <c r="D48" s="111">
        <v>775</v>
      </c>
      <c r="E48" s="111">
        <v>1159</v>
      </c>
      <c r="F48" s="111">
        <v>680</v>
      </c>
      <c r="G48" s="111">
        <v>620</v>
      </c>
      <c r="H48" s="111">
        <v>300</v>
      </c>
      <c r="I48" s="111">
        <v>186</v>
      </c>
      <c r="J48" s="111">
        <v>78</v>
      </c>
      <c r="K48" s="111">
        <v>21</v>
      </c>
    </row>
    <row r="49" spans="2:11" ht="17.25">
      <c r="B49" s="1"/>
      <c r="C49" s="110"/>
      <c r="D49" s="111"/>
      <c r="E49" s="111"/>
      <c r="F49" s="111"/>
      <c r="G49" s="111"/>
      <c r="H49" s="111"/>
      <c r="I49" s="111"/>
      <c r="J49" s="111"/>
      <c r="K49" s="111"/>
    </row>
    <row r="50" spans="2:11" ht="17.25">
      <c r="B50" s="1" t="s">
        <v>705</v>
      </c>
      <c r="C50" s="112">
        <v>7764</v>
      </c>
      <c r="D50" s="113">
        <v>2343</v>
      </c>
      <c r="E50" s="113">
        <v>2525</v>
      </c>
      <c r="F50" s="113">
        <v>1371</v>
      </c>
      <c r="G50" s="113">
        <v>983</v>
      </c>
      <c r="H50" s="113">
        <v>358</v>
      </c>
      <c r="I50" s="113">
        <v>117</v>
      </c>
      <c r="J50" s="113">
        <v>50</v>
      </c>
      <c r="K50" s="113">
        <v>17</v>
      </c>
    </row>
    <row r="51" spans="2:11" ht="17.25">
      <c r="B51" s="1" t="s">
        <v>706</v>
      </c>
      <c r="C51" s="112">
        <v>5445</v>
      </c>
      <c r="D51" s="113">
        <v>1166</v>
      </c>
      <c r="E51" s="113">
        <v>1670</v>
      </c>
      <c r="F51" s="113">
        <v>1166</v>
      </c>
      <c r="G51" s="113">
        <v>978</v>
      </c>
      <c r="H51" s="113">
        <v>319</v>
      </c>
      <c r="I51" s="113">
        <v>103</v>
      </c>
      <c r="J51" s="113">
        <v>34</v>
      </c>
      <c r="K51" s="113">
        <v>9</v>
      </c>
    </row>
    <row r="52" spans="2:11" ht="17.25">
      <c r="B52" s="1" t="s">
        <v>707</v>
      </c>
      <c r="C52" s="112">
        <v>1825</v>
      </c>
      <c r="D52" s="113">
        <v>508</v>
      </c>
      <c r="E52" s="113">
        <v>687</v>
      </c>
      <c r="F52" s="113">
        <v>302</v>
      </c>
      <c r="G52" s="113">
        <v>193</v>
      </c>
      <c r="H52" s="113">
        <v>88</v>
      </c>
      <c r="I52" s="113">
        <v>33</v>
      </c>
      <c r="J52" s="113">
        <v>12</v>
      </c>
      <c r="K52" s="113">
        <v>2</v>
      </c>
    </row>
    <row r="53" spans="2:11" ht="17.25">
      <c r="B53" s="1" t="s">
        <v>708</v>
      </c>
      <c r="C53" s="112">
        <v>2270</v>
      </c>
      <c r="D53" s="113">
        <v>699</v>
      </c>
      <c r="E53" s="113">
        <v>827</v>
      </c>
      <c r="F53" s="113">
        <v>369</v>
      </c>
      <c r="G53" s="113">
        <v>246</v>
      </c>
      <c r="H53" s="113">
        <v>93</v>
      </c>
      <c r="I53" s="113">
        <v>24</v>
      </c>
      <c r="J53" s="113">
        <v>11</v>
      </c>
      <c r="K53" s="113">
        <v>1</v>
      </c>
    </row>
    <row r="54" spans="2:11" ht="17.25">
      <c r="B54" s="1"/>
      <c r="C54" s="112"/>
      <c r="D54" s="113"/>
      <c r="E54" s="113"/>
      <c r="F54" s="113"/>
      <c r="G54" s="113"/>
      <c r="H54" s="113"/>
      <c r="I54" s="113"/>
      <c r="J54" s="113"/>
      <c r="K54" s="113"/>
    </row>
    <row r="55" spans="2:11" ht="17.25">
      <c r="B55" s="1" t="s">
        <v>709</v>
      </c>
      <c r="C55" s="112">
        <v>7907</v>
      </c>
      <c r="D55" s="113">
        <v>2328</v>
      </c>
      <c r="E55" s="113">
        <v>2902</v>
      </c>
      <c r="F55" s="113">
        <v>1407</v>
      </c>
      <c r="G55" s="113">
        <v>870</v>
      </c>
      <c r="H55" s="113">
        <v>305</v>
      </c>
      <c r="I55" s="113">
        <v>69</v>
      </c>
      <c r="J55" s="113">
        <v>21</v>
      </c>
      <c r="K55" s="113">
        <v>5</v>
      </c>
    </row>
    <row r="56" spans="2:11" ht="17.25">
      <c r="B56" s="2" t="s">
        <v>710</v>
      </c>
      <c r="C56" s="112">
        <v>1465</v>
      </c>
      <c r="D56" s="113">
        <v>396</v>
      </c>
      <c r="E56" s="113">
        <v>558</v>
      </c>
      <c r="F56" s="113">
        <v>279</v>
      </c>
      <c r="G56" s="113">
        <v>168</v>
      </c>
      <c r="H56" s="113">
        <v>52</v>
      </c>
      <c r="I56" s="113">
        <v>10</v>
      </c>
      <c r="J56" s="113">
        <v>1</v>
      </c>
      <c r="K56" s="113">
        <v>1</v>
      </c>
    </row>
    <row r="57" spans="2:11" ht="17.25">
      <c r="B57" s="1" t="s">
        <v>711</v>
      </c>
      <c r="C57" s="112">
        <v>1581</v>
      </c>
      <c r="D57" s="113">
        <v>518</v>
      </c>
      <c r="E57" s="113">
        <v>651</v>
      </c>
      <c r="F57" s="113">
        <v>232</v>
      </c>
      <c r="G57" s="113">
        <v>130</v>
      </c>
      <c r="H57" s="113">
        <v>35</v>
      </c>
      <c r="I57" s="113">
        <v>13</v>
      </c>
      <c r="J57" s="113">
        <v>2</v>
      </c>
      <c r="K57" s="202" t="s">
        <v>659</v>
      </c>
    </row>
    <row r="58" spans="2:11" ht="17.25">
      <c r="B58" s="1" t="s">
        <v>712</v>
      </c>
      <c r="C58" s="112">
        <v>299</v>
      </c>
      <c r="D58" s="113">
        <v>130</v>
      </c>
      <c r="E58" s="113">
        <v>109</v>
      </c>
      <c r="F58" s="113">
        <v>30</v>
      </c>
      <c r="G58" s="113">
        <v>25</v>
      </c>
      <c r="H58" s="113">
        <v>5</v>
      </c>
      <c r="I58" s="202" t="s">
        <v>659</v>
      </c>
      <c r="J58" s="202" t="s">
        <v>659</v>
      </c>
      <c r="K58" s="202" t="s">
        <v>659</v>
      </c>
    </row>
    <row r="59" spans="2:11" ht="17.25">
      <c r="B59" s="1" t="s">
        <v>713</v>
      </c>
      <c r="C59" s="112">
        <v>8673</v>
      </c>
      <c r="D59" s="113">
        <v>2642</v>
      </c>
      <c r="E59" s="113">
        <v>3238</v>
      </c>
      <c r="F59" s="113">
        <v>1437</v>
      </c>
      <c r="G59" s="113">
        <v>963</v>
      </c>
      <c r="H59" s="113">
        <v>303</v>
      </c>
      <c r="I59" s="113">
        <v>68</v>
      </c>
      <c r="J59" s="113">
        <v>16</v>
      </c>
      <c r="K59" s="113">
        <v>6</v>
      </c>
    </row>
    <row r="60" spans="2:11" ht="18" thickBot="1">
      <c r="B60" s="5"/>
      <c r="C60" s="18"/>
      <c r="D60" s="5"/>
      <c r="E60" s="5"/>
      <c r="F60" s="5"/>
      <c r="G60" s="5"/>
      <c r="H60" s="5"/>
      <c r="I60" s="5"/>
      <c r="J60" s="5"/>
      <c r="K60" s="5"/>
    </row>
    <row r="61" ht="17.25">
      <c r="C61" s="1" t="s">
        <v>33</v>
      </c>
    </row>
    <row r="62" ht="17.25">
      <c r="A62" s="1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62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14.625" style="2" customWidth="1"/>
    <col min="3" max="3" width="15.875" style="2" customWidth="1"/>
    <col min="4" max="4" width="13.375" style="2" customWidth="1"/>
    <col min="5" max="5" width="15.875" style="2" customWidth="1"/>
    <col min="6" max="7" width="14.625" style="2" customWidth="1"/>
    <col min="8" max="8" width="13.375" style="2" customWidth="1"/>
    <col min="9" max="10" width="14.625" style="2" customWidth="1"/>
    <col min="11" max="16384" width="13.375" style="2" customWidth="1"/>
  </cols>
  <sheetData>
    <row r="1" ht="17.25">
      <c r="A1" s="1"/>
    </row>
    <row r="6" ht="17.25">
      <c r="F6" s="22" t="s">
        <v>330</v>
      </c>
    </row>
    <row r="7" spans="3:6" ht="17.25">
      <c r="C7" s="22" t="s">
        <v>353</v>
      </c>
      <c r="F7" s="1" t="s">
        <v>517</v>
      </c>
    </row>
    <row r="8" spans="2:10" ht="18" thickBot="1">
      <c r="B8" s="5"/>
      <c r="C8" s="5"/>
      <c r="D8" s="6" t="s">
        <v>354</v>
      </c>
      <c r="E8" s="5"/>
      <c r="F8" s="5"/>
      <c r="G8" s="5"/>
      <c r="H8" s="5"/>
      <c r="I8" s="5"/>
      <c r="J8" s="6" t="s">
        <v>355</v>
      </c>
    </row>
    <row r="9" spans="3:10" ht="17.25">
      <c r="C9" s="7"/>
      <c r="D9" s="9"/>
      <c r="E9" s="9"/>
      <c r="F9" s="9"/>
      <c r="G9" s="9"/>
      <c r="H9" s="9"/>
      <c r="I9" s="9"/>
      <c r="J9" s="9"/>
    </row>
    <row r="10" spans="3:10" ht="17.25">
      <c r="C10" s="37" t="s">
        <v>913</v>
      </c>
      <c r="D10" s="58"/>
      <c r="E10" s="43" t="s">
        <v>356</v>
      </c>
      <c r="F10" s="9"/>
      <c r="G10" s="9"/>
      <c r="H10" s="37" t="s">
        <v>918</v>
      </c>
      <c r="I10" s="7"/>
      <c r="J10" s="7"/>
    </row>
    <row r="11" spans="2:10" ht="17.25">
      <c r="B11" s="9"/>
      <c r="C11" s="10" t="s">
        <v>667</v>
      </c>
      <c r="D11" s="10" t="s">
        <v>914</v>
      </c>
      <c r="E11" s="10" t="s">
        <v>915</v>
      </c>
      <c r="F11" s="10" t="s">
        <v>916</v>
      </c>
      <c r="G11" s="10" t="s">
        <v>917</v>
      </c>
      <c r="H11" s="10" t="s">
        <v>357</v>
      </c>
      <c r="I11" s="10" t="s">
        <v>919</v>
      </c>
      <c r="J11" s="10" t="s">
        <v>920</v>
      </c>
    </row>
    <row r="12" spans="3:10" ht="17.25">
      <c r="C12" s="110"/>
      <c r="D12" s="111"/>
      <c r="E12" s="111"/>
      <c r="F12" s="111"/>
      <c r="G12" s="111"/>
      <c r="H12" s="111"/>
      <c r="I12" s="111"/>
      <c r="J12" s="111"/>
    </row>
    <row r="13" spans="2:10" s="96" customFormat="1" ht="17.25">
      <c r="B13" s="4" t="s">
        <v>260</v>
      </c>
      <c r="C13" s="246">
        <v>383214</v>
      </c>
      <c r="D13" s="244">
        <v>87375</v>
      </c>
      <c r="E13" s="244">
        <v>114678</v>
      </c>
      <c r="F13" s="244">
        <v>5035</v>
      </c>
      <c r="G13" s="244">
        <v>29947</v>
      </c>
      <c r="H13" s="244">
        <v>54042</v>
      </c>
      <c r="I13" s="244">
        <v>1401</v>
      </c>
      <c r="J13" s="244">
        <v>90736</v>
      </c>
    </row>
    <row r="14" spans="3:10" ht="17.25">
      <c r="C14" s="110"/>
      <c r="D14" s="111"/>
      <c r="E14" s="111"/>
      <c r="F14" s="111"/>
      <c r="G14" s="111"/>
      <c r="H14" s="111"/>
      <c r="I14" s="111"/>
      <c r="J14" s="111"/>
    </row>
    <row r="15" spans="2:10" ht="17.25">
      <c r="B15" s="1" t="s">
        <v>714</v>
      </c>
      <c r="C15" s="112">
        <v>144663</v>
      </c>
      <c r="D15" s="113">
        <v>32066</v>
      </c>
      <c r="E15" s="113">
        <v>45281</v>
      </c>
      <c r="F15" s="113">
        <v>1909</v>
      </c>
      <c r="G15" s="113">
        <v>12002</v>
      </c>
      <c r="H15" s="113">
        <v>15617</v>
      </c>
      <c r="I15" s="113">
        <v>658</v>
      </c>
      <c r="J15" s="113">
        <v>37130</v>
      </c>
    </row>
    <row r="16" spans="2:10" ht="17.25">
      <c r="B16" s="1" t="s">
        <v>715</v>
      </c>
      <c r="C16" s="112">
        <v>20501</v>
      </c>
      <c r="D16" s="113">
        <v>4984</v>
      </c>
      <c r="E16" s="113">
        <v>5894</v>
      </c>
      <c r="F16" s="113">
        <v>243</v>
      </c>
      <c r="G16" s="113">
        <v>1436</v>
      </c>
      <c r="H16" s="113">
        <v>3828</v>
      </c>
      <c r="I16" s="113">
        <v>44</v>
      </c>
      <c r="J16" s="113">
        <v>4072</v>
      </c>
    </row>
    <row r="17" spans="2:10" ht="17.25">
      <c r="B17" s="1" t="s">
        <v>716</v>
      </c>
      <c r="C17" s="112">
        <v>17623</v>
      </c>
      <c r="D17" s="113">
        <v>3676</v>
      </c>
      <c r="E17" s="113">
        <v>6956</v>
      </c>
      <c r="F17" s="113">
        <v>218</v>
      </c>
      <c r="G17" s="113">
        <v>1273</v>
      </c>
      <c r="H17" s="113">
        <v>2745</v>
      </c>
      <c r="I17" s="113">
        <v>43</v>
      </c>
      <c r="J17" s="113">
        <v>2712</v>
      </c>
    </row>
    <row r="18" spans="2:10" ht="17.25">
      <c r="B18" s="1" t="s">
        <v>717</v>
      </c>
      <c r="C18" s="112">
        <v>10629</v>
      </c>
      <c r="D18" s="113">
        <v>2154</v>
      </c>
      <c r="E18" s="113">
        <v>3055</v>
      </c>
      <c r="F18" s="113">
        <v>142</v>
      </c>
      <c r="G18" s="113">
        <v>835</v>
      </c>
      <c r="H18" s="113">
        <v>2553</v>
      </c>
      <c r="I18" s="113">
        <v>29</v>
      </c>
      <c r="J18" s="113">
        <v>1861</v>
      </c>
    </row>
    <row r="19" spans="2:10" ht="17.25">
      <c r="B19" s="1" t="s">
        <v>718</v>
      </c>
      <c r="C19" s="112">
        <v>9693</v>
      </c>
      <c r="D19" s="113">
        <v>2016</v>
      </c>
      <c r="E19" s="113">
        <v>2555</v>
      </c>
      <c r="F19" s="113">
        <v>160</v>
      </c>
      <c r="G19" s="113">
        <v>836</v>
      </c>
      <c r="H19" s="113">
        <v>1695</v>
      </c>
      <c r="I19" s="113">
        <v>32</v>
      </c>
      <c r="J19" s="113">
        <v>2399</v>
      </c>
    </row>
    <row r="20" spans="2:10" ht="17.25">
      <c r="B20" s="1" t="s">
        <v>719</v>
      </c>
      <c r="C20" s="112">
        <v>32522</v>
      </c>
      <c r="D20" s="113">
        <v>7702</v>
      </c>
      <c r="E20" s="113">
        <v>9124</v>
      </c>
      <c r="F20" s="113">
        <v>474</v>
      </c>
      <c r="G20" s="113">
        <v>2688</v>
      </c>
      <c r="H20" s="113">
        <v>3621</v>
      </c>
      <c r="I20" s="113">
        <v>106</v>
      </c>
      <c r="J20" s="113">
        <v>8807</v>
      </c>
    </row>
    <row r="21" spans="2:10" ht="17.25">
      <c r="B21" s="1" t="s">
        <v>720</v>
      </c>
      <c r="C21" s="112">
        <v>14428</v>
      </c>
      <c r="D21" s="113">
        <v>3754</v>
      </c>
      <c r="E21" s="113">
        <v>3793</v>
      </c>
      <c r="F21" s="113">
        <v>193</v>
      </c>
      <c r="G21" s="113">
        <v>1136</v>
      </c>
      <c r="H21" s="113">
        <v>954</v>
      </c>
      <c r="I21" s="113">
        <v>48</v>
      </c>
      <c r="J21" s="113">
        <v>4550</v>
      </c>
    </row>
    <row r="22" spans="2:10" ht="17.25">
      <c r="B22" s="1"/>
      <c r="C22" s="112"/>
      <c r="D22" s="113"/>
      <c r="E22" s="113"/>
      <c r="F22" s="113"/>
      <c r="G22" s="113"/>
      <c r="H22" s="113"/>
      <c r="I22" s="113"/>
      <c r="J22" s="113"/>
    </row>
    <row r="23" spans="2:10" ht="17.25">
      <c r="B23" s="1" t="s">
        <v>762</v>
      </c>
      <c r="C23" s="110">
        <v>2671</v>
      </c>
      <c r="D23" s="113">
        <v>664</v>
      </c>
      <c r="E23" s="113">
        <v>718</v>
      </c>
      <c r="F23" s="113">
        <v>35</v>
      </c>
      <c r="G23" s="113">
        <v>182</v>
      </c>
      <c r="H23" s="113">
        <v>568</v>
      </c>
      <c r="I23" s="113">
        <v>4</v>
      </c>
      <c r="J23" s="113">
        <v>500</v>
      </c>
    </row>
    <row r="24" spans="2:10" ht="17.25">
      <c r="B24" s="1" t="s">
        <v>763</v>
      </c>
      <c r="C24" s="112">
        <v>1471</v>
      </c>
      <c r="D24" s="113">
        <v>467</v>
      </c>
      <c r="E24" s="113">
        <v>268</v>
      </c>
      <c r="F24" s="113">
        <v>11</v>
      </c>
      <c r="G24" s="113">
        <v>86</v>
      </c>
      <c r="H24" s="113">
        <v>258</v>
      </c>
      <c r="I24" s="202" t="s">
        <v>656</v>
      </c>
      <c r="J24" s="113">
        <v>381</v>
      </c>
    </row>
    <row r="25" spans="2:10" ht="17.25">
      <c r="B25" s="2" t="s">
        <v>744</v>
      </c>
      <c r="C25" s="112">
        <v>5091</v>
      </c>
      <c r="D25" s="113">
        <v>1034</v>
      </c>
      <c r="E25" s="113">
        <v>1534</v>
      </c>
      <c r="F25" s="113">
        <v>55</v>
      </c>
      <c r="G25" s="113">
        <v>341</v>
      </c>
      <c r="H25" s="113">
        <v>1088</v>
      </c>
      <c r="I25" s="113">
        <v>15</v>
      </c>
      <c r="J25" s="113">
        <v>1024</v>
      </c>
    </row>
    <row r="26" spans="2:10" ht="17.25">
      <c r="B26" s="1" t="s">
        <v>745</v>
      </c>
      <c r="C26" s="112">
        <v>4937</v>
      </c>
      <c r="D26" s="113">
        <v>1050</v>
      </c>
      <c r="E26" s="113">
        <v>1361</v>
      </c>
      <c r="F26" s="113">
        <v>66</v>
      </c>
      <c r="G26" s="113">
        <v>329</v>
      </c>
      <c r="H26" s="113">
        <v>1346</v>
      </c>
      <c r="I26" s="115">
        <v>11</v>
      </c>
      <c r="J26" s="113">
        <v>774</v>
      </c>
    </row>
    <row r="27" spans="2:10" ht="17.25">
      <c r="B27" s="1" t="s">
        <v>746</v>
      </c>
      <c r="C27" s="112">
        <v>2816</v>
      </c>
      <c r="D27" s="113">
        <v>613</v>
      </c>
      <c r="E27" s="113">
        <v>767</v>
      </c>
      <c r="F27" s="113">
        <v>40</v>
      </c>
      <c r="G27" s="113">
        <v>207</v>
      </c>
      <c r="H27" s="113">
        <v>672</v>
      </c>
      <c r="I27" s="113">
        <v>12</v>
      </c>
      <c r="J27" s="113">
        <v>505</v>
      </c>
    </row>
    <row r="28" spans="2:10" ht="17.25">
      <c r="B28" s="1" t="s">
        <v>747</v>
      </c>
      <c r="C28" s="112">
        <v>2692</v>
      </c>
      <c r="D28" s="113">
        <v>633</v>
      </c>
      <c r="E28" s="113">
        <v>788</v>
      </c>
      <c r="F28" s="113">
        <v>30</v>
      </c>
      <c r="G28" s="113">
        <v>169</v>
      </c>
      <c r="H28" s="113">
        <v>568</v>
      </c>
      <c r="I28" s="113">
        <v>7</v>
      </c>
      <c r="J28" s="113">
        <v>497</v>
      </c>
    </row>
    <row r="29" spans="2:10" ht="17.25">
      <c r="B29" s="1" t="s">
        <v>748</v>
      </c>
      <c r="C29" s="112">
        <v>6912</v>
      </c>
      <c r="D29" s="113">
        <v>1534</v>
      </c>
      <c r="E29" s="113">
        <v>2754</v>
      </c>
      <c r="F29" s="113">
        <v>86</v>
      </c>
      <c r="G29" s="113">
        <v>507</v>
      </c>
      <c r="H29" s="113">
        <v>1142</v>
      </c>
      <c r="I29" s="113">
        <v>18</v>
      </c>
      <c r="J29" s="113">
        <v>871</v>
      </c>
    </row>
    <row r="30" spans="2:10" ht="17.25">
      <c r="B30" s="1" t="s">
        <v>749</v>
      </c>
      <c r="C30" s="112">
        <v>17771</v>
      </c>
      <c r="D30" s="113">
        <v>3574</v>
      </c>
      <c r="E30" s="113">
        <v>7218</v>
      </c>
      <c r="F30" s="113">
        <v>220</v>
      </c>
      <c r="G30" s="113">
        <v>1377</v>
      </c>
      <c r="H30" s="113">
        <v>1906</v>
      </c>
      <c r="I30" s="113">
        <v>91</v>
      </c>
      <c r="J30" s="113">
        <v>3385</v>
      </c>
    </row>
    <row r="31" spans="2:10" ht="17.25">
      <c r="B31" s="1"/>
      <c r="C31" s="112"/>
      <c r="D31" s="113"/>
      <c r="E31" s="113"/>
      <c r="F31" s="113"/>
      <c r="G31" s="113"/>
      <c r="H31" s="113"/>
      <c r="I31" s="113"/>
      <c r="J31" s="113"/>
    </row>
    <row r="32" spans="2:10" ht="17.25">
      <c r="B32" s="2" t="s">
        <v>690</v>
      </c>
      <c r="C32" s="112">
        <v>6571</v>
      </c>
      <c r="D32" s="113">
        <v>1435</v>
      </c>
      <c r="E32" s="113">
        <v>1687</v>
      </c>
      <c r="F32" s="113">
        <v>96</v>
      </c>
      <c r="G32" s="113">
        <v>505</v>
      </c>
      <c r="H32" s="113">
        <v>1621</v>
      </c>
      <c r="I32" s="113">
        <v>14</v>
      </c>
      <c r="J32" s="113">
        <v>1213</v>
      </c>
    </row>
    <row r="33" spans="2:10" ht="17.25">
      <c r="B33" s="1" t="s">
        <v>750</v>
      </c>
      <c r="C33" s="112">
        <v>5190</v>
      </c>
      <c r="D33" s="113">
        <v>1171</v>
      </c>
      <c r="E33" s="113">
        <v>1515</v>
      </c>
      <c r="F33" s="113">
        <v>68</v>
      </c>
      <c r="G33" s="113">
        <v>462</v>
      </c>
      <c r="H33" s="113">
        <v>895</v>
      </c>
      <c r="I33" s="113">
        <v>25</v>
      </c>
      <c r="J33" s="113">
        <v>1054</v>
      </c>
    </row>
    <row r="34" spans="2:10" ht="17.25">
      <c r="B34" s="1" t="s">
        <v>751</v>
      </c>
      <c r="C34" s="110">
        <v>1820</v>
      </c>
      <c r="D34" s="111">
        <v>403</v>
      </c>
      <c r="E34" s="111">
        <v>426</v>
      </c>
      <c r="F34" s="111">
        <v>26</v>
      </c>
      <c r="G34" s="111">
        <v>144</v>
      </c>
      <c r="H34" s="111">
        <v>475</v>
      </c>
      <c r="I34" s="203" t="s">
        <v>764</v>
      </c>
      <c r="J34" s="111">
        <v>346</v>
      </c>
    </row>
    <row r="35" spans="2:10" ht="17.25">
      <c r="B35" s="1" t="s">
        <v>752</v>
      </c>
      <c r="C35" s="112">
        <v>1862</v>
      </c>
      <c r="D35" s="113">
        <v>408</v>
      </c>
      <c r="E35" s="113">
        <v>304</v>
      </c>
      <c r="F35" s="113">
        <v>27</v>
      </c>
      <c r="G35" s="113">
        <v>102</v>
      </c>
      <c r="H35" s="113">
        <v>249</v>
      </c>
      <c r="I35" s="113">
        <v>8</v>
      </c>
      <c r="J35" s="113">
        <v>764</v>
      </c>
    </row>
    <row r="36" spans="2:10" ht="17.25">
      <c r="B36" s="1"/>
      <c r="C36" s="112"/>
      <c r="D36" s="113"/>
      <c r="E36" s="113"/>
      <c r="F36" s="113"/>
      <c r="G36" s="113"/>
      <c r="H36" s="113"/>
      <c r="I36" s="113"/>
      <c r="J36" s="113"/>
    </row>
    <row r="37" spans="2:10" ht="17.25">
      <c r="B37" s="1" t="s">
        <v>753</v>
      </c>
      <c r="C37" s="112">
        <v>5149</v>
      </c>
      <c r="D37" s="113">
        <v>984</v>
      </c>
      <c r="E37" s="113">
        <v>1377</v>
      </c>
      <c r="F37" s="113">
        <v>76</v>
      </c>
      <c r="G37" s="113">
        <v>435</v>
      </c>
      <c r="H37" s="113">
        <v>1024</v>
      </c>
      <c r="I37" s="113">
        <v>24</v>
      </c>
      <c r="J37" s="113">
        <v>1229</v>
      </c>
    </row>
    <row r="38" spans="2:10" ht="17.25">
      <c r="B38" s="1" t="s">
        <v>727</v>
      </c>
      <c r="C38" s="112">
        <v>2511</v>
      </c>
      <c r="D38" s="113">
        <v>466</v>
      </c>
      <c r="E38" s="113">
        <v>665</v>
      </c>
      <c r="F38" s="113">
        <v>37</v>
      </c>
      <c r="G38" s="113">
        <v>172</v>
      </c>
      <c r="H38" s="113">
        <v>721</v>
      </c>
      <c r="I38" s="115">
        <v>6</v>
      </c>
      <c r="J38" s="113">
        <v>444</v>
      </c>
    </row>
    <row r="39" spans="2:10" ht="17.25">
      <c r="B39" s="1" t="s">
        <v>754</v>
      </c>
      <c r="C39" s="112">
        <v>4420</v>
      </c>
      <c r="D39" s="113">
        <v>850</v>
      </c>
      <c r="E39" s="113">
        <v>1414</v>
      </c>
      <c r="F39" s="113">
        <v>46</v>
      </c>
      <c r="G39" s="113">
        <v>233</v>
      </c>
      <c r="H39" s="113">
        <v>1241</v>
      </c>
      <c r="I39" s="113">
        <v>15</v>
      </c>
      <c r="J39" s="113">
        <v>621</v>
      </c>
    </row>
    <row r="40" spans="2:10" ht="17.25">
      <c r="B40" s="1" t="s">
        <v>755</v>
      </c>
      <c r="C40" s="112">
        <v>2864</v>
      </c>
      <c r="D40" s="113">
        <v>664</v>
      </c>
      <c r="E40" s="113">
        <v>643</v>
      </c>
      <c r="F40" s="113">
        <v>34</v>
      </c>
      <c r="G40" s="113">
        <v>159</v>
      </c>
      <c r="H40" s="113">
        <v>901</v>
      </c>
      <c r="I40" s="113">
        <v>2</v>
      </c>
      <c r="J40" s="113">
        <v>461</v>
      </c>
    </row>
    <row r="41" spans="2:10" ht="17.25">
      <c r="B41" s="1" t="s">
        <v>756</v>
      </c>
      <c r="C41" s="110">
        <v>1891</v>
      </c>
      <c r="D41" s="111">
        <v>549</v>
      </c>
      <c r="E41" s="111">
        <v>358</v>
      </c>
      <c r="F41" s="111">
        <v>19</v>
      </c>
      <c r="G41" s="111">
        <v>104</v>
      </c>
      <c r="H41" s="111">
        <v>287</v>
      </c>
      <c r="I41" s="203" t="s">
        <v>656</v>
      </c>
      <c r="J41" s="111">
        <v>574</v>
      </c>
    </row>
    <row r="42" spans="2:10" ht="17.25">
      <c r="B42" s="1"/>
      <c r="C42" s="110"/>
      <c r="D42" s="111"/>
      <c r="E42" s="111"/>
      <c r="F42" s="111"/>
      <c r="G42" s="111"/>
      <c r="H42" s="111"/>
      <c r="I42" s="203"/>
      <c r="J42" s="111"/>
    </row>
    <row r="43" spans="2:10" ht="17.25">
      <c r="B43" s="1" t="s">
        <v>729</v>
      </c>
      <c r="C43" s="112">
        <v>3092</v>
      </c>
      <c r="D43" s="113">
        <v>776</v>
      </c>
      <c r="E43" s="113">
        <v>883</v>
      </c>
      <c r="F43" s="113">
        <v>39</v>
      </c>
      <c r="G43" s="113">
        <v>230</v>
      </c>
      <c r="H43" s="113">
        <v>400</v>
      </c>
      <c r="I43" s="113">
        <v>12</v>
      </c>
      <c r="J43" s="113">
        <v>752</v>
      </c>
    </row>
    <row r="44" spans="2:10" ht="17.25">
      <c r="B44" s="1" t="s">
        <v>700</v>
      </c>
      <c r="C44" s="112">
        <v>2479</v>
      </c>
      <c r="D44" s="113">
        <v>600</v>
      </c>
      <c r="E44" s="113">
        <v>702</v>
      </c>
      <c r="F44" s="113">
        <v>35</v>
      </c>
      <c r="G44" s="113">
        <v>153</v>
      </c>
      <c r="H44" s="113">
        <v>553</v>
      </c>
      <c r="I44" s="115" t="s">
        <v>764</v>
      </c>
      <c r="J44" s="113">
        <v>436</v>
      </c>
    </row>
    <row r="45" spans="2:10" ht="17.25">
      <c r="B45" s="1" t="s">
        <v>701</v>
      </c>
      <c r="C45" s="112">
        <v>2527</v>
      </c>
      <c r="D45" s="113">
        <v>579</v>
      </c>
      <c r="E45" s="113">
        <v>643</v>
      </c>
      <c r="F45" s="113">
        <v>31</v>
      </c>
      <c r="G45" s="113">
        <v>186</v>
      </c>
      <c r="H45" s="113">
        <v>491</v>
      </c>
      <c r="I45" s="113">
        <v>1</v>
      </c>
      <c r="J45" s="113">
        <v>596</v>
      </c>
    </row>
    <row r="46" spans="2:10" ht="17.25">
      <c r="B46" s="1" t="s">
        <v>702</v>
      </c>
      <c r="C46" s="112">
        <v>3015</v>
      </c>
      <c r="D46" s="113">
        <v>690</v>
      </c>
      <c r="E46" s="113">
        <v>700</v>
      </c>
      <c r="F46" s="113">
        <v>30</v>
      </c>
      <c r="G46" s="113">
        <v>191</v>
      </c>
      <c r="H46" s="113">
        <v>863</v>
      </c>
      <c r="I46" s="113">
        <v>2</v>
      </c>
      <c r="J46" s="113">
        <v>539</v>
      </c>
    </row>
    <row r="47" spans="2:10" ht="17.25">
      <c r="B47" s="1" t="s">
        <v>703</v>
      </c>
      <c r="C47" s="112">
        <v>4355</v>
      </c>
      <c r="D47" s="113">
        <v>819</v>
      </c>
      <c r="E47" s="113">
        <v>1194</v>
      </c>
      <c r="F47" s="113">
        <v>54</v>
      </c>
      <c r="G47" s="113">
        <v>277</v>
      </c>
      <c r="H47" s="113">
        <v>1268</v>
      </c>
      <c r="I47" s="113">
        <v>9</v>
      </c>
      <c r="J47" s="113">
        <v>734</v>
      </c>
    </row>
    <row r="48" spans="2:10" ht="17.25">
      <c r="B48" s="1" t="s">
        <v>704</v>
      </c>
      <c r="C48" s="110">
        <v>3819</v>
      </c>
      <c r="D48" s="111">
        <v>898</v>
      </c>
      <c r="E48" s="111">
        <v>958</v>
      </c>
      <c r="F48" s="111">
        <v>51</v>
      </c>
      <c r="G48" s="111">
        <v>249</v>
      </c>
      <c r="H48" s="111">
        <v>882</v>
      </c>
      <c r="I48" s="111">
        <v>6</v>
      </c>
      <c r="J48" s="111">
        <v>775</v>
      </c>
    </row>
    <row r="49" spans="2:10" ht="17.25">
      <c r="B49" s="1"/>
      <c r="C49" s="110"/>
      <c r="D49" s="111"/>
      <c r="E49" s="111"/>
      <c r="F49" s="111"/>
      <c r="G49" s="111"/>
      <c r="H49" s="111"/>
      <c r="I49" s="111"/>
      <c r="J49" s="111"/>
    </row>
    <row r="50" spans="2:10" ht="17.25">
      <c r="B50" s="1" t="s">
        <v>705</v>
      </c>
      <c r="C50" s="112">
        <v>7764</v>
      </c>
      <c r="D50" s="113">
        <v>1901</v>
      </c>
      <c r="E50" s="113">
        <v>1951</v>
      </c>
      <c r="F50" s="113">
        <v>103</v>
      </c>
      <c r="G50" s="113">
        <v>632</v>
      </c>
      <c r="H50" s="113">
        <v>771</v>
      </c>
      <c r="I50" s="113">
        <v>63</v>
      </c>
      <c r="J50" s="113">
        <v>2343</v>
      </c>
    </row>
    <row r="51" spans="2:10" ht="17.25">
      <c r="B51" s="1" t="s">
        <v>706</v>
      </c>
      <c r="C51" s="112">
        <v>5445</v>
      </c>
      <c r="D51" s="113">
        <v>1276</v>
      </c>
      <c r="E51" s="113">
        <v>1838</v>
      </c>
      <c r="F51" s="113">
        <v>88</v>
      </c>
      <c r="G51" s="113">
        <v>430</v>
      </c>
      <c r="H51" s="113">
        <v>625</v>
      </c>
      <c r="I51" s="113">
        <v>22</v>
      </c>
      <c r="J51" s="113">
        <v>1166</v>
      </c>
    </row>
    <row r="52" spans="2:10" ht="17.25">
      <c r="B52" s="1" t="s">
        <v>707</v>
      </c>
      <c r="C52" s="112">
        <v>1825</v>
      </c>
      <c r="D52" s="113">
        <v>540</v>
      </c>
      <c r="E52" s="113">
        <v>361</v>
      </c>
      <c r="F52" s="113">
        <v>26</v>
      </c>
      <c r="G52" s="113">
        <v>143</v>
      </c>
      <c r="H52" s="113">
        <v>244</v>
      </c>
      <c r="I52" s="113">
        <v>3</v>
      </c>
      <c r="J52" s="113">
        <v>508</v>
      </c>
    </row>
    <row r="53" spans="2:10" ht="17.25">
      <c r="B53" s="1" t="s">
        <v>708</v>
      </c>
      <c r="C53" s="112">
        <v>2270</v>
      </c>
      <c r="D53" s="113">
        <v>648</v>
      </c>
      <c r="E53" s="113">
        <v>473</v>
      </c>
      <c r="F53" s="113">
        <v>27</v>
      </c>
      <c r="G53" s="113">
        <v>171</v>
      </c>
      <c r="H53" s="113">
        <v>248</v>
      </c>
      <c r="I53" s="113">
        <v>4</v>
      </c>
      <c r="J53" s="113">
        <v>699</v>
      </c>
    </row>
    <row r="54" spans="2:10" ht="17.25">
      <c r="B54" s="1"/>
      <c r="C54" s="112"/>
      <c r="D54" s="113"/>
      <c r="E54" s="113"/>
      <c r="F54" s="113"/>
      <c r="G54" s="113"/>
      <c r="H54" s="113"/>
      <c r="I54" s="113"/>
      <c r="J54" s="113"/>
    </row>
    <row r="55" spans="2:10" ht="17.25">
      <c r="B55" s="1" t="s">
        <v>709</v>
      </c>
      <c r="C55" s="112">
        <v>7907</v>
      </c>
      <c r="D55" s="113">
        <v>2257</v>
      </c>
      <c r="E55" s="113">
        <v>1906</v>
      </c>
      <c r="F55" s="113">
        <v>112</v>
      </c>
      <c r="G55" s="113">
        <v>598</v>
      </c>
      <c r="H55" s="113">
        <v>674</v>
      </c>
      <c r="I55" s="115">
        <v>32</v>
      </c>
      <c r="J55" s="113">
        <v>2328</v>
      </c>
    </row>
    <row r="56" spans="2:10" ht="17.25">
      <c r="B56" s="2" t="s">
        <v>710</v>
      </c>
      <c r="C56" s="112">
        <v>1465</v>
      </c>
      <c r="D56" s="113">
        <v>458</v>
      </c>
      <c r="E56" s="113">
        <v>394</v>
      </c>
      <c r="F56" s="113">
        <v>17</v>
      </c>
      <c r="G56" s="113">
        <v>103</v>
      </c>
      <c r="H56" s="113">
        <v>90</v>
      </c>
      <c r="I56" s="113">
        <v>7</v>
      </c>
      <c r="J56" s="113">
        <v>396</v>
      </c>
    </row>
    <row r="57" spans="2:10" ht="17.25">
      <c r="B57" s="1" t="s">
        <v>711</v>
      </c>
      <c r="C57" s="112">
        <v>1581</v>
      </c>
      <c r="D57" s="113">
        <v>528</v>
      </c>
      <c r="E57" s="113">
        <v>277</v>
      </c>
      <c r="F57" s="113">
        <v>11</v>
      </c>
      <c r="G57" s="113">
        <v>119</v>
      </c>
      <c r="H57" s="113">
        <v>126</v>
      </c>
      <c r="I57" s="113">
        <v>2</v>
      </c>
      <c r="J57" s="113">
        <v>518</v>
      </c>
    </row>
    <row r="58" spans="2:10" ht="17.25">
      <c r="B58" s="1" t="s">
        <v>712</v>
      </c>
      <c r="C58" s="112">
        <v>299</v>
      </c>
      <c r="D58" s="113">
        <v>91</v>
      </c>
      <c r="E58" s="113">
        <v>50</v>
      </c>
      <c r="F58" s="113">
        <v>1</v>
      </c>
      <c r="G58" s="113">
        <v>17</v>
      </c>
      <c r="H58" s="113">
        <v>10</v>
      </c>
      <c r="I58" s="202" t="s">
        <v>656</v>
      </c>
      <c r="J58" s="113">
        <v>130</v>
      </c>
    </row>
    <row r="59" spans="2:10" ht="17.25">
      <c r="B59" s="1" t="s">
        <v>713</v>
      </c>
      <c r="C59" s="112">
        <v>8673</v>
      </c>
      <c r="D59" s="113">
        <v>2463</v>
      </c>
      <c r="E59" s="113">
        <v>1893</v>
      </c>
      <c r="F59" s="113">
        <v>99</v>
      </c>
      <c r="G59" s="113">
        <v>728</v>
      </c>
      <c r="H59" s="113">
        <v>822</v>
      </c>
      <c r="I59" s="113">
        <v>26</v>
      </c>
      <c r="J59" s="113">
        <v>2642</v>
      </c>
    </row>
    <row r="60" spans="2:10" ht="18" thickBot="1">
      <c r="B60" s="5"/>
      <c r="C60" s="18"/>
      <c r="D60" s="5"/>
      <c r="E60" s="5"/>
      <c r="F60" s="5"/>
      <c r="G60" s="5"/>
      <c r="H60" s="5"/>
      <c r="I60" s="5"/>
      <c r="J60" s="5"/>
    </row>
    <row r="61" ht="17.25">
      <c r="C61" s="1" t="s">
        <v>33</v>
      </c>
    </row>
    <row r="62" ht="17.25">
      <c r="A62" s="1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1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14.50390625" style="2" customWidth="1"/>
    <col min="3" max="4" width="13.375" style="2" customWidth="1"/>
    <col min="5" max="5" width="12.125" style="2" customWidth="1"/>
    <col min="6" max="6" width="14.50390625" style="2" customWidth="1"/>
    <col min="7" max="11" width="10.875" style="2" customWidth="1"/>
    <col min="12" max="16384" width="13.375" style="2" customWidth="1"/>
  </cols>
  <sheetData>
    <row r="1" ht="17.25">
      <c r="A1" s="1"/>
    </row>
    <row r="6" ht="17.25">
      <c r="F6" s="22" t="s">
        <v>330</v>
      </c>
    </row>
    <row r="7" spans="2:12" ht="18" thickBot="1">
      <c r="B7" s="5"/>
      <c r="C7" s="66" t="s">
        <v>358</v>
      </c>
      <c r="D7" s="5"/>
      <c r="E7" s="5"/>
      <c r="F7" s="5"/>
      <c r="G7" s="6"/>
      <c r="H7" s="148" t="s">
        <v>517</v>
      </c>
      <c r="I7" s="5"/>
      <c r="J7" s="5"/>
      <c r="K7" s="5"/>
      <c r="L7" s="5"/>
    </row>
    <row r="8" spans="3:12" ht="17.25">
      <c r="C8" s="8" t="s">
        <v>359</v>
      </c>
      <c r="D8" s="9"/>
      <c r="E8" s="9"/>
      <c r="F8" s="37" t="s">
        <v>360</v>
      </c>
      <c r="G8" s="9"/>
      <c r="H8" s="9"/>
      <c r="I8" s="43" t="s">
        <v>361</v>
      </c>
      <c r="J8" s="9"/>
      <c r="K8" s="9"/>
      <c r="L8" s="37" t="s">
        <v>362</v>
      </c>
    </row>
    <row r="9" spans="3:12" ht="17.25">
      <c r="C9" s="7"/>
      <c r="D9" s="7"/>
      <c r="E9" s="37" t="s">
        <v>911</v>
      </c>
      <c r="F9" s="37" t="s">
        <v>363</v>
      </c>
      <c r="G9" s="7"/>
      <c r="H9" s="7"/>
      <c r="I9" s="7"/>
      <c r="J9" s="7"/>
      <c r="K9" s="7"/>
      <c r="L9" s="37" t="s">
        <v>364</v>
      </c>
    </row>
    <row r="10" spans="2:12" ht="17.25">
      <c r="B10" s="9"/>
      <c r="C10" s="10" t="s">
        <v>365</v>
      </c>
      <c r="D10" s="10" t="s">
        <v>912</v>
      </c>
      <c r="E10" s="10" t="s">
        <v>910</v>
      </c>
      <c r="F10" s="10" t="s">
        <v>909</v>
      </c>
      <c r="G10" s="10" t="s">
        <v>366</v>
      </c>
      <c r="H10" s="10" t="s">
        <v>367</v>
      </c>
      <c r="I10" s="10" t="s">
        <v>368</v>
      </c>
      <c r="J10" s="10" t="s">
        <v>369</v>
      </c>
      <c r="K10" s="10" t="s">
        <v>370</v>
      </c>
      <c r="L10" s="10" t="s">
        <v>363</v>
      </c>
    </row>
    <row r="11" spans="2:12" ht="17.25">
      <c r="B11" s="1" t="s">
        <v>371</v>
      </c>
      <c r="C11" s="11" t="s">
        <v>10</v>
      </c>
      <c r="D11" s="12" t="s">
        <v>9</v>
      </c>
      <c r="E11" s="12" t="s">
        <v>9</v>
      </c>
      <c r="F11" s="12" t="s">
        <v>9</v>
      </c>
      <c r="G11" s="12" t="s">
        <v>9</v>
      </c>
      <c r="H11" s="12" t="s">
        <v>9</v>
      </c>
      <c r="I11" s="12" t="s">
        <v>9</v>
      </c>
      <c r="J11" s="12" t="s">
        <v>9</v>
      </c>
      <c r="K11" s="12" t="s">
        <v>9</v>
      </c>
      <c r="L11" s="12" t="s">
        <v>9</v>
      </c>
    </row>
    <row r="12" spans="2:12" s="96" customFormat="1" ht="17.25">
      <c r="B12" s="4" t="s">
        <v>260</v>
      </c>
      <c r="C12" s="246">
        <v>169196</v>
      </c>
      <c r="D12" s="244">
        <v>432340</v>
      </c>
      <c r="E12" s="244">
        <v>235844</v>
      </c>
      <c r="F12" s="244">
        <v>43006</v>
      </c>
      <c r="G12" s="244">
        <v>8859</v>
      </c>
      <c r="H12" s="244">
        <v>10419</v>
      </c>
      <c r="I12" s="244">
        <v>10504</v>
      </c>
      <c r="J12" s="244">
        <v>7828</v>
      </c>
      <c r="K12" s="244">
        <v>5396</v>
      </c>
      <c r="L12" s="244">
        <v>50955</v>
      </c>
    </row>
    <row r="13" spans="3:12" ht="17.25">
      <c r="C13" s="110"/>
      <c r="D13" s="111"/>
      <c r="E13" s="111"/>
      <c r="F13" s="111"/>
      <c r="G13" s="113"/>
      <c r="H13" s="113"/>
      <c r="I13" s="113"/>
      <c r="J13" s="113"/>
      <c r="K13" s="113"/>
      <c r="L13" s="113"/>
    </row>
    <row r="14" spans="2:12" ht="17.25">
      <c r="B14" s="1" t="s">
        <v>714</v>
      </c>
      <c r="C14" s="135">
        <v>56974</v>
      </c>
      <c r="D14" s="113">
        <v>136011</v>
      </c>
      <c r="E14" s="113">
        <v>78242</v>
      </c>
      <c r="F14" s="114">
        <v>15905</v>
      </c>
      <c r="G14" s="113">
        <v>3719</v>
      </c>
      <c r="H14" s="113">
        <v>4088</v>
      </c>
      <c r="I14" s="113">
        <v>3808</v>
      </c>
      <c r="J14" s="113">
        <v>2561</v>
      </c>
      <c r="K14" s="113">
        <v>1729</v>
      </c>
      <c r="L14" s="113">
        <v>19271</v>
      </c>
    </row>
    <row r="15" spans="2:12" ht="17.25">
      <c r="B15" s="1" t="s">
        <v>715</v>
      </c>
      <c r="C15" s="135">
        <v>10588</v>
      </c>
      <c r="D15" s="113">
        <v>28583</v>
      </c>
      <c r="E15" s="113">
        <v>15106</v>
      </c>
      <c r="F15" s="114">
        <v>2327</v>
      </c>
      <c r="G15" s="113">
        <v>432</v>
      </c>
      <c r="H15" s="113">
        <v>548</v>
      </c>
      <c r="I15" s="113">
        <v>596</v>
      </c>
      <c r="J15" s="113">
        <v>445</v>
      </c>
      <c r="K15" s="113">
        <v>306</v>
      </c>
      <c r="L15" s="113">
        <v>2718</v>
      </c>
    </row>
    <row r="16" spans="2:12" ht="17.25">
      <c r="B16" s="1" t="s">
        <v>716</v>
      </c>
      <c r="C16" s="135">
        <v>6771</v>
      </c>
      <c r="D16" s="113">
        <v>19693</v>
      </c>
      <c r="E16" s="113">
        <v>9572</v>
      </c>
      <c r="F16" s="114">
        <v>1264</v>
      </c>
      <c r="G16" s="113">
        <v>284</v>
      </c>
      <c r="H16" s="113">
        <v>324</v>
      </c>
      <c r="I16" s="113">
        <v>334</v>
      </c>
      <c r="J16" s="113">
        <v>217</v>
      </c>
      <c r="K16" s="113">
        <v>105</v>
      </c>
      <c r="L16" s="113">
        <v>1503</v>
      </c>
    </row>
    <row r="17" spans="2:12" ht="17.25">
      <c r="B17" s="1" t="s">
        <v>717</v>
      </c>
      <c r="C17" s="135">
        <v>5195</v>
      </c>
      <c r="D17" s="113">
        <v>16020</v>
      </c>
      <c r="E17" s="113">
        <v>7274</v>
      </c>
      <c r="F17" s="114">
        <v>915</v>
      </c>
      <c r="G17" s="113">
        <v>221</v>
      </c>
      <c r="H17" s="113">
        <v>261</v>
      </c>
      <c r="I17" s="113">
        <v>194</v>
      </c>
      <c r="J17" s="113">
        <v>156</v>
      </c>
      <c r="K17" s="113">
        <v>83</v>
      </c>
      <c r="L17" s="113">
        <v>1101</v>
      </c>
    </row>
    <row r="18" spans="2:12" ht="17.25">
      <c r="B18" s="1" t="s">
        <v>718</v>
      </c>
      <c r="C18" s="135">
        <v>4518</v>
      </c>
      <c r="D18" s="113">
        <v>12059</v>
      </c>
      <c r="E18" s="113">
        <v>6221</v>
      </c>
      <c r="F18" s="114">
        <v>1115</v>
      </c>
      <c r="G18" s="113">
        <v>252</v>
      </c>
      <c r="H18" s="113">
        <v>261</v>
      </c>
      <c r="I18" s="113">
        <v>302</v>
      </c>
      <c r="J18" s="113">
        <v>180</v>
      </c>
      <c r="K18" s="113">
        <v>120</v>
      </c>
      <c r="L18" s="113">
        <v>1293</v>
      </c>
    </row>
    <row r="19" spans="2:12" ht="17.25">
      <c r="B19" s="1" t="s">
        <v>719</v>
      </c>
      <c r="C19" s="135">
        <v>14262</v>
      </c>
      <c r="D19" s="113">
        <v>33861</v>
      </c>
      <c r="E19" s="113">
        <v>19851</v>
      </c>
      <c r="F19" s="114">
        <v>3914</v>
      </c>
      <c r="G19" s="113">
        <v>719</v>
      </c>
      <c r="H19" s="113">
        <v>956</v>
      </c>
      <c r="I19" s="113">
        <v>933</v>
      </c>
      <c r="J19" s="113">
        <v>766</v>
      </c>
      <c r="K19" s="113">
        <v>540</v>
      </c>
      <c r="L19" s="113">
        <v>4617</v>
      </c>
    </row>
    <row r="20" spans="2:12" ht="17.25">
      <c r="B20" s="1" t="s">
        <v>720</v>
      </c>
      <c r="C20" s="135">
        <v>6475</v>
      </c>
      <c r="D20" s="113">
        <v>12624</v>
      </c>
      <c r="E20" s="113">
        <v>8879</v>
      </c>
      <c r="F20" s="114">
        <v>2382</v>
      </c>
      <c r="G20" s="113">
        <v>429</v>
      </c>
      <c r="H20" s="113">
        <v>501</v>
      </c>
      <c r="I20" s="113">
        <v>594</v>
      </c>
      <c r="J20" s="113">
        <v>517</v>
      </c>
      <c r="K20" s="113">
        <v>341</v>
      </c>
      <c r="L20" s="113">
        <v>2725</v>
      </c>
    </row>
    <row r="21" spans="2:12" ht="17.25">
      <c r="B21" s="1"/>
      <c r="C21" s="135"/>
      <c r="D21" s="113"/>
      <c r="E21" s="113"/>
      <c r="F21" s="114"/>
      <c r="G21" s="113"/>
      <c r="H21" s="113"/>
      <c r="I21" s="113"/>
      <c r="J21" s="113"/>
      <c r="K21" s="113"/>
      <c r="L21" s="113"/>
    </row>
    <row r="22" spans="2:12" ht="17.25">
      <c r="B22" s="1" t="s">
        <v>762</v>
      </c>
      <c r="C22" s="135">
        <v>1523</v>
      </c>
      <c r="D22" s="113">
        <v>4125</v>
      </c>
      <c r="E22" s="113">
        <v>2177</v>
      </c>
      <c r="F22" s="111">
        <v>340</v>
      </c>
      <c r="G22" s="113">
        <v>44</v>
      </c>
      <c r="H22" s="113">
        <v>88</v>
      </c>
      <c r="I22" s="113">
        <v>83</v>
      </c>
      <c r="J22" s="113">
        <v>68</v>
      </c>
      <c r="K22" s="113">
        <v>57</v>
      </c>
      <c r="L22" s="113">
        <v>374</v>
      </c>
    </row>
    <row r="23" spans="2:12" ht="17.25">
      <c r="B23" s="1" t="s">
        <v>763</v>
      </c>
      <c r="C23" s="135">
        <v>1072</v>
      </c>
      <c r="D23" s="113">
        <v>2512</v>
      </c>
      <c r="E23" s="113">
        <v>1573</v>
      </c>
      <c r="F23" s="114">
        <v>310</v>
      </c>
      <c r="G23" s="113">
        <v>28</v>
      </c>
      <c r="H23" s="113">
        <v>69</v>
      </c>
      <c r="I23" s="113">
        <v>87</v>
      </c>
      <c r="J23" s="113">
        <v>64</v>
      </c>
      <c r="K23" s="113">
        <v>62</v>
      </c>
      <c r="L23" s="113">
        <v>331</v>
      </c>
    </row>
    <row r="24" spans="2:12" ht="17.25">
      <c r="B24" s="2" t="s">
        <v>744</v>
      </c>
      <c r="C24" s="135">
        <v>2255</v>
      </c>
      <c r="D24" s="113">
        <v>6981</v>
      </c>
      <c r="E24" s="113">
        <v>3234</v>
      </c>
      <c r="F24" s="114">
        <v>366</v>
      </c>
      <c r="G24" s="113">
        <v>87</v>
      </c>
      <c r="H24" s="113">
        <v>76</v>
      </c>
      <c r="I24" s="113">
        <v>88</v>
      </c>
      <c r="J24" s="113">
        <v>65</v>
      </c>
      <c r="K24" s="113">
        <v>50</v>
      </c>
      <c r="L24" s="113">
        <v>439</v>
      </c>
    </row>
    <row r="25" spans="2:12" ht="17.25">
      <c r="B25" s="1" t="s">
        <v>745</v>
      </c>
      <c r="C25" s="135">
        <v>2798</v>
      </c>
      <c r="D25" s="113">
        <v>8678</v>
      </c>
      <c r="E25" s="113">
        <v>4017</v>
      </c>
      <c r="F25" s="114">
        <v>522</v>
      </c>
      <c r="G25" s="113">
        <v>106</v>
      </c>
      <c r="H25" s="113">
        <v>115</v>
      </c>
      <c r="I25" s="113">
        <v>137</v>
      </c>
      <c r="J25" s="113">
        <v>94</v>
      </c>
      <c r="K25" s="113">
        <v>70</v>
      </c>
      <c r="L25" s="113">
        <v>592</v>
      </c>
    </row>
    <row r="26" spans="2:12" ht="17.25">
      <c r="B26" s="1" t="s">
        <v>746</v>
      </c>
      <c r="C26" s="135">
        <v>1534</v>
      </c>
      <c r="D26" s="113">
        <v>4525</v>
      </c>
      <c r="E26" s="113">
        <v>2191</v>
      </c>
      <c r="F26" s="114">
        <v>291</v>
      </c>
      <c r="G26" s="113">
        <v>55</v>
      </c>
      <c r="H26" s="113">
        <v>76</v>
      </c>
      <c r="I26" s="113">
        <v>57</v>
      </c>
      <c r="J26" s="113">
        <v>64</v>
      </c>
      <c r="K26" s="113">
        <v>39</v>
      </c>
      <c r="L26" s="113">
        <v>321</v>
      </c>
    </row>
    <row r="27" spans="2:12" ht="17.25">
      <c r="B27" s="1" t="s">
        <v>747</v>
      </c>
      <c r="C27" s="135">
        <v>1379</v>
      </c>
      <c r="D27" s="113">
        <v>3897</v>
      </c>
      <c r="E27" s="113">
        <v>1968</v>
      </c>
      <c r="F27" s="114">
        <v>280</v>
      </c>
      <c r="G27" s="113">
        <v>56</v>
      </c>
      <c r="H27" s="113">
        <v>63</v>
      </c>
      <c r="I27" s="113">
        <v>71</v>
      </c>
      <c r="J27" s="113">
        <v>53</v>
      </c>
      <c r="K27" s="113">
        <v>37</v>
      </c>
      <c r="L27" s="113">
        <v>315</v>
      </c>
    </row>
    <row r="28" spans="2:12" ht="17.25">
      <c r="B28" s="1" t="s">
        <v>748</v>
      </c>
      <c r="C28" s="135">
        <v>2568</v>
      </c>
      <c r="D28" s="113">
        <v>7529</v>
      </c>
      <c r="E28" s="113">
        <v>3618</v>
      </c>
      <c r="F28" s="114">
        <v>423</v>
      </c>
      <c r="G28" s="113">
        <v>88</v>
      </c>
      <c r="H28" s="113">
        <v>112</v>
      </c>
      <c r="I28" s="113">
        <v>99</v>
      </c>
      <c r="J28" s="113">
        <v>64</v>
      </c>
      <c r="K28" s="113">
        <v>60</v>
      </c>
      <c r="L28" s="113">
        <v>529</v>
      </c>
    </row>
    <row r="29" spans="2:12" ht="17.25">
      <c r="B29" s="1" t="s">
        <v>749</v>
      </c>
      <c r="C29" s="135">
        <v>4619</v>
      </c>
      <c r="D29" s="113">
        <v>12763</v>
      </c>
      <c r="E29" s="113">
        <v>6389</v>
      </c>
      <c r="F29" s="114">
        <v>872</v>
      </c>
      <c r="G29" s="113">
        <v>224</v>
      </c>
      <c r="H29" s="113">
        <v>242</v>
      </c>
      <c r="I29" s="113">
        <v>194</v>
      </c>
      <c r="J29" s="113">
        <v>142</v>
      </c>
      <c r="K29" s="113">
        <v>70</v>
      </c>
      <c r="L29" s="113">
        <v>1150</v>
      </c>
    </row>
    <row r="30" spans="2:12" ht="17.25">
      <c r="B30" s="1"/>
      <c r="C30" s="135"/>
      <c r="D30" s="113"/>
      <c r="E30" s="113"/>
      <c r="F30" s="114"/>
      <c r="G30" s="113"/>
      <c r="H30" s="113"/>
      <c r="I30" s="113"/>
      <c r="J30" s="113"/>
      <c r="K30" s="113"/>
      <c r="L30" s="113"/>
    </row>
    <row r="31" spans="2:12" ht="17.25">
      <c r="B31" s="2" t="s">
        <v>690</v>
      </c>
      <c r="C31" s="135">
        <v>3845</v>
      </c>
      <c r="D31" s="113">
        <v>11360</v>
      </c>
      <c r="E31" s="113">
        <v>5469</v>
      </c>
      <c r="F31" s="114">
        <v>779</v>
      </c>
      <c r="G31" s="113">
        <v>171</v>
      </c>
      <c r="H31" s="113">
        <v>195</v>
      </c>
      <c r="I31" s="113">
        <v>174</v>
      </c>
      <c r="J31" s="113">
        <v>153</v>
      </c>
      <c r="K31" s="113">
        <v>86</v>
      </c>
      <c r="L31" s="113">
        <v>892</v>
      </c>
    </row>
    <row r="32" spans="2:12" ht="17.25">
      <c r="B32" s="1" t="s">
        <v>750</v>
      </c>
      <c r="C32" s="135">
        <v>2594</v>
      </c>
      <c r="D32" s="113">
        <v>7032</v>
      </c>
      <c r="E32" s="113">
        <v>3601</v>
      </c>
      <c r="F32" s="114">
        <v>588</v>
      </c>
      <c r="G32" s="113">
        <v>130</v>
      </c>
      <c r="H32" s="113">
        <v>147</v>
      </c>
      <c r="I32" s="113">
        <v>154</v>
      </c>
      <c r="J32" s="113">
        <v>100</v>
      </c>
      <c r="K32" s="113">
        <v>57</v>
      </c>
      <c r="L32" s="113">
        <v>690</v>
      </c>
    </row>
    <row r="33" spans="2:12" ht="17.25">
      <c r="B33" s="1" t="s">
        <v>751</v>
      </c>
      <c r="C33" s="110">
        <v>1161</v>
      </c>
      <c r="D33" s="111">
        <v>3439</v>
      </c>
      <c r="E33" s="111">
        <v>1681</v>
      </c>
      <c r="F33" s="111">
        <v>229</v>
      </c>
      <c r="G33" s="111">
        <v>49</v>
      </c>
      <c r="H33" s="111">
        <v>47</v>
      </c>
      <c r="I33" s="111">
        <v>57</v>
      </c>
      <c r="J33" s="111">
        <v>43</v>
      </c>
      <c r="K33" s="111">
        <v>33</v>
      </c>
      <c r="L33" s="111">
        <v>276</v>
      </c>
    </row>
    <row r="34" spans="2:12" ht="17.25">
      <c r="B34" s="1" t="s">
        <v>752</v>
      </c>
      <c r="C34" s="135">
        <v>1008</v>
      </c>
      <c r="D34" s="113">
        <v>2476</v>
      </c>
      <c r="E34" s="113">
        <v>1405</v>
      </c>
      <c r="F34" s="114">
        <v>340</v>
      </c>
      <c r="G34" s="113">
        <v>56</v>
      </c>
      <c r="H34" s="113">
        <v>76</v>
      </c>
      <c r="I34" s="113">
        <v>76</v>
      </c>
      <c r="J34" s="113">
        <v>76</v>
      </c>
      <c r="K34" s="113">
        <v>56</v>
      </c>
      <c r="L34" s="113">
        <v>372</v>
      </c>
    </row>
    <row r="35" spans="2:12" ht="17.25">
      <c r="B35" s="1"/>
      <c r="C35" s="135"/>
      <c r="D35" s="113"/>
      <c r="E35" s="113"/>
      <c r="F35" s="114"/>
      <c r="G35" s="113"/>
      <c r="H35" s="113"/>
      <c r="I35" s="113"/>
      <c r="J35" s="113"/>
      <c r="K35" s="113"/>
      <c r="L35" s="113"/>
    </row>
    <row r="36" spans="2:12" ht="17.25">
      <c r="B36" s="1" t="s">
        <v>753</v>
      </c>
      <c r="C36" s="135">
        <v>2482</v>
      </c>
      <c r="D36" s="113">
        <v>7065</v>
      </c>
      <c r="E36" s="113">
        <v>3427</v>
      </c>
      <c r="F36" s="114">
        <v>617</v>
      </c>
      <c r="G36" s="113">
        <v>117</v>
      </c>
      <c r="H36" s="113">
        <v>153</v>
      </c>
      <c r="I36" s="113">
        <v>148</v>
      </c>
      <c r="J36" s="113">
        <v>122</v>
      </c>
      <c r="K36" s="113">
        <v>77</v>
      </c>
      <c r="L36" s="113">
        <v>726</v>
      </c>
    </row>
    <row r="37" spans="2:12" ht="17.25">
      <c r="B37" s="1" t="s">
        <v>727</v>
      </c>
      <c r="C37" s="135">
        <v>1325</v>
      </c>
      <c r="D37" s="113">
        <v>4488</v>
      </c>
      <c r="E37" s="113">
        <v>1840</v>
      </c>
      <c r="F37" s="114">
        <v>243</v>
      </c>
      <c r="G37" s="113">
        <v>42</v>
      </c>
      <c r="H37" s="113">
        <v>57</v>
      </c>
      <c r="I37" s="113">
        <v>57</v>
      </c>
      <c r="J37" s="113">
        <v>46</v>
      </c>
      <c r="K37" s="113">
        <v>41</v>
      </c>
      <c r="L37" s="113">
        <v>286</v>
      </c>
    </row>
    <row r="38" spans="2:12" ht="17.25">
      <c r="B38" s="1" t="s">
        <v>754</v>
      </c>
      <c r="C38" s="135">
        <v>2050</v>
      </c>
      <c r="D38" s="113">
        <v>7232</v>
      </c>
      <c r="E38" s="113">
        <v>2938</v>
      </c>
      <c r="F38" s="114">
        <v>274</v>
      </c>
      <c r="G38" s="113">
        <v>53</v>
      </c>
      <c r="H38" s="113">
        <v>69</v>
      </c>
      <c r="I38" s="113">
        <v>66</v>
      </c>
      <c r="J38" s="113">
        <v>51</v>
      </c>
      <c r="K38" s="113">
        <v>35</v>
      </c>
      <c r="L38" s="113">
        <v>329</v>
      </c>
    </row>
    <row r="39" spans="2:12" ht="17.25">
      <c r="B39" s="1" t="s">
        <v>755</v>
      </c>
      <c r="C39" s="135">
        <v>1902</v>
      </c>
      <c r="D39" s="113">
        <v>5953</v>
      </c>
      <c r="E39" s="113">
        <v>2790</v>
      </c>
      <c r="F39" s="114">
        <v>318</v>
      </c>
      <c r="G39" s="113">
        <v>46</v>
      </c>
      <c r="H39" s="113">
        <v>68</v>
      </c>
      <c r="I39" s="113">
        <v>92</v>
      </c>
      <c r="J39" s="113">
        <v>63</v>
      </c>
      <c r="K39" s="113">
        <v>49</v>
      </c>
      <c r="L39" s="113">
        <v>367</v>
      </c>
    </row>
    <row r="40" spans="2:12" ht="17.25">
      <c r="B40" s="1" t="s">
        <v>756</v>
      </c>
      <c r="C40" s="110">
        <v>1385</v>
      </c>
      <c r="D40" s="111">
        <v>3093</v>
      </c>
      <c r="E40" s="111">
        <v>1986</v>
      </c>
      <c r="F40" s="2">
        <v>464</v>
      </c>
      <c r="G40" s="2">
        <v>54</v>
      </c>
      <c r="H40" s="2">
        <v>94</v>
      </c>
      <c r="I40" s="2">
        <v>115</v>
      </c>
      <c r="J40" s="2">
        <v>115</v>
      </c>
      <c r="K40" s="2">
        <v>86</v>
      </c>
      <c r="L40" s="2">
        <v>495</v>
      </c>
    </row>
    <row r="41" spans="2:5" ht="17.25">
      <c r="B41" s="1"/>
      <c r="C41" s="110"/>
      <c r="D41" s="111"/>
      <c r="E41" s="111"/>
    </row>
    <row r="42" spans="2:12" ht="17.25">
      <c r="B42" s="1" t="s">
        <v>729</v>
      </c>
      <c r="C42" s="135">
        <v>1439</v>
      </c>
      <c r="D42" s="113">
        <v>3458</v>
      </c>
      <c r="E42" s="113">
        <v>1990</v>
      </c>
      <c r="F42" s="206">
        <v>391</v>
      </c>
      <c r="G42" s="206">
        <v>66</v>
      </c>
      <c r="H42" s="206">
        <v>93</v>
      </c>
      <c r="I42" s="206">
        <v>96</v>
      </c>
      <c r="J42" s="206">
        <v>85</v>
      </c>
      <c r="K42" s="206">
        <v>51</v>
      </c>
      <c r="L42" s="206">
        <v>460</v>
      </c>
    </row>
    <row r="43" spans="2:12" ht="17.25">
      <c r="B43" s="1" t="s">
        <v>700</v>
      </c>
      <c r="C43" s="135">
        <v>1330</v>
      </c>
      <c r="D43" s="113">
        <v>3879</v>
      </c>
      <c r="E43" s="113">
        <v>1896</v>
      </c>
      <c r="F43" s="206">
        <v>254</v>
      </c>
      <c r="G43" s="206">
        <v>50</v>
      </c>
      <c r="H43" s="206">
        <v>52</v>
      </c>
      <c r="I43" s="206">
        <v>61</v>
      </c>
      <c r="J43" s="206">
        <v>54</v>
      </c>
      <c r="K43" s="206">
        <v>37</v>
      </c>
      <c r="L43" s="206">
        <v>296</v>
      </c>
    </row>
    <row r="44" spans="2:12" ht="17.25">
      <c r="B44" s="1" t="s">
        <v>701</v>
      </c>
      <c r="C44" s="135">
        <v>1340</v>
      </c>
      <c r="D44" s="113">
        <v>3699</v>
      </c>
      <c r="E44" s="113">
        <v>1869</v>
      </c>
      <c r="F44" s="206">
        <v>299</v>
      </c>
      <c r="G44" s="206">
        <v>61</v>
      </c>
      <c r="H44" s="206">
        <v>69</v>
      </c>
      <c r="I44" s="206">
        <v>73</v>
      </c>
      <c r="J44" s="206">
        <v>60</v>
      </c>
      <c r="K44" s="206">
        <v>36</v>
      </c>
      <c r="L44" s="206">
        <v>352</v>
      </c>
    </row>
    <row r="45" spans="2:12" ht="17.25">
      <c r="B45" s="1" t="s">
        <v>702</v>
      </c>
      <c r="C45" s="135">
        <v>1853</v>
      </c>
      <c r="D45" s="113">
        <v>5717</v>
      </c>
      <c r="E45" s="113">
        <v>2599</v>
      </c>
      <c r="F45" s="206">
        <v>354</v>
      </c>
      <c r="G45" s="206">
        <v>70</v>
      </c>
      <c r="H45" s="206">
        <v>72</v>
      </c>
      <c r="I45" s="206">
        <v>81</v>
      </c>
      <c r="J45" s="206">
        <v>70</v>
      </c>
      <c r="K45" s="206">
        <v>61</v>
      </c>
      <c r="L45" s="206">
        <v>403</v>
      </c>
    </row>
    <row r="46" spans="2:12" ht="17.25">
      <c r="B46" s="1" t="s">
        <v>703</v>
      </c>
      <c r="C46" s="135">
        <v>2460</v>
      </c>
      <c r="D46" s="113">
        <v>8348</v>
      </c>
      <c r="E46" s="113">
        <v>3501</v>
      </c>
      <c r="F46" s="206">
        <v>408</v>
      </c>
      <c r="G46" s="206">
        <v>69</v>
      </c>
      <c r="H46" s="206">
        <v>109</v>
      </c>
      <c r="I46" s="206">
        <v>95</v>
      </c>
      <c r="J46" s="206">
        <v>82</v>
      </c>
      <c r="K46" s="206">
        <v>53</v>
      </c>
      <c r="L46" s="206">
        <v>463</v>
      </c>
    </row>
    <row r="47" spans="2:12" ht="17.25">
      <c r="B47" s="1" t="s">
        <v>704</v>
      </c>
      <c r="C47" s="110">
        <v>2258</v>
      </c>
      <c r="D47" s="111">
        <v>6408</v>
      </c>
      <c r="E47" s="111">
        <v>3206</v>
      </c>
      <c r="F47" s="206">
        <v>472</v>
      </c>
      <c r="G47" s="206">
        <v>70</v>
      </c>
      <c r="H47" s="206">
        <v>90</v>
      </c>
      <c r="I47" s="206">
        <v>121</v>
      </c>
      <c r="J47" s="206">
        <v>119</v>
      </c>
      <c r="K47" s="206">
        <v>72</v>
      </c>
      <c r="L47" s="206">
        <v>522</v>
      </c>
    </row>
    <row r="48" spans="2:12" ht="17.25">
      <c r="B48" s="1"/>
      <c r="C48" s="110"/>
      <c r="D48" s="111"/>
      <c r="E48" s="111"/>
      <c r="F48" s="206"/>
      <c r="G48" s="206"/>
      <c r="H48" s="206"/>
      <c r="I48" s="206"/>
      <c r="J48" s="206"/>
      <c r="K48" s="206"/>
      <c r="L48" s="206"/>
    </row>
    <row r="49" spans="2:12" ht="17.25">
      <c r="B49" s="1" t="s">
        <v>705</v>
      </c>
      <c r="C49" s="135">
        <v>3274</v>
      </c>
      <c r="D49" s="113">
        <v>7479</v>
      </c>
      <c r="E49" s="113">
        <v>4562</v>
      </c>
      <c r="F49" s="206">
        <v>931</v>
      </c>
      <c r="G49" s="206">
        <v>196</v>
      </c>
      <c r="H49" s="206">
        <v>222</v>
      </c>
      <c r="I49" s="206">
        <v>248</v>
      </c>
      <c r="J49" s="206">
        <v>155</v>
      </c>
      <c r="K49" s="206">
        <v>110</v>
      </c>
      <c r="L49" s="206">
        <v>1148</v>
      </c>
    </row>
    <row r="50" spans="2:12" ht="17.25">
      <c r="B50" s="1" t="s">
        <v>706</v>
      </c>
      <c r="C50" s="135">
        <v>1997</v>
      </c>
      <c r="D50" s="113">
        <v>5018</v>
      </c>
      <c r="E50" s="113">
        <v>2761</v>
      </c>
      <c r="F50" s="206">
        <v>471</v>
      </c>
      <c r="G50" s="206">
        <v>101</v>
      </c>
      <c r="H50" s="206">
        <v>112</v>
      </c>
      <c r="I50" s="206">
        <v>129</v>
      </c>
      <c r="J50" s="206">
        <v>66</v>
      </c>
      <c r="K50" s="206">
        <v>63</v>
      </c>
      <c r="L50" s="206">
        <v>557</v>
      </c>
    </row>
    <row r="51" spans="2:12" ht="17.25">
      <c r="B51" s="1" t="s">
        <v>707</v>
      </c>
      <c r="C51" s="135">
        <v>1131</v>
      </c>
      <c r="D51" s="113">
        <v>2489</v>
      </c>
      <c r="E51" s="113">
        <v>1590</v>
      </c>
      <c r="F51" s="206">
        <v>338</v>
      </c>
      <c r="G51" s="206">
        <v>47</v>
      </c>
      <c r="H51" s="206">
        <v>63</v>
      </c>
      <c r="I51" s="206">
        <v>99</v>
      </c>
      <c r="J51" s="206">
        <v>77</v>
      </c>
      <c r="K51" s="206">
        <v>52</v>
      </c>
      <c r="L51" s="206">
        <v>390</v>
      </c>
    </row>
    <row r="52" spans="2:12" ht="17.25">
      <c r="B52" s="1" t="s">
        <v>708</v>
      </c>
      <c r="C52" s="135">
        <v>1387</v>
      </c>
      <c r="D52" s="113">
        <v>2849</v>
      </c>
      <c r="E52" s="113">
        <v>1933</v>
      </c>
      <c r="F52" s="206">
        <v>477</v>
      </c>
      <c r="G52" s="206">
        <v>78</v>
      </c>
      <c r="H52" s="206">
        <v>95</v>
      </c>
      <c r="I52" s="206">
        <v>114</v>
      </c>
      <c r="J52" s="206">
        <v>95</v>
      </c>
      <c r="K52" s="206">
        <v>95</v>
      </c>
      <c r="L52" s="206">
        <v>547</v>
      </c>
    </row>
    <row r="53" spans="2:12" ht="17.25">
      <c r="B53" s="1"/>
      <c r="C53" s="135"/>
      <c r="D53" s="113"/>
      <c r="E53" s="113"/>
      <c r="F53" s="206"/>
      <c r="G53" s="206"/>
      <c r="H53" s="206"/>
      <c r="I53" s="206"/>
      <c r="J53" s="206"/>
      <c r="K53" s="206"/>
      <c r="L53" s="206"/>
    </row>
    <row r="54" spans="2:12" ht="17.25">
      <c r="B54" s="1" t="s">
        <v>709</v>
      </c>
      <c r="C54" s="135">
        <v>3896</v>
      </c>
      <c r="D54" s="113">
        <v>7923</v>
      </c>
      <c r="E54" s="113">
        <v>5367</v>
      </c>
      <c r="F54" s="206">
        <v>1301</v>
      </c>
      <c r="G54" s="206">
        <v>248</v>
      </c>
      <c r="H54" s="206">
        <v>308</v>
      </c>
      <c r="I54" s="206">
        <v>311</v>
      </c>
      <c r="J54" s="206">
        <v>245</v>
      </c>
      <c r="K54" s="206">
        <v>189</v>
      </c>
      <c r="L54" s="206">
        <v>1534</v>
      </c>
    </row>
    <row r="55" spans="2:12" ht="17.25">
      <c r="B55" s="2" t="s">
        <v>710</v>
      </c>
      <c r="C55" s="135">
        <v>759</v>
      </c>
      <c r="D55" s="113">
        <v>1482</v>
      </c>
      <c r="E55" s="113">
        <v>1071</v>
      </c>
      <c r="F55" s="206">
        <v>250</v>
      </c>
      <c r="G55" s="206">
        <v>45</v>
      </c>
      <c r="H55" s="206">
        <v>59</v>
      </c>
      <c r="I55" s="206">
        <v>61</v>
      </c>
      <c r="J55" s="206">
        <v>50</v>
      </c>
      <c r="K55" s="206">
        <v>35</v>
      </c>
      <c r="L55" s="206">
        <v>288</v>
      </c>
    </row>
    <row r="56" spans="2:12" ht="17.25">
      <c r="B56" s="1" t="s">
        <v>711</v>
      </c>
      <c r="C56" s="135">
        <v>1010</v>
      </c>
      <c r="D56" s="113">
        <v>1899</v>
      </c>
      <c r="E56" s="113">
        <v>1408</v>
      </c>
      <c r="F56" s="206">
        <v>374</v>
      </c>
      <c r="G56" s="206">
        <v>51</v>
      </c>
      <c r="H56" s="206">
        <v>61</v>
      </c>
      <c r="I56" s="206">
        <v>93</v>
      </c>
      <c r="J56" s="206">
        <v>100</v>
      </c>
      <c r="K56" s="206">
        <v>69</v>
      </c>
      <c r="L56" s="206">
        <v>422</v>
      </c>
    </row>
    <row r="57" spans="2:12" ht="17.25">
      <c r="B57" s="1" t="s">
        <v>712</v>
      </c>
      <c r="C57" s="135">
        <v>161</v>
      </c>
      <c r="D57" s="113">
        <v>289</v>
      </c>
      <c r="E57" s="113">
        <v>237</v>
      </c>
      <c r="F57" s="114">
        <v>58</v>
      </c>
      <c r="G57" s="113">
        <v>12</v>
      </c>
      <c r="H57" s="113">
        <v>10</v>
      </c>
      <c r="I57" s="113">
        <v>12</v>
      </c>
      <c r="J57" s="113">
        <v>10</v>
      </c>
      <c r="K57" s="113">
        <v>14</v>
      </c>
      <c r="L57" s="113">
        <v>70</v>
      </c>
    </row>
    <row r="58" spans="2:12" ht="17.25">
      <c r="B58" s="1" t="s">
        <v>713</v>
      </c>
      <c r="C58" s="135">
        <v>4618</v>
      </c>
      <c r="D58" s="113">
        <v>9404</v>
      </c>
      <c r="E58" s="113">
        <v>6405</v>
      </c>
      <c r="F58" s="114">
        <v>1550</v>
      </c>
      <c r="G58" s="113">
        <v>233</v>
      </c>
      <c r="H58" s="113">
        <v>318</v>
      </c>
      <c r="I58" s="113">
        <v>394</v>
      </c>
      <c r="J58" s="113">
        <v>335</v>
      </c>
      <c r="K58" s="113">
        <v>270</v>
      </c>
      <c r="L58" s="113">
        <v>1791</v>
      </c>
    </row>
    <row r="59" spans="2:12" ht="18" thickBot="1">
      <c r="B59" s="5"/>
      <c r="C59" s="18"/>
      <c r="D59" s="5"/>
      <c r="E59" s="5"/>
      <c r="F59" s="5"/>
      <c r="G59" s="5"/>
      <c r="H59" s="5"/>
      <c r="I59" s="5"/>
      <c r="J59" s="5"/>
      <c r="K59" s="5"/>
      <c r="L59" s="5"/>
    </row>
    <row r="60" ht="17.25">
      <c r="C60" s="1" t="s">
        <v>33</v>
      </c>
    </row>
    <row r="61" ht="17.25">
      <c r="A61" s="1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zoomScale="75" zoomScaleNormal="75" workbookViewId="0" topLeftCell="A4">
      <selection activeCell="A1" sqref="A1"/>
    </sheetView>
  </sheetViews>
  <sheetFormatPr defaultColWidth="13.375" defaultRowHeight="13.5"/>
  <cols>
    <col min="1" max="1" width="13.375" style="2" customWidth="1"/>
    <col min="2" max="6" width="15.875" style="2" customWidth="1"/>
    <col min="7" max="8" width="17.125" style="2" customWidth="1"/>
    <col min="9" max="9" width="18.00390625" style="2" customWidth="1"/>
    <col min="10" max="16384" width="13.375" style="2" customWidth="1"/>
  </cols>
  <sheetData>
    <row r="1" ht="17.25">
      <c r="A1" s="1"/>
    </row>
    <row r="6" ht="17.25">
      <c r="E6" s="22" t="s">
        <v>14</v>
      </c>
    </row>
    <row r="7" spans="3:6" ht="17.25">
      <c r="C7" s="22" t="s">
        <v>662</v>
      </c>
      <c r="F7" s="36" t="s">
        <v>15</v>
      </c>
    </row>
    <row r="8" spans="2:9" ht="18" thickBot="1">
      <c r="B8" s="5"/>
      <c r="C8" s="5"/>
      <c r="D8" s="5"/>
      <c r="E8" s="5"/>
      <c r="F8" s="5"/>
      <c r="G8" s="5"/>
      <c r="H8" s="5"/>
      <c r="I8" s="6" t="s">
        <v>840</v>
      </c>
    </row>
    <row r="9" spans="3:9" ht="17.25">
      <c r="C9" s="37" t="s">
        <v>17</v>
      </c>
      <c r="D9" s="37" t="s">
        <v>18</v>
      </c>
      <c r="E9" s="37" t="s">
        <v>19</v>
      </c>
      <c r="F9" s="37" t="s">
        <v>20</v>
      </c>
      <c r="G9" s="37" t="s">
        <v>21</v>
      </c>
      <c r="H9" s="37" t="s">
        <v>22</v>
      </c>
      <c r="I9" s="37" t="s">
        <v>23</v>
      </c>
    </row>
    <row r="10" spans="3:9" ht="17.25">
      <c r="C10" s="37" t="s">
        <v>24</v>
      </c>
      <c r="D10" s="37" t="s">
        <v>25</v>
      </c>
      <c r="E10" s="37" t="s">
        <v>26</v>
      </c>
      <c r="F10" s="37" t="s">
        <v>27</v>
      </c>
      <c r="G10" s="37" t="s">
        <v>28</v>
      </c>
      <c r="H10" s="37" t="s">
        <v>29</v>
      </c>
      <c r="I10" s="37" t="s">
        <v>30</v>
      </c>
    </row>
    <row r="11" spans="2:9" ht="17.25">
      <c r="B11" s="9"/>
      <c r="C11" s="10" t="s">
        <v>31</v>
      </c>
      <c r="D11" s="10" t="s">
        <v>31</v>
      </c>
      <c r="E11" s="10" t="s">
        <v>31</v>
      </c>
      <c r="F11" s="10" t="s">
        <v>31</v>
      </c>
      <c r="G11" s="10" t="s">
        <v>31</v>
      </c>
      <c r="H11" s="10" t="s">
        <v>31</v>
      </c>
      <c r="I11" s="10" t="s">
        <v>31</v>
      </c>
    </row>
    <row r="12" spans="3:9" ht="17.25">
      <c r="C12" s="38"/>
      <c r="I12" s="21"/>
    </row>
    <row r="13" spans="2:9" ht="17.25">
      <c r="B13" s="1" t="s">
        <v>32</v>
      </c>
      <c r="C13" s="30">
        <f aca="true" t="shared" si="0" ref="C13:I13">SUM(C15:C70)</f>
        <v>982113</v>
      </c>
      <c r="D13" s="29">
        <f t="shared" si="0"/>
        <v>1006819</v>
      </c>
      <c r="E13" s="29">
        <f t="shared" si="0"/>
        <v>1002191</v>
      </c>
      <c r="F13" s="29">
        <f t="shared" si="0"/>
        <v>1026975</v>
      </c>
      <c r="G13" s="29">
        <f t="shared" si="0"/>
        <v>1042736</v>
      </c>
      <c r="H13" s="29">
        <f t="shared" si="0"/>
        <v>1072118</v>
      </c>
      <c r="I13" s="44">
        <f t="shared" si="0"/>
        <v>1087012</v>
      </c>
    </row>
    <row r="14" spans="3:9" ht="17.25">
      <c r="C14" s="33"/>
      <c r="D14" s="34"/>
      <c r="E14" s="34"/>
      <c r="F14" s="34"/>
      <c r="G14" s="34"/>
      <c r="H14" s="34"/>
      <c r="I14" s="45"/>
    </row>
    <row r="15" spans="2:9" ht="17.25">
      <c r="B15" s="1" t="s">
        <v>714</v>
      </c>
      <c r="C15" s="27">
        <v>243520</v>
      </c>
      <c r="D15" s="28">
        <v>265244</v>
      </c>
      <c r="E15" s="28">
        <v>285155</v>
      </c>
      <c r="F15" s="28">
        <v>328657</v>
      </c>
      <c r="G15" s="28">
        <v>365267</v>
      </c>
      <c r="H15" s="28">
        <v>389717</v>
      </c>
      <c r="I15" s="46">
        <v>400802</v>
      </c>
    </row>
    <row r="16" spans="2:9" ht="17.25">
      <c r="B16" s="1" t="s">
        <v>715</v>
      </c>
      <c r="C16" s="27">
        <v>53344</v>
      </c>
      <c r="D16" s="28">
        <v>53228</v>
      </c>
      <c r="E16" s="28">
        <v>52532</v>
      </c>
      <c r="F16" s="28">
        <v>52519</v>
      </c>
      <c r="G16" s="28">
        <v>53370</v>
      </c>
      <c r="H16" s="28">
        <v>53250</v>
      </c>
      <c r="I16" s="46">
        <v>52530</v>
      </c>
    </row>
    <row r="17" spans="2:9" ht="17.25">
      <c r="B17" s="1" t="s">
        <v>716</v>
      </c>
      <c r="C17" s="27">
        <v>32180</v>
      </c>
      <c r="D17" s="28">
        <v>32449</v>
      </c>
      <c r="E17" s="28">
        <v>32015</v>
      </c>
      <c r="F17" s="28">
        <v>32807</v>
      </c>
      <c r="G17" s="28">
        <v>33334</v>
      </c>
      <c r="H17" s="28">
        <v>35324</v>
      </c>
      <c r="I17" s="46">
        <v>35919</v>
      </c>
    </row>
    <row r="18" spans="2:9" ht="17.25">
      <c r="B18" s="1" t="s">
        <v>717</v>
      </c>
      <c r="C18" s="27">
        <v>32333</v>
      </c>
      <c r="D18" s="28">
        <v>35736</v>
      </c>
      <c r="E18" s="28">
        <v>35068</v>
      </c>
      <c r="F18" s="28">
        <v>33530</v>
      </c>
      <c r="G18" s="28">
        <v>34257</v>
      </c>
      <c r="H18" s="28">
        <v>34865</v>
      </c>
      <c r="I18" s="46">
        <v>35683</v>
      </c>
    </row>
    <row r="19" spans="2:9" ht="17.25">
      <c r="B19" s="1" t="s">
        <v>718</v>
      </c>
      <c r="C19" s="27">
        <v>31615</v>
      </c>
      <c r="D19" s="28">
        <v>31908</v>
      </c>
      <c r="E19" s="28">
        <v>30700</v>
      </c>
      <c r="F19" s="28">
        <v>30040</v>
      </c>
      <c r="G19" s="28">
        <v>30573</v>
      </c>
      <c r="H19" s="28">
        <v>30272</v>
      </c>
      <c r="I19" s="46">
        <v>30398</v>
      </c>
    </row>
    <row r="20" spans="2:9" ht="17.25">
      <c r="B20" s="1" t="s">
        <v>719</v>
      </c>
      <c r="C20" s="27">
        <v>57539</v>
      </c>
      <c r="D20" s="28">
        <v>58611</v>
      </c>
      <c r="E20" s="28">
        <v>60431</v>
      </c>
      <c r="F20" s="28">
        <v>62276</v>
      </c>
      <c r="G20" s="28">
        <v>63368</v>
      </c>
      <c r="H20" s="28">
        <v>66999</v>
      </c>
      <c r="I20" s="46">
        <v>69575</v>
      </c>
    </row>
    <row r="21" spans="2:9" ht="17.25">
      <c r="B21" s="1" t="s">
        <v>720</v>
      </c>
      <c r="C21" s="27">
        <v>35154</v>
      </c>
      <c r="D21" s="28">
        <v>38543</v>
      </c>
      <c r="E21" s="28">
        <v>39114</v>
      </c>
      <c r="F21" s="28">
        <v>40051</v>
      </c>
      <c r="G21" s="28">
        <v>38808</v>
      </c>
      <c r="H21" s="28">
        <v>39023</v>
      </c>
      <c r="I21" s="46">
        <v>39993</v>
      </c>
    </row>
    <row r="22" spans="2:9" ht="17.25">
      <c r="B22" s="1"/>
      <c r="C22" s="27"/>
      <c r="D22" s="28"/>
      <c r="E22" s="28"/>
      <c r="F22" s="28"/>
      <c r="G22" s="28"/>
      <c r="H22" s="28"/>
      <c r="I22" s="46"/>
    </row>
    <row r="23" spans="2:9" ht="17.25">
      <c r="B23" s="1" t="s">
        <v>772</v>
      </c>
      <c r="C23" s="27">
        <v>18295</v>
      </c>
      <c r="D23" s="28">
        <v>18593</v>
      </c>
      <c r="E23" s="28">
        <v>18540</v>
      </c>
      <c r="F23" s="28">
        <v>18327</v>
      </c>
      <c r="G23" s="28">
        <v>17830</v>
      </c>
      <c r="H23" s="28">
        <v>17876</v>
      </c>
      <c r="I23" s="46">
        <v>17412</v>
      </c>
    </row>
    <row r="24" spans="2:9" ht="17.25">
      <c r="B24" s="1" t="s">
        <v>762</v>
      </c>
      <c r="C24" s="27">
        <v>10780</v>
      </c>
      <c r="D24" s="28">
        <v>10723</v>
      </c>
      <c r="E24" s="28">
        <v>10128</v>
      </c>
      <c r="F24" s="28">
        <v>9688</v>
      </c>
      <c r="G24" s="28">
        <v>9333</v>
      </c>
      <c r="H24" s="46">
        <v>9526</v>
      </c>
      <c r="I24" s="46">
        <v>9969</v>
      </c>
    </row>
    <row r="25" spans="2:9" ht="17.25">
      <c r="B25" s="1" t="s">
        <v>763</v>
      </c>
      <c r="C25" s="27">
        <v>11743</v>
      </c>
      <c r="D25" s="28">
        <v>11020</v>
      </c>
      <c r="E25" s="28">
        <v>9351</v>
      </c>
      <c r="F25" s="28">
        <v>8130</v>
      </c>
      <c r="G25" s="28">
        <v>6815</v>
      </c>
      <c r="H25" s="46">
        <v>6161</v>
      </c>
      <c r="I25" s="46">
        <v>5656</v>
      </c>
    </row>
    <row r="26" spans="2:9" ht="17.25">
      <c r="B26" s="1" t="s">
        <v>773</v>
      </c>
      <c r="C26" s="27">
        <v>13629</v>
      </c>
      <c r="D26" s="28">
        <v>13415</v>
      </c>
      <c r="E26" s="28">
        <v>12519</v>
      </c>
      <c r="F26" s="28">
        <v>12634</v>
      </c>
      <c r="G26" s="28">
        <v>12116</v>
      </c>
      <c r="H26" s="46">
        <v>12259</v>
      </c>
      <c r="I26" s="46">
        <v>12934</v>
      </c>
    </row>
    <row r="27" spans="2:9" ht="17.25">
      <c r="B27" s="1" t="s">
        <v>774</v>
      </c>
      <c r="C27" s="27">
        <v>20394</v>
      </c>
      <c r="D27" s="28">
        <v>19722</v>
      </c>
      <c r="E27" s="28">
        <v>19228</v>
      </c>
      <c r="F27" s="28">
        <v>19123</v>
      </c>
      <c r="G27" s="28">
        <v>19292</v>
      </c>
      <c r="H27" s="46">
        <v>18882</v>
      </c>
      <c r="I27" s="46">
        <v>17094</v>
      </c>
    </row>
    <row r="28" spans="2:9" ht="17.25">
      <c r="B28" s="1" t="s">
        <v>775</v>
      </c>
      <c r="C28" s="27">
        <v>12209</v>
      </c>
      <c r="D28" s="28">
        <v>12190</v>
      </c>
      <c r="E28" s="28">
        <v>11343</v>
      </c>
      <c r="F28" s="28">
        <v>11103</v>
      </c>
      <c r="G28" s="28">
        <v>10856</v>
      </c>
      <c r="H28" s="46">
        <v>10422</v>
      </c>
      <c r="I28" s="46">
        <v>10189</v>
      </c>
    </row>
    <row r="29" spans="2:9" ht="17.25">
      <c r="B29" s="1" t="s">
        <v>776</v>
      </c>
      <c r="C29" s="27">
        <v>10717</v>
      </c>
      <c r="D29" s="28">
        <v>10013</v>
      </c>
      <c r="E29" s="28">
        <v>9737</v>
      </c>
      <c r="F29" s="28">
        <v>9546</v>
      </c>
      <c r="G29" s="28">
        <v>9292</v>
      </c>
      <c r="H29" s="46">
        <v>9457</v>
      </c>
      <c r="I29" s="46">
        <v>9176</v>
      </c>
    </row>
    <row r="30" spans="2:9" ht="17.25">
      <c r="B30" s="1" t="s">
        <v>765</v>
      </c>
      <c r="C30" s="27">
        <v>10743</v>
      </c>
      <c r="D30" s="28">
        <v>10551</v>
      </c>
      <c r="E30" s="28">
        <v>10099</v>
      </c>
      <c r="F30" s="28">
        <v>9910</v>
      </c>
      <c r="G30" s="28">
        <v>9761</v>
      </c>
      <c r="H30" s="46">
        <v>10259</v>
      </c>
      <c r="I30" s="46">
        <v>12825</v>
      </c>
    </row>
    <row r="31" spans="2:9" ht="17.25">
      <c r="B31" s="1" t="s">
        <v>777</v>
      </c>
      <c r="C31" s="27">
        <v>13227</v>
      </c>
      <c r="D31" s="28">
        <v>13025</v>
      </c>
      <c r="E31" s="28">
        <v>12810</v>
      </c>
      <c r="F31" s="28">
        <v>14402</v>
      </c>
      <c r="G31" s="28">
        <v>15980</v>
      </c>
      <c r="H31" s="46">
        <v>20300</v>
      </c>
      <c r="I31" s="46">
        <v>24125</v>
      </c>
    </row>
    <row r="32" spans="2:9" ht="17.25">
      <c r="B32" s="1"/>
      <c r="C32" s="27"/>
      <c r="D32" s="28"/>
      <c r="E32" s="28"/>
      <c r="F32" s="28"/>
      <c r="G32" s="28"/>
      <c r="H32" s="46"/>
      <c r="I32" s="46"/>
    </row>
    <row r="33" spans="2:9" ht="17.25">
      <c r="B33" s="1" t="s">
        <v>766</v>
      </c>
      <c r="C33" s="27">
        <v>26894</v>
      </c>
      <c r="D33" s="28">
        <v>26257</v>
      </c>
      <c r="E33" s="28">
        <v>24810</v>
      </c>
      <c r="F33" s="28">
        <v>24630</v>
      </c>
      <c r="G33" s="28">
        <v>24322</v>
      </c>
      <c r="H33" s="46">
        <v>24121</v>
      </c>
      <c r="I33" s="46">
        <v>23695</v>
      </c>
    </row>
    <row r="34" spans="2:9" ht="17.25">
      <c r="B34" s="1" t="s">
        <v>767</v>
      </c>
      <c r="C34" s="27">
        <v>14333</v>
      </c>
      <c r="D34" s="28">
        <v>15028</v>
      </c>
      <c r="E34" s="28">
        <v>15294</v>
      </c>
      <c r="F34" s="28">
        <v>15952</v>
      </c>
      <c r="G34" s="28">
        <v>16413</v>
      </c>
      <c r="H34" s="46">
        <v>16844</v>
      </c>
      <c r="I34" s="46">
        <v>16697</v>
      </c>
    </row>
    <row r="35" spans="2:9" ht="17.25">
      <c r="B35" s="1" t="s">
        <v>724</v>
      </c>
      <c r="C35" s="27">
        <v>9299</v>
      </c>
      <c r="D35" s="28">
        <v>8954</v>
      </c>
      <c r="E35" s="28">
        <v>8544</v>
      </c>
      <c r="F35" s="28">
        <v>8379</v>
      </c>
      <c r="G35" s="28">
        <v>8091</v>
      </c>
      <c r="H35" s="46">
        <v>7941</v>
      </c>
      <c r="I35" s="46">
        <v>7693</v>
      </c>
    </row>
    <row r="36" spans="2:9" ht="17.25">
      <c r="B36" s="1" t="s">
        <v>793</v>
      </c>
      <c r="C36" s="27">
        <v>9786</v>
      </c>
      <c r="D36" s="28">
        <v>10202</v>
      </c>
      <c r="E36" s="28">
        <v>9324</v>
      </c>
      <c r="F36" s="28">
        <v>9166</v>
      </c>
      <c r="G36" s="28">
        <v>7604</v>
      </c>
      <c r="H36" s="46">
        <v>7521</v>
      </c>
      <c r="I36" s="46">
        <v>7236</v>
      </c>
    </row>
    <row r="37" spans="2:9" ht="17.25">
      <c r="B37" s="1" t="s">
        <v>778</v>
      </c>
      <c r="C37" s="27">
        <v>1965</v>
      </c>
      <c r="D37" s="28">
        <v>1786</v>
      </c>
      <c r="E37" s="28">
        <v>1601</v>
      </c>
      <c r="F37" s="28">
        <v>1312</v>
      </c>
      <c r="G37" s="28">
        <v>936</v>
      </c>
      <c r="H37" s="46">
        <v>877</v>
      </c>
      <c r="I37" s="46">
        <v>801</v>
      </c>
    </row>
    <row r="38" spans="2:9" ht="17.25">
      <c r="B38" s="1"/>
      <c r="C38" s="27"/>
      <c r="D38" s="28"/>
      <c r="E38" s="28"/>
      <c r="F38" s="28"/>
      <c r="G38" s="28"/>
      <c r="H38" s="46"/>
      <c r="I38" s="46"/>
    </row>
    <row r="39" spans="2:9" ht="17.25">
      <c r="B39" s="1" t="s">
        <v>794</v>
      </c>
      <c r="C39" s="27">
        <v>17127</v>
      </c>
      <c r="D39" s="28">
        <v>16983</v>
      </c>
      <c r="E39" s="28">
        <v>17094</v>
      </c>
      <c r="F39" s="28">
        <v>17002</v>
      </c>
      <c r="G39" s="28">
        <v>16833</v>
      </c>
      <c r="H39" s="46">
        <v>16768</v>
      </c>
      <c r="I39" s="46">
        <v>17037</v>
      </c>
    </row>
    <row r="40" spans="2:9" ht="17.25">
      <c r="B40" s="1" t="s">
        <v>779</v>
      </c>
      <c r="C40" s="27">
        <v>10410</v>
      </c>
      <c r="D40" s="28">
        <v>9468</v>
      </c>
      <c r="E40" s="28">
        <v>8951</v>
      </c>
      <c r="F40" s="28">
        <v>9039</v>
      </c>
      <c r="G40" s="28">
        <v>8920</v>
      </c>
      <c r="H40" s="46">
        <v>8988</v>
      </c>
      <c r="I40" s="46">
        <v>9178</v>
      </c>
    </row>
    <row r="41" spans="2:9" ht="17.25">
      <c r="B41" s="1" t="s">
        <v>795</v>
      </c>
      <c r="C41" s="27">
        <v>12907</v>
      </c>
      <c r="D41" s="28">
        <v>13126</v>
      </c>
      <c r="E41" s="28">
        <v>12812</v>
      </c>
      <c r="F41" s="28">
        <v>12407</v>
      </c>
      <c r="G41" s="28">
        <v>12122</v>
      </c>
      <c r="H41" s="46">
        <v>12336</v>
      </c>
      <c r="I41" s="46">
        <v>13077</v>
      </c>
    </row>
    <row r="42" spans="2:9" ht="17.25">
      <c r="B42" s="1" t="s">
        <v>755</v>
      </c>
      <c r="C42" s="27">
        <v>15550</v>
      </c>
      <c r="D42" s="28">
        <v>15149</v>
      </c>
      <c r="E42" s="28">
        <v>13860</v>
      </c>
      <c r="F42" s="28">
        <v>12776</v>
      </c>
      <c r="G42" s="28">
        <v>12031</v>
      </c>
      <c r="H42" s="46">
        <v>11457</v>
      </c>
      <c r="I42" s="46">
        <v>11166</v>
      </c>
    </row>
    <row r="43" spans="2:9" ht="17.25">
      <c r="B43" s="1" t="s">
        <v>756</v>
      </c>
      <c r="C43" s="27">
        <v>13164</v>
      </c>
      <c r="D43" s="28">
        <v>13254</v>
      </c>
      <c r="E43" s="28">
        <v>11377</v>
      </c>
      <c r="F43" s="28">
        <v>9870</v>
      </c>
      <c r="G43" s="28">
        <v>8325</v>
      </c>
      <c r="H43" s="46">
        <v>7518</v>
      </c>
      <c r="I43" s="46">
        <v>6701</v>
      </c>
    </row>
    <row r="44" spans="2:9" ht="17.25">
      <c r="B44" s="1"/>
      <c r="C44" s="27"/>
      <c r="D44" s="28"/>
      <c r="E44" s="28"/>
      <c r="F44" s="28"/>
      <c r="G44" s="28"/>
      <c r="H44" s="46"/>
      <c r="I44" s="46"/>
    </row>
    <row r="45" spans="2:9" ht="17.25">
      <c r="B45" s="1" t="s">
        <v>729</v>
      </c>
      <c r="C45" s="27">
        <v>8667</v>
      </c>
      <c r="D45" s="28">
        <v>8655</v>
      </c>
      <c r="E45" s="28">
        <v>8550</v>
      </c>
      <c r="F45" s="28">
        <v>8841</v>
      </c>
      <c r="G45" s="28">
        <v>8741</v>
      </c>
      <c r="H45" s="46">
        <v>8753</v>
      </c>
      <c r="I45" s="46">
        <v>8832</v>
      </c>
    </row>
    <row r="46" spans="2:9" ht="17.25">
      <c r="B46" s="1" t="s">
        <v>780</v>
      </c>
      <c r="C46" s="27">
        <v>9243</v>
      </c>
      <c r="D46" s="28">
        <v>8779</v>
      </c>
      <c r="E46" s="28">
        <v>8177</v>
      </c>
      <c r="F46" s="28">
        <v>7566</v>
      </c>
      <c r="G46" s="28">
        <v>7119</v>
      </c>
      <c r="H46" s="46">
        <v>7023</v>
      </c>
      <c r="I46" s="46">
        <v>6973</v>
      </c>
    </row>
    <row r="47" spans="2:9" ht="17.25">
      <c r="B47" s="1" t="s">
        <v>730</v>
      </c>
      <c r="C47" s="27">
        <v>11070</v>
      </c>
      <c r="D47" s="28">
        <v>10355</v>
      </c>
      <c r="E47" s="28">
        <v>9521</v>
      </c>
      <c r="F47" s="28">
        <v>9064</v>
      </c>
      <c r="G47" s="28">
        <v>8258</v>
      </c>
      <c r="H47" s="28">
        <v>9273</v>
      </c>
      <c r="I47" s="46">
        <v>9468</v>
      </c>
    </row>
    <row r="48" spans="2:9" ht="17.25">
      <c r="B48" s="1" t="s">
        <v>781</v>
      </c>
      <c r="C48" s="27">
        <v>7770</v>
      </c>
      <c r="D48" s="28">
        <v>7785</v>
      </c>
      <c r="E48" s="28">
        <v>7257</v>
      </c>
      <c r="F48" s="28">
        <v>6612</v>
      </c>
      <c r="G48" s="28">
        <v>6266</v>
      </c>
      <c r="H48" s="28">
        <v>6300</v>
      </c>
      <c r="I48" s="46">
        <v>6341</v>
      </c>
    </row>
    <row r="49" spans="2:9" ht="17.25">
      <c r="B49" s="1" t="s">
        <v>782</v>
      </c>
      <c r="C49" s="27">
        <v>4712</v>
      </c>
      <c r="D49" s="28">
        <v>4681</v>
      </c>
      <c r="E49" s="28">
        <v>4617</v>
      </c>
      <c r="F49" s="28">
        <v>3703</v>
      </c>
      <c r="G49" s="28">
        <v>3148</v>
      </c>
      <c r="H49" s="28">
        <v>2809</v>
      </c>
      <c r="I49" s="46">
        <v>2729</v>
      </c>
    </row>
    <row r="50" spans="2:9" ht="17.25">
      <c r="B50" s="1" t="s">
        <v>783</v>
      </c>
      <c r="C50" s="27">
        <v>6749</v>
      </c>
      <c r="D50" s="28">
        <v>6911</v>
      </c>
      <c r="E50" s="28">
        <v>6004</v>
      </c>
      <c r="F50" s="28">
        <v>5235</v>
      </c>
      <c r="G50" s="28">
        <v>4196</v>
      </c>
      <c r="H50" s="28">
        <v>4034</v>
      </c>
      <c r="I50" s="46">
        <v>3204</v>
      </c>
    </row>
    <row r="51" spans="2:9" ht="17.25">
      <c r="B51" s="1" t="s">
        <v>784</v>
      </c>
      <c r="C51" s="27">
        <v>8374</v>
      </c>
      <c r="D51" s="28">
        <v>8458</v>
      </c>
      <c r="E51" s="28">
        <v>8269</v>
      </c>
      <c r="F51" s="28">
        <v>7451</v>
      </c>
      <c r="G51" s="28">
        <v>6363</v>
      </c>
      <c r="H51" s="28">
        <v>5861</v>
      </c>
      <c r="I51" s="46">
        <v>5353</v>
      </c>
    </row>
    <row r="52" spans="2:9" ht="17.25">
      <c r="B52" s="1" t="s">
        <v>792</v>
      </c>
      <c r="C52" s="27">
        <v>8260</v>
      </c>
      <c r="D52" s="28">
        <v>8001</v>
      </c>
      <c r="E52" s="28">
        <v>7537</v>
      </c>
      <c r="F52" s="28">
        <v>7171</v>
      </c>
      <c r="G52" s="28">
        <v>6729</v>
      </c>
      <c r="H52" s="28">
        <v>6568</v>
      </c>
      <c r="I52" s="46">
        <v>6640</v>
      </c>
    </row>
    <row r="53" spans="2:9" ht="17.25">
      <c r="B53" s="1" t="s">
        <v>785</v>
      </c>
      <c r="C53" s="27">
        <v>9485</v>
      </c>
      <c r="D53" s="28">
        <v>9368</v>
      </c>
      <c r="E53" s="28">
        <v>9075</v>
      </c>
      <c r="F53" s="28">
        <v>8855</v>
      </c>
      <c r="G53" s="28">
        <v>8623</v>
      </c>
      <c r="H53" s="28">
        <v>8767</v>
      </c>
      <c r="I53" s="46">
        <v>8750</v>
      </c>
    </row>
    <row r="54" spans="2:9" ht="17.25">
      <c r="B54" s="1" t="s">
        <v>731</v>
      </c>
      <c r="C54" s="27">
        <v>14230</v>
      </c>
      <c r="D54" s="28">
        <v>13720</v>
      </c>
      <c r="E54" s="28">
        <v>12655</v>
      </c>
      <c r="F54" s="28">
        <v>11712</v>
      </c>
      <c r="G54" s="28">
        <v>10953</v>
      </c>
      <c r="H54" s="28">
        <v>10801</v>
      </c>
      <c r="I54" s="46">
        <v>10767</v>
      </c>
    </row>
    <row r="55" spans="2:9" ht="17.25">
      <c r="B55" s="1"/>
      <c r="C55" s="27"/>
      <c r="D55" s="28"/>
      <c r="E55" s="28"/>
      <c r="F55" s="28"/>
      <c r="G55" s="28"/>
      <c r="H55" s="28"/>
      <c r="I55" s="46"/>
    </row>
    <row r="56" spans="2:9" ht="17.25">
      <c r="B56" s="1" t="s">
        <v>732</v>
      </c>
      <c r="C56" s="27">
        <v>13937</v>
      </c>
      <c r="D56" s="28">
        <v>14664</v>
      </c>
      <c r="E56" s="28">
        <v>16631</v>
      </c>
      <c r="F56" s="28">
        <v>19726</v>
      </c>
      <c r="G56" s="28">
        <v>19770</v>
      </c>
      <c r="H56" s="28">
        <v>20019</v>
      </c>
      <c r="I56" s="46">
        <v>19602</v>
      </c>
    </row>
    <row r="57" spans="2:9" ht="17.25">
      <c r="B57" s="1" t="s">
        <v>768</v>
      </c>
      <c r="C57" s="27">
        <v>8462</v>
      </c>
      <c r="D57" s="28">
        <v>8213</v>
      </c>
      <c r="E57" s="28">
        <v>7941</v>
      </c>
      <c r="F57" s="28">
        <v>6606</v>
      </c>
      <c r="G57" s="28">
        <v>5439</v>
      </c>
      <c r="H57" s="28">
        <v>4832</v>
      </c>
      <c r="I57" s="46">
        <v>4636</v>
      </c>
    </row>
    <row r="58" spans="2:9" ht="17.25">
      <c r="B58" s="1" t="s">
        <v>786</v>
      </c>
      <c r="C58" s="27">
        <v>6713</v>
      </c>
      <c r="D58" s="28">
        <v>7673</v>
      </c>
      <c r="E58" s="28">
        <v>6046</v>
      </c>
      <c r="F58" s="28">
        <v>5006</v>
      </c>
      <c r="G58" s="28">
        <v>4030</v>
      </c>
      <c r="H58" s="28">
        <v>3786</v>
      </c>
      <c r="I58" s="46">
        <v>3512</v>
      </c>
    </row>
    <row r="59" spans="2:9" ht="17.25">
      <c r="B59" s="1" t="s">
        <v>733</v>
      </c>
      <c r="C59" s="27">
        <v>9922</v>
      </c>
      <c r="D59" s="28">
        <v>9868</v>
      </c>
      <c r="E59" s="28">
        <v>9545</v>
      </c>
      <c r="F59" s="28">
        <v>9660</v>
      </c>
      <c r="G59" s="28">
        <v>9985</v>
      </c>
      <c r="H59" s="28">
        <v>10636</v>
      </c>
      <c r="I59" s="46">
        <v>11835</v>
      </c>
    </row>
    <row r="60" spans="2:9" ht="17.25">
      <c r="B60" s="1" t="s">
        <v>769</v>
      </c>
      <c r="C60" s="27">
        <v>10093</v>
      </c>
      <c r="D60" s="28">
        <v>10239</v>
      </c>
      <c r="E60" s="28">
        <v>9076</v>
      </c>
      <c r="F60" s="28">
        <v>7974</v>
      </c>
      <c r="G60" s="28">
        <v>6842</v>
      </c>
      <c r="H60" s="28">
        <v>6598</v>
      </c>
      <c r="I60" s="46">
        <v>6400</v>
      </c>
    </row>
    <row r="61" spans="2:9" ht="17.25">
      <c r="B61" s="1" t="s">
        <v>734</v>
      </c>
      <c r="C61" s="27">
        <v>12150</v>
      </c>
      <c r="D61" s="28">
        <v>11510</v>
      </c>
      <c r="E61" s="28">
        <v>10704</v>
      </c>
      <c r="F61" s="28">
        <v>9262</v>
      </c>
      <c r="G61" s="28">
        <v>8222</v>
      </c>
      <c r="H61" s="28">
        <v>7800</v>
      </c>
      <c r="I61" s="46">
        <v>7299</v>
      </c>
    </row>
    <row r="62" spans="2:9" ht="17.25">
      <c r="B62" s="1" t="s">
        <v>713</v>
      </c>
      <c r="C62" s="27">
        <v>24001</v>
      </c>
      <c r="D62" s="28">
        <v>23069</v>
      </c>
      <c r="E62" s="28">
        <v>22000</v>
      </c>
      <c r="F62" s="28">
        <v>20252</v>
      </c>
      <c r="G62" s="28">
        <v>18905</v>
      </c>
      <c r="H62" s="28">
        <v>18997</v>
      </c>
      <c r="I62" s="46">
        <v>18852</v>
      </c>
    </row>
    <row r="63" spans="2:9" ht="17.25">
      <c r="B63" s="1"/>
      <c r="C63" s="27"/>
      <c r="D63" s="28"/>
      <c r="E63" s="28"/>
      <c r="F63" s="28"/>
      <c r="G63" s="28"/>
      <c r="H63" s="28"/>
      <c r="I63" s="46"/>
    </row>
    <row r="64" spans="2:9" ht="17.25">
      <c r="B64" s="1" t="s">
        <v>770</v>
      </c>
      <c r="C64" s="27">
        <v>25151</v>
      </c>
      <c r="D64" s="28">
        <v>26645</v>
      </c>
      <c r="E64" s="28">
        <v>25775</v>
      </c>
      <c r="F64" s="28">
        <v>24889</v>
      </c>
      <c r="G64" s="28">
        <v>23871</v>
      </c>
      <c r="H64" s="28">
        <v>23596</v>
      </c>
      <c r="I64" s="46">
        <v>23006</v>
      </c>
    </row>
    <row r="65" spans="2:9" ht="17.25">
      <c r="B65" s="1" t="s">
        <v>787</v>
      </c>
      <c r="C65" s="27">
        <v>4656</v>
      </c>
      <c r="D65" s="28">
        <v>4591</v>
      </c>
      <c r="E65" s="28">
        <v>4556</v>
      </c>
      <c r="F65" s="28">
        <v>4605</v>
      </c>
      <c r="G65" s="28">
        <v>4566</v>
      </c>
      <c r="H65" s="28">
        <v>4433</v>
      </c>
      <c r="I65" s="46">
        <v>4539</v>
      </c>
    </row>
    <row r="66" spans="2:9" ht="17.25">
      <c r="B66" s="1" t="s">
        <v>788</v>
      </c>
      <c r="C66" s="27">
        <v>10978</v>
      </c>
      <c r="D66" s="28">
        <v>10427</v>
      </c>
      <c r="E66" s="28">
        <v>9652</v>
      </c>
      <c r="F66" s="28">
        <v>9013</v>
      </c>
      <c r="G66" s="28">
        <v>8236</v>
      </c>
      <c r="H66" s="28">
        <v>7766</v>
      </c>
      <c r="I66" s="46">
        <v>7404</v>
      </c>
    </row>
    <row r="67" spans="1:9" ht="17.25">
      <c r="A67" s="1"/>
      <c r="B67" s="1" t="s">
        <v>711</v>
      </c>
      <c r="C67" s="27">
        <v>10127</v>
      </c>
      <c r="D67" s="28">
        <v>10108</v>
      </c>
      <c r="E67" s="28">
        <v>8599</v>
      </c>
      <c r="F67" s="28">
        <v>7121</v>
      </c>
      <c r="G67" s="28">
        <v>6078</v>
      </c>
      <c r="H67" s="28">
        <v>5365</v>
      </c>
      <c r="I67" s="46">
        <v>5030</v>
      </c>
    </row>
    <row r="68" spans="1:9" ht="17.25">
      <c r="A68" s="1"/>
      <c r="B68" s="1" t="s">
        <v>771</v>
      </c>
      <c r="C68" s="27">
        <v>6724</v>
      </c>
      <c r="D68" s="28">
        <v>6070</v>
      </c>
      <c r="E68" s="28">
        <v>6552</v>
      </c>
      <c r="F68" s="28">
        <v>4234</v>
      </c>
      <c r="G68" s="28">
        <v>3265</v>
      </c>
      <c r="H68" s="28">
        <v>2725</v>
      </c>
      <c r="I68" s="46">
        <v>2435</v>
      </c>
    </row>
    <row r="69" spans="2:9" ht="17.25">
      <c r="B69" s="1" t="s">
        <v>796</v>
      </c>
      <c r="C69" s="27">
        <v>10069</v>
      </c>
      <c r="D69" s="28">
        <v>10276</v>
      </c>
      <c r="E69" s="28">
        <v>9591</v>
      </c>
      <c r="F69" s="28">
        <v>7825</v>
      </c>
      <c r="G69" s="28">
        <v>6147</v>
      </c>
      <c r="H69" s="28">
        <v>5398</v>
      </c>
      <c r="I69" s="46">
        <v>5054</v>
      </c>
    </row>
    <row r="70" spans="2:9" ht="17.25">
      <c r="B70" s="1" t="s">
        <v>712</v>
      </c>
      <c r="C70" s="27">
        <v>1713</v>
      </c>
      <c r="D70" s="28">
        <v>1575</v>
      </c>
      <c r="E70" s="28">
        <v>1424</v>
      </c>
      <c r="F70" s="28">
        <v>1316</v>
      </c>
      <c r="G70" s="28">
        <v>1135</v>
      </c>
      <c r="H70" s="28">
        <v>1015</v>
      </c>
      <c r="I70" s="46">
        <v>790</v>
      </c>
    </row>
    <row r="71" spans="2:9" ht="18" thickBot="1">
      <c r="B71" s="5"/>
      <c r="C71" s="40"/>
      <c r="D71" s="41"/>
      <c r="E71" s="41"/>
      <c r="F71" s="41"/>
      <c r="G71" s="41"/>
      <c r="H71" s="41"/>
      <c r="I71" s="41"/>
    </row>
    <row r="72" ht="17.25">
      <c r="C72" s="1" t="s">
        <v>825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7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15.00390625" style="2" customWidth="1"/>
    <col min="3" max="6" width="15.875" style="2" customWidth="1"/>
    <col min="7" max="7" width="2.875" style="2" customWidth="1"/>
    <col min="8" max="8" width="15.125" style="2" bestFit="1" customWidth="1"/>
    <col min="9" max="10" width="17.125" style="2" customWidth="1"/>
    <col min="11" max="11" width="18.00390625" style="2" customWidth="1"/>
    <col min="12" max="16384" width="13.375" style="2" customWidth="1"/>
  </cols>
  <sheetData>
    <row r="1" ht="17.25">
      <c r="A1" s="1"/>
    </row>
    <row r="6" ht="17.25">
      <c r="E6" s="22" t="s">
        <v>14</v>
      </c>
    </row>
    <row r="7" spans="2:8" ht="17.25">
      <c r="B7" s="22" t="s">
        <v>663</v>
      </c>
      <c r="F7" s="36" t="s">
        <v>15</v>
      </c>
      <c r="G7" s="36"/>
      <c r="H7" s="36"/>
    </row>
    <row r="8" spans="2:11" ht="18" thickBot="1">
      <c r="B8" s="5"/>
      <c r="C8" s="5"/>
      <c r="D8" s="5"/>
      <c r="E8" s="5"/>
      <c r="F8" s="5"/>
      <c r="G8" s="5"/>
      <c r="H8" s="5"/>
      <c r="I8" s="5"/>
      <c r="J8" s="5"/>
      <c r="K8" s="6" t="s">
        <v>16</v>
      </c>
    </row>
    <row r="9" spans="3:11" ht="17.25">
      <c r="C9" s="37" t="s">
        <v>34</v>
      </c>
      <c r="D9" s="37" t="s">
        <v>35</v>
      </c>
      <c r="E9" s="37" t="s">
        <v>36</v>
      </c>
      <c r="F9" s="181" t="s">
        <v>37</v>
      </c>
      <c r="G9" s="175"/>
      <c r="H9" s="157"/>
      <c r="I9" s="42" t="s">
        <v>650</v>
      </c>
      <c r="J9" s="43"/>
      <c r="K9" s="9"/>
    </row>
    <row r="10" spans="3:11" ht="17.25">
      <c r="C10" s="37" t="s">
        <v>38</v>
      </c>
      <c r="D10" s="37" t="s">
        <v>39</v>
      </c>
      <c r="E10" s="37" t="s">
        <v>40</v>
      </c>
      <c r="F10" s="37" t="s">
        <v>41</v>
      </c>
      <c r="G10" s="175"/>
      <c r="H10" s="131"/>
      <c r="I10" s="37" t="s">
        <v>664</v>
      </c>
      <c r="J10" s="7"/>
      <c r="K10" s="7"/>
    </row>
    <row r="11" spans="2:11" ht="17.25">
      <c r="B11" s="9"/>
      <c r="C11" s="10" t="s">
        <v>31</v>
      </c>
      <c r="D11" s="10" t="s">
        <v>31</v>
      </c>
      <c r="E11" s="10" t="s">
        <v>31</v>
      </c>
      <c r="F11" s="10" t="s">
        <v>31</v>
      </c>
      <c r="G11" s="106"/>
      <c r="H11" s="156"/>
      <c r="I11" s="10" t="s">
        <v>31</v>
      </c>
      <c r="J11" s="10" t="s">
        <v>6</v>
      </c>
      <c r="K11" s="10" t="s">
        <v>7</v>
      </c>
    </row>
    <row r="12" spans="3:9" ht="17.25">
      <c r="C12" s="38"/>
      <c r="G12" s="21"/>
      <c r="I12" s="38"/>
    </row>
    <row r="13" spans="2:11" ht="17.25">
      <c r="B13" s="1" t="s">
        <v>32</v>
      </c>
      <c r="C13" s="47">
        <f>SUM(C15:C71)</f>
        <v>1087206</v>
      </c>
      <c r="D13" s="48">
        <f>SUM(D15:D71)</f>
        <v>1074325</v>
      </c>
      <c r="E13" s="48">
        <f>SUM(E15:E71)</f>
        <v>1080435</v>
      </c>
      <c r="F13" s="48">
        <f>SUM(F15:F71)</f>
        <v>1069912</v>
      </c>
      <c r="G13" s="48"/>
      <c r="H13" s="1" t="s">
        <v>32</v>
      </c>
      <c r="I13" s="204">
        <v>1035969</v>
      </c>
      <c r="J13" s="205">
        <v>488022</v>
      </c>
      <c r="K13" s="205">
        <v>547947</v>
      </c>
    </row>
    <row r="14" spans="3:11" ht="17.25">
      <c r="C14" s="49"/>
      <c r="D14" s="50"/>
      <c r="E14" s="50"/>
      <c r="F14" s="50"/>
      <c r="G14" s="50"/>
      <c r="H14" s="50"/>
      <c r="I14" s="49"/>
      <c r="J14" s="50"/>
      <c r="K14" s="50"/>
    </row>
    <row r="15" spans="2:11" ht="17.25">
      <c r="B15" s="1" t="s">
        <v>714</v>
      </c>
      <c r="C15" s="51">
        <v>401352</v>
      </c>
      <c r="D15" s="52">
        <v>396553</v>
      </c>
      <c r="E15" s="52">
        <v>393885</v>
      </c>
      <c r="F15" s="52">
        <v>386551</v>
      </c>
      <c r="G15" s="52"/>
      <c r="H15" s="1" t="s">
        <v>714</v>
      </c>
      <c r="I15" s="204">
        <v>375591</v>
      </c>
      <c r="J15" s="205">
        <v>176825</v>
      </c>
      <c r="K15" s="205">
        <v>198766</v>
      </c>
    </row>
    <row r="16" spans="2:11" ht="17.25">
      <c r="B16" s="1" t="s">
        <v>715</v>
      </c>
      <c r="C16" s="51">
        <v>50779</v>
      </c>
      <c r="D16" s="52">
        <v>48596</v>
      </c>
      <c r="E16" s="52">
        <v>47195</v>
      </c>
      <c r="F16" s="52">
        <v>45507</v>
      </c>
      <c r="G16" s="52"/>
      <c r="H16" s="1" t="s">
        <v>715</v>
      </c>
      <c r="I16" s="204">
        <v>57744</v>
      </c>
      <c r="J16" s="205">
        <v>26945</v>
      </c>
      <c r="K16" s="205">
        <v>30799</v>
      </c>
    </row>
    <row r="17" spans="2:11" ht="17.25">
      <c r="B17" s="1" t="s">
        <v>716</v>
      </c>
      <c r="C17" s="51">
        <v>40483</v>
      </c>
      <c r="D17" s="52">
        <v>46594</v>
      </c>
      <c r="E17" s="52">
        <v>53469</v>
      </c>
      <c r="F17" s="52">
        <v>55071</v>
      </c>
      <c r="G17" s="52"/>
      <c r="H17" s="1" t="s">
        <v>716</v>
      </c>
      <c r="I17" s="204">
        <v>53929</v>
      </c>
      <c r="J17" s="205">
        <v>25537</v>
      </c>
      <c r="K17" s="205">
        <v>28392</v>
      </c>
    </row>
    <row r="18" spans="2:11" ht="17.25">
      <c r="B18" s="1" t="s">
        <v>717</v>
      </c>
      <c r="C18" s="51">
        <v>35401</v>
      </c>
      <c r="D18" s="52">
        <v>34810</v>
      </c>
      <c r="E18" s="52">
        <v>34283</v>
      </c>
      <c r="F18" s="52">
        <v>33661</v>
      </c>
      <c r="G18" s="52"/>
      <c r="H18" s="1" t="s">
        <v>717</v>
      </c>
      <c r="I18" s="204">
        <v>32143</v>
      </c>
      <c r="J18" s="205">
        <v>15078</v>
      </c>
      <c r="K18" s="205">
        <v>17065</v>
      </c>
    </row>
    <row r="19" spans="2:11" ht="17.25">
      <c r="B19" s="1" t="s">
        <v>718</v>
      </c>
      <c r="C19" s="51">
        <v>30450</v>
      </c>
      <c r="D19" s="52">
        <v>29133</v>
      </c>
      <c r="E19" s="52">
        <v>28510</v>
      </c>
      <c r="F19" s="52">
        <v>28034</v>
      </c>
      <c r="G19" s="52"/>
      <c r="H19" s="1" t="s">
        <v>718</v>
      </c>
      <c r="I19" s="204">
        <v>27053</v>
      </c>
      <c r="J19" s="205">
        <v>13103</v>
      </c>
      <c r="K19" s="205">
        <v>13950</v>
      </c>
    </row>
    <row r="20" spans="2:11" ht="17.25">
      <c r="B20" s="1" t="s">
        <v>719</v>
      </c>
      <c r="C20" s="51">
        <v>70835</v>
      </c>
      <c r="D20" s="52">
        <v>69859</v>
      </c>
      <c r="E20" s="52">
        <v>70246</v>
      </c>
      <c r="F20" s="52">
        <v>70360</v>
      </c>
      <c r="G20" s="52"/>
      <c r="H20" s="1" t="s">
        <v>719</v>
      </c>
      <c r="I20" s="204">
        <v>82499</v>
      </c>
      <c r="J20" s="205">
        <v>39038</v>
      </c>
      <c r="K20" s="205">
        <v>43461</v>
      </c>
    </row>
    <row r="21" spans="2:11" ht="17.25">
      <c r="B21" s="1" t="s">
        <v>720</v>
      </c>
      <c r="C21" s="51">
        <v>38231</v>
      </c>
      <c r="D21" s="52">
        <v>35925</v>
      </c>
      <c r="E21" s="52">
        <v>34134</v>
      </c>
      <c r="F21" s="52">
        <v>33133</v>
      </c>
      <c r="G21" s="52"/>
      <c r="H21" s="1" t="s">
        <v>720</v>
      </c>
      <c r="I21" s="204">
        <v>33790</v>
      </c>
      <c r="J21" s="205">
        <v>15605</v>
      </c>
      <c r="K21" s="205">
        <v>18185</v>
      </c>
    </row>
    <row r="22" spans="2:11" ht="17.25">
      <c r="B22" s="1"/>
      <c r="C22" s="51"/>
      <c r="D22" s="52"/>
      <c r="E22" s="52"/>
      <c r="F22" s="52"/>
      <c r="G22" s="52"/>
      <c r="H22" s="1"/>
      <c r="I22" s="204"/>
      <c r="J22" s="205"/>
      <c r="K22" s="205"/>
    </row>
    <row r="23" spans="2:11" ht="17.25">
      <c r="B23" s="1" t="s">
        <v>772</v>
      </c>
      <c r="C23" s="51">
        <v>16439</v>
      </c>
      <c r="D23" s="52">
        <v>15794</v>
      </c>
      <c r="E23" s="52">
        <v>15439</v>
      </c>
      <c r="F23" s="52">
        <v>14866</v>
      </c>
      <c r="G23" s="52"/>
      <c r="H23" s="1" t="s">
        <v>762</v>
      </c>
      <c r="I23" s="204">
        <v>7852</v>
      </c>
      <c r="J23" s="205">
        <v>3627</v>
      </c>
      <c r="K23" s="205">
        <v>4225</v>
      </c>
    </row>
    <row r="24" spans="2:11" ht="17.25">
      <c r="B24" s="1" t="s">
        <v>762</v>
      </c>
      <c r="C24" s="51">
        <v>9779</v>
      </c>
      <c r="D24" s="52">
        <v>9298</v>
      </c>
      <c r="E24" s="52">
        <v>8955</v>
      </c>
      <c r="F24" s="52">
        <v>8317</v>
      </c>
      <c r="G24" s="52"/>
      <c r="H24" s="118" t="s">
        <v>763</v>
      </c>
      <c r="I24" s="205">
        <v>3791</v>
      </c>
      <c r="J24" s="205">
        <v>1760</v>
      </c>
      <c r="K24" s="205">
        <v>2031</v>
      </c>
    </row>
    <row r="25" spans="2:8" ht="17.25">
      <c r="B25" s="1" t="s">
        <v>763</v>
      </c>
      <c r="C25" s="51">
        <v>5258</v>
      </c>
      <c r="D25" s="52">
        <v>4917</v>
      </c>
      <c r="E25" s="52">
        <v>4423</v>
      </c>
      <c r="F25" s="52">
        <v>4070</v>
      </c>
      <c r="G25" s="52"/>
      <c r="H25" s="124"/>
    </row>
    <row r="26" spans="2:11" ht="17.25">
      <c r="B26" s="1"/>
      <c r="C26" s="51"/>
      <c r="D26" s="52"/>
      <c r="E26" s="52"/>
      <c r="F26" s="52"/>
      <c r="G26" s="52"/>
      <c r="H26" s="118" t="s">
        <v>773</v>
      </c>
      <c r="I26" s="205">
        <v>15051</v>
      </c>
      <c r="J26" s="205">
        <v>7208</v>
      </c>
      <c r="K26" s="205">
        <v>7843</v>
      </c>
    </row>
    <row r="27" spans="2:11" ht="17.25">
      <c r="B27" s="1" t="s">
        <v>773</v>
      </c>
      <c r="C27" s="51">
        <v>13576</v>
      </c>
      <c r="D27" s="52">
        <v>13868</v>
      </c>
      <c r="E27" s="52">
        <v>14635</v>
      </c>
      <c r="F27" s="52">
        <v>15194</v>
      </c>
      <c r="G27" s="52"/>
      <c r="H27" s="118" t="s">
        <v>774</v>
      </c>
      <c r="I27" s="205">
        <v>15594</v>
      </c>
      <c r="J27" s="205">
        <v>7301</v>
      </c>
      <c r="K27" s="205">
        <v>8293</v>
      </c>
    </row>
    <row r="28" spans="2:11" ht="17.25">
      <c r="B28" s="1" t="s">
        <v>774</v>
      </c>
      <c r="C28" s="51">
        <v>16811</v>
      </c>
      <c r="D28" s="52">
        <v>16171</v>
      </c>
      <c r="E28" s="52">
        <v>17016</v>
      </c>
      <c r="F28" s="52">
        <v>16918</v>
      </c>
      <c r="G28" s="52"/>
      <c r="H28" s="118" t="s">
        <v>775</v>
      </c>
      <c r="I28" s="205">
        <v>8347</v>
      </c>
      <c r="J28" s="205">
        <v>3915</v>
      </c>
      <c r="K28" s="205">
        <v>4432</v>
      </c>
    </row>
    <row r="29" spans="2:11" ht="17.25">
      <c r="B29" s="1" t="s">
        <v>775</v>
      </c>
      <c r="C29" s="51">
        <v>9705</v>
      </c>
      <c r="D29" s="52">
        <v>9377</v>
      </c>
      <c r="E29" s="52">
        <v>9103</v>
      </c>
      <c r="F29" s="52">
        <v>8835</v>
      </c>
      <c r="G29" s="52"/>
      <c r="H29" s="118" t="s">
        <v>776</v>
      </c>
      <c r="I29" s="205">
        <v>7879</v>
      </c>
      <c r="J29" s="205">
        <v>3691</v>
      </c>
      <c r="K29" s="205">
        <v>4188</v>
      </c>
    </row>
    <row r="30" spans="2:11" ht="17.25">
      <c r="B30" s="1" t="s">
        <v>776</v>
      </c>
      <c r="C30" s="51">
        <v>9052</v>
      </c>
      <c r="D30" s="52">
        <v>8574</v>
      </c>
      <c r="E30" s="52">
        <v>8026</v>
      </c>
      <c r="F30" s="52">
        <v>8041</v>
      </c>
      <c r="G30" s="52"/>
      <c r="H30" s="118" t="s">
        <v>765</v>
      </c>
      <c r="I30" s="205">
        <v>20991</v>
      </c>
      <c r="J30" s="205">
        <v>10044</v>
      </c>
      <c r="K30" s="205">
        <v>10947</v>
      </c>
    </row>
    <row r="31" spans="2:11" ht="17.25">
      <c r="B31" s="1" t="s">
        <v>765</v>
      </c>
      <c r="C31" s="51">
        <v>15287</v>
      </c>
      <c r="D31" s="52">
        <v>17136</v>
      </c>
      <c r="E31" s="52">
        <v>20022</v>
      </c>
      <c r="F31" s="52">
        <v>21079</v>
      </c>
      <c r="G31" s="52"/>
      <c r="H31" s="118" t="s">
        <v>777</v>
      </c>
      <c r="I31" s="205">
        <v>50834</v>
      </c>
      <c r="J31" s="205">
        <v>24446</v>
      </c>
      <c r="K31" s="205">
        <v>26388</v>
      </c>
    </row>
    <row r="32" spans="2:8" ht="17.25">
      <c r="B32" s="1" t="s">
        <v>777</v>
      </c>
      <c r="C32" s="51">
        <v>28066</v>
      </c>
      <c r="D32" s="52">
        <v>32846</v>
      </c>
      <c r="E32" s="52">
        <v>41550</v>
      </c>
      <c r="F32" s="52">
        <v>48156</v>
      </c>
      <c r="G32" s="52"/>
      <c r="H32" s="124"/>
    </row>
    <row r="33" spans="2:11" ht="17.25">
      <c r="B33" s="1"/>
      <c r="C33" s="51"/>
      <c r="D33" s="52"/>
      <c r="E33" s="52"/>
      <c r="F33" s="52"/>
      <c r="G33" s="52"/>
      <c r="H33" s="118" t="s">
        <v>766</v>
      </c>
      <c r="I33" s="205">
        <v>19670</v>
      </c>
      <c r="J33" s="205">
        <v>9261</v>
      </c>
      <c r="K33" s="205">
        <v>10409</v>
      </c>
    </row>
    <row r="34" spans="2:11" ht="17.25">
      <c r="B34" s="1" t="s">
        <v>766</v>
      </c>
      <c r="C34" s="51">
        <v>23231</v>
      </c>
      <c r="D34" s="52">
        <v>22112</v>
      </c>
      <c r="E34" s="52">
        <v>21393</v>
      </c>
      <c r="F34" s="52">
        <v>20331</v>
      </c>
      <c r="G34" s="52"/>
      <c r="H34" s="118" t="s">
        <v>767</v>
      </c>
      <c r="I34" s="205">
        <v>14600</v>
      </c>
      <c r="J34" s="205">
        <v>6829</v>
      </c>
      <c r="K34" s="205">
        <v>7771</v>
      </c>
    </row>
    <row r="35" spans="2:11" ht="17.25">
      <c r="B35" s="1" t="s">
        <v>767</v>
      </c>
      <c r="C35" s="51">
        <v>16272</v>
      </c>
      <c r="D35" s="52">
        <v>15562</v>
      </c>
      <c r="E35" s="52">
        <v>15860</v>
      </c>
      <c r="F35" s="52">
        <v>15398</v>
      </c>
      <c r="G35" s="52"/>
      <c r="H35" s="118" t="s">
        <v>724</v>
      </c>
      <c r="I35" s="205">
        <v>5516</v>
      </c>
      <c r="J35" s="205">
        <v>2551</v>
      </c>
      <c r="K35" s="205">
        <v>2965</v>
      </c>
    </row>
    <row r="36" spans="2:11" ht="17.25">
      <c r="B36" s="1" t="s">
        <v>724</v>
      </c>
      <c r="C36" s="51">
        <v>7395</v>
      </c>
      <c r="D36" s="52">
        <v>7076</v>
      </c>
      <c r="E36" s="52">
        <v>6661</v>
      </c>
      <c r="F36" s="52">
        <v>6073</v>
      </c>
      <c r="G36" s="52"/>
      <c r="H36" s="118" t="s">
        <v>725</v>
      </c>
      <c r="I36" s="205">
        <v>4632</v>
      </c>
      <c r="J36" s="205">
        <v>2414</v>
      </c>
      <c r="K36" s="205">
        <v>2218</v>
      </c>
    </row>
    <row r="37" spans="2:8" ht="17.25">
      <c r="B37" s="1" t="s">
        <v>725</v>
      </c>
      <c r="C37" s="51">
        <v>7054</v>
      </c>
      <c r="D37" s="52">
        <v>6611</v>
      </c>
      <c r="E37" s="52">
        <v>6386</v>
      </c>
      <c r="F37" s="52">
        <v>5355</v>
      </c>
      <c r="G37" s="52"/>
      <c r="H37" s="124"/>
    </row>
    <row r="38" spans="2:11" ht="17.25">
      <c r="B38" s="1" t="s">
        <v>778</v>
      </c>
      <c r="C38" s="51">
        <v>693</v>
      </c>
      <c r="D38" s="52">
        <v>652</v>
      </c>
      <c r="E38" s="52">
        <v>659</v>
      </c>
      <c r="F38" s="52">
        <v>614</v>
      </c>
      <c r="G38" s="52"/>
      <c r="H38" s="118" t="s">
        <v>726</v>
      </c>
      <c r="I38" s="205">
        <v>14742</v>
      </c>
      <c r="J38" s="205">
        <v>6853</v>
      </c>
      <c r="K38" s="205">
        <v>7889</v>
      </c>
    </row>
    <row r="39" spans="2:11" ht="17.25">
      <c r="B39" s="1"/>
      <c r="C39" s="51"/>
      <c r="D39" s="52"/>
      <c r="E39" s="52"/>
      <c r="F39" s="52"/>
      <c r="G39" s="52"/>
      <c r="H39" s="118" t="s">
        <v>779</v>
      </c>
      <c r="I39" s="205">
        <v>8071</v>
      </c>
      <c r="J39" s="205">
        <v>3802</v>
      </c>
      <c r="K39" s="205">
        <v>4269</v>
      </c>
    </row>
    <row r="40" spans="2:11" ht="17.25">
      <c r="B40" s="1" t="s">
        <v>726</v>
      </c>
      <c r="C40" s="51">
        <v>17171</v>
      </c>
      <c r="D40" s="52">
        <v>16525</v>
      </c>
      <c r="E40" s="52">
        <v>16067</v>
      </c>
      <c r="F40" s="52">
        <v>15410</v>
      </c>
      <c r="G40" s="52"/>
      <c r="H40" s="118" t="s">
        <v>754</v>
      </c>
      <c r="I40" s="205">
        <v>14971</v>
      </c>
      <c r="J40" s="205">
        <v>7236</v>
      </c>
      <c r="K40" s="205">
        <v>7735</v>
      </c>
    </row>
    <row r="41" spans="2:11" ht="17.25">
      <c r="B41" s="1" t="s">
        <v>779</v>
      </c>
      <c r="C41" s="51">
        <v>9003</v>
      </c>
      <c r="D41" s="52">
        <v>8809</v>
      </c>
      <c r="E41" s="52">
        <v>8735</v>
      </c>
      <c r="F41" s="52">
        <v>8361</v>
      </c>
      <c r="G41" s="52"/>
      <c r="H41" s="118" t="s">
        <v>755</v>
      </c>
      <c r="I41" s="205">
        <v>9053</v>
      </c>
      <c r="J41" s="205">
        <v>4200</v>
      </c>
      <c r="K41" s="205">
        <v>4853</v>
      </c>
    </row>
    <row r="42" spans="2:11" ht="17.25">
      <c r="B42" s="1" t="s">
        <v>754</v>
      </c>
      <c r="C42" s="51">
        <v>13277</v>
      </c>
      <c r="D42" s="52">
        <v>13621</v>
      </c>
      <c r="E42" s="52">
        <v>14111</v>
      </c>
      <c r="F42" s="52">
        <v>14694</v>
      </c>
      <c r="G42" s="52"/>
      <c r="H42" s="118" t="s">
        <v>756</v>
      </c>
      <c r="I42" s="205">
        <v>4616</v>
      </c>
      <c r="J42" s="205">
        <v>2125</v>
      </c>
      <c r="K42" s="205">
        <v>2491</v>
      </c>
    </row>
    <row r="43" spans="2:11" ht="17.25">
      <c r="B43" s="1" t="s">
        <v>755</v>
      </c>
      <c r="C43" s="51">
        <v>10871</v>
      </c>
      <c r="D43" s="52">
        <v>10426</v>
      </c>
      <c r="E43" s="52">
        <v>10081</v>
      </c>
      <c r="F43" s="52">
        <v>9731</v>
      </c>
      <c r="G43" s="52"/>
      <c r="H43" s="118"/>
      <c r="I43" s="205"/>
      <c r="J43" s="205"/>
      <c r="K43" s="205"/>
    </row>
    <row r="44" spans="2:11" ht="17.25">
      <c r="B44" s="1" t="s">
        <v>756</v>
      </c>
      <c r="C44" s="51">
        <v>6174</v>
      </c>
      <c r="D44" s="52">
        <v>5823</v>
      </c>
      <c r="E44" s="52">
        <v>5511</v>
      </c>
      <c r="F44" s="52">
        <v>5138</v>
      </c>
      <c r="G44" s="52"/>
      <c r="H44" s="118" t="s">
        <v>729</v>
      </c>
      <c r="I44" s="205">
        <v>8462</v>
      </c>
      <c r="J44" s="205">
        <v>3905</v>
      </c>
      <c r="K44" s="205">
        <v>4557</v>
      </c>
    </row>
    <row r="45" spans="2:11" ht="17.25">
      <c r="B45" s="1"/>
      <c r="C45" s="51"/>
      <c r="D45" s="52"/>
      <c r="E45" s="52"/>
      <c r="F45" s="52"/>
      <c r="G45" s="52"/>
      <c r="H45" s="118" t="s">
        <v>780</v>
      </c>
      <c r="I45" s="205">
        <v>7344</v>
      </c>
      <c r="J45" s="205">
        <v>3469</v>
      </c>
      <c r="K45" s="205">
        <v>3875</v>
      </c>
    </row>
    <row r="46" spans="2:11" ht="17.25">
      <c r="B46" s="1" t="s">
        <v>729</v>
      </c>
      <c r="C46" s="51">
        <v>9042</v>
      </c>
      <c r="D46" s="52">
        <v>8920</v>
      </c>
      <c r="E46" s="52">
        <v>8919</v>
      </c>
      <c r="F46" s="52">
        <v>8802</v>
      </c>
      <c r="G46" s="52"/>
      <c r="H46" s="118" t="s">
        <v>730</v>
      </c>
      <c r="I46" s="205">
        <v>7179</v>
      </c>
      <c r="J46" s="205">
        <v>3448</v>
      </c>
      <c r="K46" s="205">
        <v>3731</v>
      </c>
    </row>
    <row r="47" spans="2:11" ht="17.25">
      <c r="B47" s="1" t="s">
        <v>780</v>
      </c>
      <c r="C47" s="51">
        <v>6975</v>
      </c>
      <c r="D47" s="52">
        <v>6862</v>
      </c>
      <c r="E47" s="52">
        <v>6926</v>
      </c>
      <c r="F47" s="52">
        <v>7148</v>
      </c>
      <c r="G47" s="52"/>
      <c r="H47" s="118" t="s">
        <v>731</v>
      </c>
      <c r="I47" s="205">
        <v>9192</v>
      </c>
      <c r="J47" s="205">
        <v>4356</v>
      </c>
      <c r="K47" s="205">
        <v>4836</v>
      </c>
    </row>
    <row r="48" spans="2:11" ht="17.25">
      <c r="B48" s="1" t="s">
        <v>730</v>
      </c>
      <c r="C48" s="51">
        <v>9273</v>
      </c>
      <c r="D48" s="52">
        <v>8529</v>
      </c>
      <c r="E48" s="52">
        <v>8056</v>
      </c>
      <c r="F48" s="52">
        <v>7625</v>
      </c>
      <c r="G48" s="52"/>
      <c r="H48" s="118" t="s">
        <v>703</v>
      </c>
      <c r="I48" s="205">
        <v>14200</v>
      </c>
      <c r="J48" s="205">
        <v>6765</v>
      </c>
      <c r="K48" s="205">
        <v>7435</v>
      </c>
    </row>
    <row r="49" spans="2:11" ht="17.25">
      <c r="B49" s="1" t="s">
        <v>781</v>
      </c>
      <c r="C49" s="51">
        <v>6616</v>
      </c>
      <c r="D49" s="52">
        <v>6780</v>
      </c>
      <c r="E49" s="52">
        <v>6790</v>
      </c>
      <c r="F49" s="52">
        <v>6904</v>
      </c>
      <c r="G49" s="52"/>
      <c r="H49" s="118" t="s">
        <v>704</v>
      </c>
      <c r="I49" s="205">
        <v>11305</v>
      </c>
      <c r="J49" s="205">
        <v>5347</v>
      </c>
      <c r="K49" s="205">
        <v>5958</v>
      </c>
    </row>
    <row r="50" spans="2:8" ht="17.25">
      <c r="B50" s="1" t="s">
        <v>782</v>
      </c>
      <c r="C50" s="51">
        <v>2649</v>
      </c>
      <c r="D50" s="52">
        <v>2594</v>
      </c>
      <c r="E50" s="52">
        <v>2504</v>
      </c>
      <c r="F50" s="52">
        <v>2538</v>
      </c>
      <c r="G50" s="52"/>
      <c r="H50" s="124"/>
    </row>
    <row r="51" spans="2:11" ht="17.25">
      <c r="B51" s="1" t="s">
        <v>783</v>
      </c>
      <c r="C51" s="51">
        <v>2741</v>
      </c>
      <c r="D51" s="52">
        <v>2372</v>
      </c>
      <c r="E51" s="52">
        <v>2262</v>
      </c>
      <c r="F51" s="52">
        <v>2165</v>
      </c>
      <c r="G51" s="52"/>
      <c r="H51" s="118" t="s">
        <v>732</v>
      </c>
      <c r="I51" s="205">
        <v>19206</v>
      </c>
      <c r="J51" s="205">
        <v>8901</v>
      </c>
      <c r="K51" s="205">
        <v>10305</v>
      </c>
    </row>
    <row r="52" spans="2:11" ht="17.25">
      <c r="B52" s="1" t="s">
        <v>784</v>
      </c>
      <c r="C52" s="51">
        <v>5110</v>
      </c>
      <c r="D52" s="52">
        <v>4847</v>
      </c>
      <c r="E52" s="52">
        <v>4642</v>
      </c>
      <c r="F52" s="52">
        <v>4461</v>
      </c>
      <c r="G52" s="52"/>
      <c r="H52" s="118" t="s">
        <v>733</v>
      </c>
      <c r="I52" s="205">
        <v>14775</v>
      </c>
      <c r="J52" s="205">
        <v>7024</v>
      </c>
      <c r="K52" s="205">
        <v>7751</v>
      </c>
    </row>
    <row r="53" spans="2:11" ht="17.25">
      <c r="B53" s="1" t="s">
        <v>797</v>
      </c>
      <c r="C53" s="51">
        <v>6609</v>
      </c>
      <c r="D53" s="52">
        <v>6676</v>
      </c>
      <c r="E53" s="52">
        <v>6663</v>
      </c>
      <c r="F53" s="52">
        <v>6626</v>
      </c>
      <c r="G53" s="52"/>
      <c r="H53" s="118" t="s">
        <v>769</v>
      </c>
      <c r="I53" s="205">
        <v>4436</v>
      </c>
      <c r="J53" s="205">
        <v>2077</v>
      </c>
      <c r="K53" s="205">
        <v>2359</v>
      </c>
    </row>
    <row r="54" spans="2:11" ht="17.25">
      <c r="B54" s="1" t="s">
        <v>798</v>
      </c>
      <c r="C54" s="51">
        <v>8652</v>
      </c>
      <c r="D54" s="52">
        <v>8433</v>
      </c>
      <c r="E54" s="52">
        <v>8244</v>
      </c>
      <c r="F54" s="52">
        <v>8108</v>
      </c>
      <c r="G54" s="52"/>
      <c r="H54" s="118" t="s">
        <v>734</v>
      </c>
      <c r="I54" s="205">
        <v>5293</v>
      </c>
      <c r="J54" s="205">
        <v>2444</v>
      </c>
      <c r="K54" s="205">
        <v>2849</v>
      </c>
    </row>
    <row r="55" spans="2:8" ht="17.25">
      <c r="B55" s="1" t="s">
        <v>731</v>
      </c>
      <c r="C55" s="51">
        <v>10619</v>
      </c>
      <c r="D55" s="52">
        <v>10315</v>
      </c>
      <c r="E55" s="52">
        <v>10077</v>
      </c>
      <c r="F55" s="52">
        <v>9769</v>
      </c>
      <c r="G55" s="52"/>
      <c r="H55" s="124"/>
    </row>
    <row r="56" spans="2:11" ht="17.25">
      <c r="B56" s="1"/>
      <c r="C56" s="51"/>
      <c r="D56" s="52"/>
      <c r="E56" s="52"/>
      <c r="F56" s="52"/>
      <c r="G56" s="52"/>
      <c r="H56" s="118" t="s">
        <v>709</v>
      </c>
      <c r="I56" s="205">
        <v>18185</v>
      </c>
      <c r="J56" s="205">
        <v>8354</v>
      </c>
      <c r="K56" s="205">
        <v>9831</v>
      </c>
    </row>
    <row r="57" spans="2:11" ht="17.25">
      <c r="B57" s="1" t="s">
        <v>732</v>
      </c>
      <c r="C57" s="51">
        <v>19341</v>
      </c>
      <c r="D57" s="52">
        <v>19243</v>
      </c>
      <c r="E57" s="52">
        <v>19731</v>
      </c>
      <c r="F57" s="52">
        <v>19722</v>
      </c>
      <c r="G57" s="52"/>
      <c r="H57" s="124" t="s">
        <v>710</v>
      </c>
      <c r="I57" s="205">
        <v>3506</v>
      </c>
      <c r="J57" s="205">
        <v>1551</v>
      </c>
      <c r="K57" s="205">
        <v>1955</v>
      </c>
    </row>
    <row r="58" spans="2:11" ht="17.25">
      <c r="B58" s="1" t="s">
        <v>768</v>
      </c>
      <c r="C58" s="51">
        <v>4343</v>
      </c>
      <c r="D58" s="52">
        <v>4027</v>
      </c>
      <c r="E58" s="52">
        <v>3863</v>
      </c>
      <c r="F58" s="52">
        <v>3710</v>
      </c>
      <c r="G58" s="52"/>
      <c r="H58" s="118" t="s">
        <v>711</v>
      </c>
      <c r="I58" s="205">
        <v>3426</v>
      </c>
      <c r="J58" s="205">
        <v>1526</v>
      </c>
      <c r="K58" s="205">
        <v>1900</v>
      </c>
    </row>
    <row r="59" spans="1:11" ht="17.25">
      <c r="A59" s="2" t="s">
        <v>320</v>
      </c>
      <c r="B59" s="1" t="s">
        <v>786</v>
      </c>
      <c r="C59" s="51">
        <v>3351</v>
      </c>
      <c r="D59" s="52">
        <v>3181</v>
      </c>
      <c r="E59" s="52">
        <v>3285</v>
      </c>
      <c r="F59" s="52">
        <v>3246</v>
      </c>
      <c r="G59" s="50"/>
      <c r="H59" s="118" t="s">
        <v>712</v>
      </c>
      <c r="I59" s="205">
        <v>570</v>
      </c>
      <c r="J59" s="205">
        <v>280</v>
      </c>
      <c r="K59" s="205">
        <v>290</v>
      </c>
    </row>
    <row r="60" spans="2:11" ht="17.25">
      <c r="B60" s="1" t="s">
        <v>733</v>
      </c>
      <c r="C60" s="51">
        <v>12702</v>
      </c>
      <c r="D60" s="52">
        <v>13180</v>
      </c>
      <c r="E60" s="52">
        <v>13752</v>
      </c>
      <c r="F60" s="52">
        <v>14501</v>
      </c>
      <c r="G60" s="52"/>
      <c r="H60" s="118" t="s">
        <v>713</v>
      </c>
      <c r="I60" s="205">
        <v>19931</v>
      </c>
      <c r="J60" s="205">
        <v>9181</v>
      </c>
      <c r="K60" s="205">
        <v>10750</v>
      </c>
    </row>
    <row r="61" spans="2:11" ht="17.25">
      <c r="B61" s="1" t="s">
        <v>769</v>
      </c>
      <c r="C61" s="51">
        <v>5923</v>
      </c>
      <c r="D61" s="52">
        <v>5494</v>
      </c>
      <c r="E61" s="52">
        <v>5185</v>
      </c>
      <c r="F61" s="52">
        <v>4841</v>
      </c>
      <c r="G61" s="52"/>
      <c r="H61" s="124"/>
      <c r="I61" s="21"/>
      <c r="J61" s="158"/>
      <c r="K61" s="158"/>
    </row>
    <row r="62" spans="2:11" ht="17.25">
      <c r="B62" s="1" t="s">
        <v>734</v>
      </c>
      <c r="C62" s="51">
        <v>6777</v>
      </c>
      <c r="D62" s="52">
        <v>6309</v>
      </c>
      <c r="E62" s="52">
        <v>6066</v>
      </c>
      <c r="F62" s="52">
        <v>5952</v>
      </c>
      <c r="G62" s="52"/>
      <c r="H62" s="124"/>
      <c r="I62" s="158"/>
      <c r="J62" s="21"/>
      <c r="K62" s="158"/>
    </row>
    <row r="63" spans="2:11" ht="17.25">
      <c r="B63" s="1" t="s">
        <v>713</v>
      </c>
      <c r="C63" s="51">
        <v>18241</v>
      </c>
      <c r="D63" s="52">
        <v>17385</v>
      </c>
      <c r="E63" s="52">
        <v>16382</v>
      </c>
      <c r="F63" s="52">
        <v>15687</v>
      </c>
      <c r="G63" s="52"/>
      <c r="H63" s="124"/>
      <c r="I63" s="158"/>
      <c r="J63" s="21"/>
      <c r="K63" s="158"/>
    </row>
    <row r="64" spans="2:11" ht="17.25">
      <c r="B64" s="1"/>
      <c r="C64" s="51"/>
      <c r="D64" s="52"/>
      <c r="E64" s="52"/>
      <c r="F64" s="52"/>
      <c r="G64" s="52"/>
      <c r="H64" s="124"/>
      <c r="K64" s="158"/>
    </row>
    <row r="65" spans="2:11" ht="17.25">
      <c r="B65" s="1" t="s">
        <v>770</v>
      </c>
      <c r="C65" s="51">
        <v>22248</v>
      </c>
      <c r="D65" s="52">
        <v>20610</v>
      </c>
      <c r="E65" s="52">
        <v>19943</v>
      </c>
      <c r="F65" s="52">
        <v>19417</v>
      </c>
      <c r="G65" s="52"/>
      <c r="H65" s="124"/>
      <c r="J65" s="14"/>
      <c r="K65" s="14"/>
    </row>
    <row r="66" spans="2:11" ht="17.25">
      <c r="B66" s="1" t="s">
        <v>787</v>
      </c>
      <c r="C66" s="51">
        <v>4314</v>
      </c>
      <c r="D66" s="52">
        <v>4098</v>
      </c>
      <c r="E66" s="52">
        <v>3907</v>
      </c>
      <c r="F66" s="52">
        <v>3777</v>
      </c>
      <c r="G66" s="50"/>
      <c r="H66" s="124"/>
      <c r="J66" s="14"/>
      <c r="K66" s="14"/>
    </row>
    <row r="67" spans="2:8" ht="17.25">
      <c r="B67" s="1" t="s">
        <v>788</v>
      </c>
      <c r="C67" s="51">
        <v>6907</v>
      </c>
      <c r="D67" s="52">
        <v>6552</v>
      </c>
      <c r="E67" s="52">
        <v>6139</v>
      </c>
      <c r="F67" s="52">
        <v>5742</v>
      </c>
      <c r="G67" s="52"/>
      <c r="H67" s="124"/>
    </row>
    <row r="68" spans="2:11" ht="17.25">
      <c r="B68" s="1" t="s">
        <v>711</v>
      </c>
      <c r="C68" s="51">
        <v>4584</v>
      </c>
      <c r="D68" s="52">
        <v>4193</v>
      </c>
      <c r="E68" s="52">
        <v>3884</v>
      </c>
      <c r="F68" s="52">
        <v>3726</v>
      </c>
      <c r="G68" s="52"/>
      <c r="H68" s="124"/>
      <c r="I68" s="21"/>
      <c r="J68" s="21"/>
      <c r="K68" s="21"/>
    </row>
    <row r="69" spans="2:8" ht="17.25">
      <c r="B69" s="1" t="s">
        <v>771</v>
      </c>
      <c r="C69" s="51">
        <v>2234</v>
      </c>
      <c r="D69" s="52">
        <v>2215</v>
      </c>
      <c r="E69" s="52">
        <v>2144</v>
      </c>
      <c r="F69" s="52">
        <v>2043</v>
      </c>
      <c r="G69" s="52"/>
      <c r="H69" s="187"/>
    </row>
    <row r="70" spans="1:8" ht="17.25">
      <c r="A70" s="1"/>
      <c r="B70" s="1" t="s">
        <v>789</v>
      </c>
      <c r="C70" s="51">
        <v>4624</v>
      </c>
      <c r="D70" s="52">
        <v>4229</v>
      </c>
      <c r="E70" s="52">
        <v>4123</v>
      </c>
      <c r="F70" s="52">
        <v>3869</v>
      </c>
      <c r="G70" s="52"/>
      <c r="H70" s="187"/>
    </row>
    <row r="71" spans="2:8" ht="17.25">
      <c r="B71" s="1" t="s">
        <v>799</v>
      </c>
      <c r="C71" s="51">
        <v>686</v>
      </c>
      <c r="D71" s="52">
        <v>613</v>
      </c>
      <c r="E71" s="52">
        <v>593</v>
      </c>
      <c r="F71" s="52">
        <v>635</v>
      </c>
      <c r="G71" s="52"/>
      <c r="H71" s="187"/>
    </row>
    <row r="72" spans="2:11" ht="18" thickBot="1">
      <c r="B72" s="5"/>
      <c r="C72" s="18"/>
      <c r="D72" s="41"/>
      <c r="E72" s="5"/>
      <c r="F72" s="5"/>
      <c r="G72" s="188"/>
      <c r="H72" s="125"/>
      <c r="I72" s="5"/>
      <c r="J72" s="5"/>
      <c r="K72" s="5"/>
    </row>
    <row r="73" spans="3:8" ht="17.25">
      <c r="C73" s="229" t="s">
        <v>881</v>
      </c>
      <c r="D73" s="227"/>
      <c r="E73" s="227"/>
      <c r="F73" s="227"/>
      <c r="G73" s="230"/>
      <c r="H73" s="231"/>
    </row>
    <row r="74" spans="2:8" ht="17.25">
      <c r="B74" s="229" t="s">
        <v>875</v>
      </c>
      <c r="C74" s="226"/>
      <c r="D74" s="227"/>
      <c r="E74" s="227" t="s">
        <v>878</v>
      </c>
      <c r="F74" s="227"/>
      <c r="G74" s="230"/>
      <c r="H74" s="231"/>
    </row>
    <row r="75" spans="2:8" ht="17.25">
      <c r="B75" s="229" t="s">
        <v>876</v>
      </c>
      <c r="C75" s="228"/>
      <c r="D75" s="228"/>
      <c r="E75" s="227" t="s">
        <v>879</v>
      </c>
      <c r="F75" s="227"/>
      <c r="G75" s="230"/>
      <c r="H75" s="231"/>
    </row>
    <row r="76" spans="2:8" ht="17.25">
      <c r="B76" s="228" t="s">
        <v>877</v>
      </c>
      <c r="C76" s="228"/>
      <c r="D76" s="228"/>
      <c r="E76" s="228" t="s">
        <v>880</v>
      </c>
      <c r="F76" s="228"/>
      <c r="G76" s="231"/>
      <c r="H76" s="231"/>
    </row>
    <row r="77" ht="17.25">
      <c r="C77" s="1" t="s">
        <v>825</v>
      </c>
    </row>
  </sheetData>
  <printOptions/>
  <pageMargins left="0.5905511811023623" right="0.5905511811023623" top="0.984251968503937" bottom="0.5905511811023623" header="0.5118110236220472" footer="0.5118110236220472"/>
  <pageSetup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3"/>
  <sheetViews>
    <sheetView view="pageBreakPreview" zoomScale="60" zoomScaleNormal="75" workbookViewId="0" topLeftCell="A28">
      <selection activeCell="G13" sqref="G13"/>
    </sheetView>
  </sheetViews>
  <sheetFormatPr defaultColWidth="13.375" defaultRowHeight="13.5"/>
  <cols>
    <col min="1" max="1" width="13.375" style="2" customWidth="1"/>
    <col min="2" max="2" width="16.50390625" style="2" customWidth="1"/>
    <col min="3" max="3" width="15.875" style="2" customWidth="1"/>
    <col min="4" max="5" width="14.875" style="2" customWidth="1"/>
    <col min="6" max="6" width="15.125" style="2" bestFit="1" customWidth="1"/>
    <col min="7" max="8" width="17.125" style="2" customWidth="1"/>
    <col min="9" max="9" width="24.875" style="2" customWidth="1"/>
    <col min="10" max="16384" width="13.375" style="2" customWidth="1"/>
  </cols>
  <sheetData>
    <row r="1" ht="17.25">
      <c r="A1" s="1"/>
    </row>
    <row r="6" spans="4:6" ht="17.25">
      <c r="D6" s="22" t="s">
        <v>873</v>
      </c>
      <c r="E6" s="22"/>
      <c r="F6" s="22"/>
    </row>
    <row r="7" spans="2:7" ht="17.25">
      <c r="B7" s="22" t="s">
        <v>671</v>
      </c>
      <c r="D7" s="36"/>
      <c r="E7" s="36"/>
      <c r="F7" s="36" t="s">
        <v>971</v>
      </c>
      <c r="G7" s="36"/>
    </row>
    <row r="8" spans="2:9" ht="18" thickBot="1">
      <c r="B8" s="5"/>
      <c r="C8" s="5"/>
      <c r="D8" s="5"/>
      <c r="E8" s="5"/>
      <c r="F8" s="5"/>
      <c r="G8" s="219" t="s">
        <v>841</v>
      </c>
      <c r="H8" s="21"/>
      <c r="I8" s="20"/>
    </row>
    <row r="9" spans="2:9" ht="17.25">
      <c r="B9" s="157"/>
      <c r="C9" s="214" t="s">
        <v>672</v>
      </c>
      <c r="D9" s="214" t="s">
        <v>814</v>
      </c>
      <c r="E9" s="263">
        <v>2008</v>
      </c>
      <c r="F9" s="261">
        <v>2009</v>
      </c>
      <c r="G9" s="213"/>
      <c r="H9" s="253"/>
      <c r="I9" s="21"/>
    </row>
    <row r="10" spans="2:9" ht="17.25">
      <c r="B10" s="131"/>
      <c r="C10" s="215" t="s">
        <v>673</v>
      </c>
      <c r="D10" s="215" t="s">
        <v>815</v>
      </c>
      <c r="E10" s="175" t="s">
        <v>972</v>
      </c>
      <c r="F10" s="145" t="s">
        <v>1017</v>
      </c>
      <c r="G10" s="175"/>
      <c r="H10" s="254"/>
      <c r="I10" s="21"/>
    </row>
    <row r="11" spans="2:9" ht="17.25">
      <c r="B11" s="156"/>
      <c r="C11" s="147" t="s">
        <v>518</v>
      </c>
      <c r="D11" s="147" t="s">
        <v>518</v>
      </c>
      <c r="E11" s="106" t="s">
        <v>518</v>
      </c>
      <c r="F11" s="147" t="s">
        <v>518</v>
      </c>
      <c r="G11" s="106" t="s">
        <v>816</v>
      </c>
      <c r="H11" s="106" t="s">
        <v>817</v>
      </c>
      <c r="I11" s="175"/>
    </row>
    <row r="12" spans="3:9" ht="17.25">
      <c r="C12" s="38"/>
      <c r="D12" s="21"/>
      <c r="E12" s="21"/>
      <c r="F12" s="21"/>
      <c r="G12" s="21"/>
      <c r="H12" s="21"/>
      <c r="I12" s="21"/>
    </row>
    <row r="13" spans="2:9" ht="17.25">
      <c r="B13" s="1" t="s">
        <v>32</v>
      </c>
      <c r="C13" s="47">
        <v>1028424</v>
      </c>
      <c r="D13" s="172">
        <v>1020364</v>
      </c>
      <c r="E13" s="211">
        <v>1012397</v>
      </c>
      <c r="F13" s="211">
        <v>1005710</v>
      </c>
      <c r="G13" s="172">
        <v>472362</v>
      </c>
      <c r="H13" s="172">
        <v>533348</v>
      </c>
      <c r="I13" s="172"/>
    </row>
    <row r="14" spans="2:9" ht="17.25">
      <c r="B14" s="1"/>
      <c r="C14" s="47"/>
      <c r="D14" s="172"/>
      <c r="E14" s="172"/>
      <c r="F14" s="172"/>
      <c r="G14" s="172"/>
      <c r="H14" s="172"/>
      <c r="I14" s="172"/>
    </row>
    <row r="15" spans="2:9" ht="17.25">
      <c r="B15" s="118" t="s">
        <v>714</v>
      </c>
      <c r="C15" s="47">
        <v>373533</v>
      </c>
      <c r="D15" s="54">
        <v>372277</v>
      </c>
      <c r="E15" s="211">
        <v>370959</v>
      </c>
      <c r="F15" s="211">
        <v>369958</v>
      </c>
      <c r="G15" s="172">
        <v>173711</v>
      </c>
      <c r="H15" s="65">
        <v>196247</v>
      </c>
      <c r="I15" s="65"/>
    </row>
    <row r="16" spans="2:9" ht="17.25">
      <c r="B16" s="1" t="s">
        <v>715</v>
      </c>
      <c r="C16" s="47">
        <v>56836</v>
      </c>
      <c r="D16" s="54">
        <v>56039</v>
      </c>
      <c r="E16" s="211">
        <v>55333</v>
      </c>
      <c r="F16" s="211">
        <v>54703</v>
      </c>
      <c r="G16" s="172">
        <v>25418</v>
      </c>
      <c r="H16" s="53">
        <v>29285</v>
      </c>
      <c r="I16" s="53"/>
    </row>
    <row r="17" spans="2:9" ht="17.25">
      <c r="B17" s="1" t="s">
        <v>716</v>
      </c>
      <c r="C17" s="47">
        <v>68141</v>
      </c>
      <c r="D17" s="54">
        <v>67584</v>
      </c>
      <c r="E17" s="211">
        <v>67121</v>
      </c>
      <c r="F17" s="211">
        <v>66611</v>
      </c>
      <c r="G17" s="172">
        <v>31247</v>
      </c>
      <c r="H17" s="53">
        <v>35364</v>
      </c>
      <c r="I17" s="53"/>
    </row>
    <row r="18" spans="2:9" ht="17.25">
      <c r="B18" s="1" t="s">
        <v>717</v>
      </c>
      <c r="C18" s="47">
        <v>31687</v>
      </c>
      <c r="D18" s="54">
        <v>31251</v>
      </c>
      <c r="E18" s="211">
        <v>30836</v>
      </c>
      <c r="F18" s="211">
        <v>30470</v>
      </c>
      <c r="G18" s="172">
        <v>14300</v>
      </c>
      <c r="H18" s="53">
        <v>16170</v>
      </c>
      <c r="I18" s="53"/>
    </row>
    <row r="19" spans="2:9" ht="17.25">
      <c r="B19" s="1" t="s">
        <v>718</v>
      </c>
      <c r="C19" s="47">
        <v>26742</v>
      </c>
      <c r="D19" s="54">
        <v>26374</v>
      </c>
      <c r="E19" s="211">
        <v>26075</v>
      </c>
      <c r="F19" s="211">
        <v>25895</v>
      </c>
      <c r="G19" s="172">
        <v>12495</v>
      </c>
      <c r="H19" s="53">
        <v>13400</v>
      </c>
      <c r="I19" s="53"/>
    </row>
    <row r="20" spans="2:9" ht="17.25">
      <c r="B20" s="1" t="s">
        <v>719</v>
      </c>
      <c r="C20" s="47">
        <v>81576</v>
      </c>
      <c r="D20" s="54">
        <v>80676</v>
      </c>
      <c r="E20" s="211">
        <v>79735</v>
      </c>
      <c r="F20" s="211">
        <v>78987</v>
      </c>
      <c r="G20" s="172">
        <v>37205</v>
      </c>
      <c r="H20" s="53">
        <v>41782</v>
      </c>
      <c r="I20" s="53"/>
    </row>
    <row r="21" spans="2:9" ht="17.25">
      <c r="B21" s="1" t="s">
        <v>720</v>
      </c>
      <c r="C21" s="47">
        <v>33397</v>
      </c>
      <c r="D21" s="54">
        <v>32759</v>
      </c>
      <c r="E21" s="211">
        <v>32267</v>
      </c>
      <c r="F21" s="211">
        <v>31889</v>
      </c>
      <c r="G21" s="172">
        <v>14697</v>
      </c>
      <c r="H21" s="53">
        <v>17192</v>
      </c>
      <c r="I21" s="53"/>
    </row>
    <row r="22" spans="2:9" ht="17.25">
      <c r="B22" s="1" t="s">
        <v>721</v>
      </c>
      <c r="C22" s="47">
        <v>67829</v>
      </c>
      <c r="D22" s="54">
        <v>67318</v>
      </c>
      <c r="E22" s="211">
        <v>66579</v>
      </c>
      <c r="F22" s="211">
        <v>66140</v>
      </c>
      <c r="G22" s="172">
        <v>31265</v>
      </c>
      <c r="H22" s="53">
        <v>34875</v>
      </c>
      <c r="I22" s="53"/>
    </row>
    <row r="23" spans="2:9" ht="17.25">
      <c r="B23" s="1" t="s">
        <v>722</v>
      </c>
      <c r="C23" s="47">
        <v>51491</v>
      </c>
      <c r="D23" s="54">
        <v>51772</v>
      </c>
      <c r="E23" s="211">
        <v>52014</v>
      </c>
      <c r="F23" s="211">
        <v>52383</v>
      </c>
      <c r="G23" s="172">
        <v>25161</v>
      </c>
      <c r="H23" s="53">
        <v>27222</v>
      </c>
      <c r="I23" s="53"/>
    </row>
    <row r="24" spans="2:9" ht="17.25">
      <c r="B24" s="1"/>
      <c r="C24" s="47"/>
      <c r="D24" s="54" t="s">
        <v>813</v>
      </c>
      <c r="E24" s="212"/>
      <c r="F24" s="212"/>
      <c r="G24" s="172"/>
      <c r="H24" s="53"/>
      <c r="I24" s="53"/>
    </row>
    <row r="25" spans="2:9" ht="17.25">
      <c r="B25" s="2" t="s">
        <v>723</v>
      </c>
      <c r="C25" s="47">
        <v>11508</v>
      </c>
      <c r="D25" s="54">
        <v>11251</v>
      </c>
      <c r="E25" s="212">
        <v>10991</v>
      </c>
      <c r="F25" s="212">
        <v>10768</v>
      </c>
      <c r="G25" s="172">
        <v>4971</v>
      </c>
      <c r="H25" s="53">
        <v>5797</v>
      </c>
      <c r="I25" s="53"/>
    </row>
    <row r="26" spans="3:9" ht="17.25">
      <c r="C26" s="47"/>
      <c r="D26" s="54" t="s">
        <v>813</v>
      </c>
      <c r="E26" s="212"/>
      <c r="F26" s="212"/>
      <c r="G26" s="172"/>
      <c r="H26" s="53"/>
      <c r="I26" s="53"/>
    </row>
    <row r="27" spans="2:9" ht="17.25">
      <c r="B27" s="2" t="s">
        <v>690</v>
      </c>
      <c r="C27" s="47">
        <v>19416</v>
      </c>
      <c r="D27" s="54">
        <v>19042</v>
      </c>
      <c r="E27" s="211">
        <v>18728</v>
      </c>
      <c r="F27" s="211">
        <v>18532</v>
      </c>
      <c r="G27" s="172">
        <v>8668</v>
      </c>
      <c r="H27" s="53">
        <v>9864</v>
      </c>
      <c r="I27" s="53"/>
    </row>
    <row r="28" spans="2:9" ht="17.25">
      <c r="B28" s="1" t="s">
        <v>724</v>
      </c>
      <c r="C28" s="47">
        <v>5404</v>
      </c>
      <c r="D28" s="54">
        <v>5302</v>
      </c>
      <c r="E28" s="211">
        <v>5158</v>
      </c>
      <c r="F28" s="211">
        <v>5081</v>
      </c>
      <c r="G28" s="172">
        <v>2339</v>
      </c>
      <c r="H28" s="65">
        <v>2742</v>
      </c>
      <c r="I28" s="65"/>
    </row>
    <row r="29" spans="2:9" ht="17.25">
      <c r="B29" s="1" t="s">
        <v>725</v>
      </c>
      <c r="C29" s="47">
        <v>4514</v>
      </c>
      <c r="D29" s="54">
        <v>4339</v>
      </c>
      <c r="E29" s="211">
        <v>4232</v>
      </c>
      <c r="F29" s="211">
        <v>4146</v>
      </c>
      <c r="G29" s="172">
        <v>2160</v>
      </c>
      <c r="H29" s="53">
        <v>1986</v>
      </c>
      <c r="I29" s="53"/>
    </row>
    <row r="30" spans="2:9" ht="17.25">
      <c r="B30" s="1"/>
      <c r="C30" s="47"/>
      <c r="D30" s="54" t="s">
        <v>813</v>
      </c>
      <c r="E30" s="211"/>
      <c r="F30" s="211"/>
      <c r="G30" s="172"/>
      <c r="H30" s="54"/>
      <c r="I30" s="54"/>
    </row>
    <row r="31" spans="2:9" ht="17.25">
      <c r="B31" s="1" t="s">
        <v>726</v>
      </c>
      <c r="C31" s="47">
        <v>14529</v>
      </c>
      <c r="D31" s="54">
        <v>14292</v>
      </c>
      <c r="E31" s="211">
        <v>14061</v>
      </c>
      <c r="F31" s="211">
        <v>13900</v>
      </c>
      <c r="G31" s="172">
        <v>6524</v>
      </c>
      <c r="H31" s="54">
        <v>7376</v>
      </c>
      <c r="I31" s="54"/>
    </row>
    <row r="32" spans="2:9" ht="17.25">
      <c r="B32" s="1" t="s">
        <v>727</v>
      </c>
      <c r="C32" s="47">
        <v>7993</v>
      </c>
      <c r="D32" s="54">
        <v>7912</v>
      </c>
      <c r="E32" s="211">
        <v>7897</v>
      </c>
      <c r="F32" s="211">
        <v>7806</v>
      </c>
      <c r="G32" s="172">
        <v>3640</v>
      </c>
      <c r="H32" s="53">
        <v>4166</v>
      </c>
      <c r="I32" s="53"/>
    </row>
    <row r="33" spans="2:9" ht="17.25">
      <c r="B33" s="1" t="s">
        <v>728</v>
      </c>
      <c r="C33" s="47">
        <v>28519</v>
      </c>
      <c r="D33" s="54">
        <v>28358</v>
      </c>
      <c r="E33" s="211">
        <v>28083</v>
      </c>
      <c r="F33" s="211">
        <v>27830</v>
      </c>
      <c r="G33" s="172">
        <v>13090</v>
      </c>
      <c r="H33" s="53">
        <v>14740</v>
      </c>
      <c r="I33" s="53"/>
    </row>
    <row r="34" spans="2:9" ht="17.25">
      <c r="B34" s="1"/>
      <c r="C34" s="47"/>
      <c r="D34" s="54" t="s">
        <v>813</v>
      </c>
      <c r="E34" s="211"/>
      <c r="F34" s="211"/>
      <c r="G34" s="172"/>
      <c r="H34" s="53"/>
      <c r="I34" s="53"/>
    </row>
    <row r="35" spans="2:9" ht="17.25">
      <c r="B35" s="1" t="s">
        <v>729</v>
      </c>
      <c r="C35" s="47">
        <v>8363</v>
      </c>
      <c r="D35" s="54">
        <v>8262</v>
      </c>
      <c r="E35" s="211">
        <v>8236</v>
      </c>
      <c r="F35" s="211">
        <v>8165</v>
      </c>
      <c r="G35" s="172">
        <v>3772</v>
      </c>
      <c r="H35" s="53">
        <v>4393</v>
      </c>
      <c r="I35" s="53"/>
    </row>
    <row r="36" spans="2:9" ht="17.25">
      <c r="B36" s="1" t="s">
        <v>700</v>
      </c>
      <c r="C36" s="47">
        <v>7388</v>
      </c>
      <c r="D36" s="54">
        <v>7478</v>
      </c>
      <c r="E36" s="211">
        <v>7456</v>
      </c>
      <c r="F36" s="211">
        <v>7426</v>
      </c>
      <c r="G36" s="172">
        <v>3518</v>
      </c>
      <c r="H36" s="53">
        <v>3908</v>
      </c>
      <c r="I36" s="53"/>
    </row>
    <row r="37" spans="2:9" ht="17.25">
      <c r="B37" s="1" t="s">
        <v>730</v>
      </c>
      <c r="C37" s="47">
        <v>7019</v>
      </c>
      <c r="D37" s="54">
        <v>6920</v>
      </c>
      <c r="E37" s="211">
        <v>6850</v>
      </c>
      <c r="F37" s="211">
        <v>6700</v>
      </c>
      <c r="G37" s="172">
        <v>3261</v>
      </c>
      <c r="H37" s="53">
        <v>3439</v>
      </c>
      <c r="I37" s="53"/>
    </row>
    <row r="38" spans="2:9" ht="17.25">
      <c r="B38" s="1" t="s">
        <v>731</v>
      </c>
      <c r="C38" s="47">
        <v>9052</v>
      </c>
      <c r="D38" s="54">
        <v>8909</v>
      </c>
      <c r="E38" s="211">
        <v>8811</v>
      </c>
      <c r="F38" s="211">
        <v>8674</v>
      </c>
      <c r="G38" s="172">
        <v>4086</v>
      </c>
      <c r="H38" s="53">
        <v>4588</v>
      </c>
      <c r="I38" s="53"/>
    </row>
    <row r="39" spans="2:9" ht="17.25">
      <c r="B39" s="1" t="s">
        <v>703</v>
      </c>
      <c r="C39" s="47">
        <v>14122</v>
      </c>
      <c r="D39" s="54">
        <v>14080</v>
      </c>
      <c r="E39" s="211">
        <v>13920</v>
      </c>
      <c r="F39" s="211">
        <v>13775</v>
      </c>
      <c r="G39" s="172">
        <v>6565</v>
      </c>
      <c r="H39" s="65">
        <v>7210</v>
      </c>
      <c r="I39" s="65"/>
    </row>
    <row r="40" spans="2:9" ht="17.25">
      <c r="B40" s="1" t="s">
        <v>704</v>
      </c>
      <c r="C40" s="47">
        <v>11245</v>
      </c>
      <c r="D40" s="54">
        <v>11080</v>
      </c>
      <c r="E40" s="211">
        <v>10924</v>
      </c>
      <c r="F40" s="211">
        <v>10801</v>
      </c>
      <c r="G40" s="172">
        <v>5078</v>
      </c>
      <c r="H40" s="53">
        <v>5723</v>
      </c>
      <c r="I40" s="53"/>
    </row>
    <row r="41" spans="2:9" ht="17.25">
      <c r="B41" s="1"/>
      <c r="C41" s="47"/>
      <c r="D41" s="54" t="s">
        <v>813</v>
      </c>
      <c r="E41" s="211"/>
      <c r="F41" s="211"/>
      <c r="G41" s="172"/>
      <c r="H41" s="65"/>
      <c r="I41" s="65"/>
    </row>
    <row r="42" spans="2:9" ht="17.25">
      <c r="B42" s="1" t="s">
        <v>732</v>
      </c>
      <c r="C42" s="47">
        <v>23349</v>
      </c>
      <c r="D42" s="54">
        <v>23168</v>
      </c>
      <c r="E42" s="211">
        <v>22978</v>
      </c>
      <c r="F42" s="211">
        <v>22782</v>
      </c>
      <c r="G42" s="172">
        <v>10444</v>
      </c>
      <c r="H42" s="65">
        <v>12338</v>
      </c>
      <c r="I42" s="65"/>
    </row>
    <row r="43" spans="2:9" ht="17.25">
      <c r="B43" s="1" t="s">
        <v>733</v>
      </c>
      <c r="C43" s="47">
        <v>14792</v>
      </c>
      <c r="D43" s="54">
        <v>14762</v>
      </c>
      <c r="E43" s="211">
        <v>14895</v>
      </c>
      <c r="F43" s="211">
        <v>14792</v>
      </c>
      <c r="G43" s="172">
        <v>7021</v>
      </c>
      <c r="H43" s="53">
        <v>7771</v>
      </c>
      <c r="I43" s="53"/>
    </row>
    <row r="44" spans="2:9" ht="17.25">
      <c r="B44" s="1" t="s">
        <v>734</v>
      </c>
      <c r="C44" s="47">
        <v>5158</v>
      </c>
      <c r="D44" s="54">
        <v>5074</v>
      </c>
      <c r="E44" s="211">
        <v>4969</v>
      </c>
      <c r="F44" s="211">
        <v>4864</v>
      </c>
      <c r="G44" s="172">
        <v>2279</v>
      </c>
      <c r="H44" s="53">
        <v>2585</v>
      </c>
      <c r="I44" s="53"/>
    </row>
    <row r="45" spans="2:9" ht="17.25">
      <c r="B45" s="1"/>
      <c r="C45" s="47"/>
      <c r="D45" s="54" t="s">
        <v>813</v>
      </c>
      <c r="E45" s="211"/>
      <c r="F45" s="211"/>
      <c r="G45" s="172"/>
      <c r="H45" s="54"/>
      <c r="I45" s="54"/>
    </row>
    <row r="46" spans="2:9" ht="17.25">
      <c r="B46" s="1" t="s">
        <v>709</v>
      </c>
      <c r="C46" s="47">
        <v>17884</v>
      </c>
      <c r="D46" s="54">
        <v>17646</v>
      </c>
      <c r="E46" s="212">
        <v>17372</v>
      </c>
      <c r="F46" s="212">
        <v>17141</v>
      </c>
      <c r="G46" s="172">
        <v>7767</v>
      </c>
      <c r="H46" s="54">
        <v>9374</v>
      </c>
      <c r="I46" s="54"/>
    </row>
    <row r="47" spans="2:9" ht="17.25">
      <c r="B47" s="2" t="s">
        <v>710</v>
      </c>
      <c r="C47" s="47">
        <v>3464</v>
      </c>
      <c r="D47" s="54">
        <v>3431</v>
      </c>
      <c r="E47" s="211">
        <v>3375</v>
      </c>
      <c r="F47" s="211">
        <v>3301</v>
      </c>
      <c r="G47" s="172">
        <v>1470</v>
      </c>
      <c r="H47" s="54">
        <v>1831</v>
      </c>
      <c r="I47" s="54"/>
    </row>
    <row r="48" spans="2:9" ht="17.25">
      <c r="B48" s="1" t="s">
        <v>711</v>
      </c>
      <c r="C48" s="47">
        <v>3359</v>
      </c>
      <c r="D48" s="65">
        <v>3294</v>
      </c>
      <c r="E48" s="211">
        <v>3224</v>
      </c>
      <c r="F48" s="211">
        <v>3164</v>
      </c>
      <c r="G48" s="65">
        <v>1389</v>
      </c>
      <c r="H48" s="53">
        <v>1775</v>
      </c>
      <c r="I48" s="53"/>
    </row>
    <row r="49" spans="2:9" ht="17.25">
      <c r="B49" s="1" t="s">
        <v>712</v>
      </c>
      <c r="C49" s="49">
        <v>546</v>
      </c>
      <c r="D49" s="54">
        <v>538</v>
      </c>
      <c r="E49" s="211">
        <v>538</v>
      </c>
      <c r="F49" s="211">
        <v>523</v>
      </c>
      <c r="G49" s="172">
        <v>258</v>
      </c>
      <c r="H49" s="53">
        <v>265</v>
      </c>
      <c r="I49" s="53"/>
    </row>
    <row r="50" spans="2:9" ht="17.25">
      <c r="B50" s="1" t="s">
        <v>713</v>
      </c>
      <c r="C50" s="47">
        <v>19568</v>
      </c>
      <c r="D50" s="45">
        <v>19176</v>
      </c>
      <c r="E50" s="212">
        <v>18780</v>
      </c>
      <c r="F50" s="212">
        <v>18503</v>
      </c>
      <c r="G50" s="172">
        <v>8563</v>
      </c>
      <c r="H50" s="55">
        <v>9940</v>
      </c>
      <c r="I50" s="55"/>
    </row>
    <row r="51" spans="2:9" ht="18" thickBot="1">
      <c r="B51" s="5"/>
      <c r="C51" s="18"/>
      <c r="D51" s="5"/>
      <c r="E51" s="5"/>
      <c r="F51" s="5"/>
      <c r="G51" s="5"/>
      <c r="H51" s="188"/>
      <c r="I51" s="54"/>
    </row>
    <row r="52" spans="2:9" ht="17.25">
      <c r="B52" s="21"/>
      <c r="C52" s="229" t="s">
        <v>882</v>
      </c>
      <c r="D52" s="21"/>
      <c r="E52" s="21"/>
      <c r="F52" s="21"/>
      <c r="G52" s="21"/>
      <c r="H52" s="158"/>
      <c r="I52" s="158"/>
    </row>
    <row r="53" spans="2:9" ht="17.25">
      <c r="B53" s="21"/>
      <c r="C53" s="229" t="s">
        <v>965</v>
      </c>
      <c r="D53" s="21"/>
      <c r="E53" s="21"/>
      <c r="F53" s="21"/>
      <c r="G53" s="21"/>
      <c r="H53" s="158"/>
      <c r="I53" s="158"/>
    </row>
    <row r="54" spans="3:9" ht="17.25">
      <c r="C54" s="229" t="s">
        <v>966</v>
      </c>
      <c r="D54" s="21"/>
      <c r="E54" s="21"/>
      <c r="F54" s="21"/>
      <c r="G54" s="21"/>
      <c r="H54" s="158"/>
      <c r="I54" s="158"/>
    </row>
    <row r="55" spans="4:9" ht="17.25">
      <c r="D55" s="21"/>
      <c r="E55" s="21"/>
      <c r="F55" s="21"/>
      <c r="G55" s="21"/>
      <c r="H55" s="158"/>
      <c r="I55" s="158"/>
    </row>
    <row r="56" spans="1:9" ht="17.25">
      <c r="A56" s="1"/>
      <c r="C56" s="1" t="s">
        <v>825</v>
      </c>
      <c r="D56" s="21"/>
      <c r="E56" s="21"/>
      <c r="F56" s="21"/>
      <c r="G56" s="21"/>
      <c r="H56" s="158"/>
      <c r="I56" s="158"/>
    </row>
    <row r="57" spans="4:9" ht="17.25">
      <c r="D57" s="21"/>
      <c r="E57" s="21"/>
      <c r="F57" s="21"/>
      <c r="G57" s="21"/>
      <c r="H57" s="21"/>
      <c r="I57" s="21"/>
    </row>
    <row r="58" spans="4:9" ht="17.25">
      <c r="D58" s="21"/>
      <c r="E58" s="21"/>
      <c r="F58" s="21"/>
      <c r="G58" s="21"/>
      <c r="H58" s="21"/>
      <c r="I58" s="21"/>
    </row>
    <row r="59" spans="4:9" ht="17.25">
      <c r="D59" s="21"/>
      <c r="E59" s="21"/>
      <c r="F59" s="21"/>
      <c r="G59" s="21"/>
      <c r="H59" s="21"/>
      <c r="I59" s="21"/>
    </row>
    <row r="60" spans="4:9" ht="17.25">
      <c r="D60" s="21"/>
      <c r="E60" s="21"/>
      <c r="F60" s="21"/>
      <c r="G60" s="21"/>
      <c r="H60" s="21"/>
      <c r="I60" s="21"/>
    </row>
    <row r="61" spans="4:9" ht="17.25">
      <c r="D61" s="21"/>
      <c r="E61" s="21"/>
      <c r="F61" s="21"/>
      <c r="G61" s="21"/>
      <c r="H61" s="21"/>
      <c r="I61" s="21"/>
    </row>
    <row r="62" spans="4:9" ht="17.25">
      <c r="D62" s="21"/>
      <c r="E62" s="21"/>
      <c r="F62" s="21"/>
      <c r="G62" s="21"/>
      <c r="H62" s="21"/>
      <c r="I62" s="21"/>
    </row>
    <row r="63" spans="4:9" ht="17.25">
      <c r="D63" s="21"/>
      <c r="E63" s="21"/>
      <c r="F63" s="21"/>
      <c r="G63" s="21"/>
      <c r="H63" s="21"/>
      <c r="I63" s="21"/>
    </row>
    <row r="64" spans="4:9" ht="17.25">
      <c r="D64" s="21"/>
      <c r="E64" s="21"/>
      <c r="F64" s="21"/>
      <c r="G64" s="21"/>
      <c r="H64" s="21"/>
      <c r="I64" s="21"/>
    </row>
    <row r="65" spans="4:9" ht="17.25">
      <c r="D65" s="21"/>
      <c r="E65" s="21"/>
      <c r="F65" s="21"/>
      <c r="G65" s="21"/>
      <c r="H65" s="21"/>
      <c r="I65" s="21"/>
    </row>
    <row r="66" spans="4:9" ht="17.25">
      <c r="D66" s="21"/>
      <c r="E66" s="21"/>
      <c r="F66" s="21"/>
      <c r="G66" s="21"/>
      <c r="H66" s="21"/>
      <c r="I66" s="21"/>
    </row>
    <row r="67" spans="4:9" ht="17.25">
      <c r="D67" s="21"/>
      <c r="E67" s="21"/>
      <c r="F67" s="21"/>
      <c r="G67" s="21"/>
      <c r="H67" s="21"/>
      <c r="I67" s="21"/>
    </row>
    <row r="68" spans="4:9" ht="17.25">
      <c r="D68" s="21"/>
      <c r="E68" s="21"/>
      <c r="F68" s="21"/>
      <c r="G68" s="21"/>
      <c r="H68" s="21"/>
      <c r="I68" s="21"/>
    </row>
    <row r="69" spans="4:9" ht="17.25">
      <c r="D69" s="21"/>
      <c r="E69" s="21"/>
      <c r="F69" s="21"/>
      <c r="G69" s="21"/>
      <c r="H69" s="21"/>
      <c r="I69" s="21"/>
    </row>
    <row r="70" spans="4:9" ht="17.25">
      <c r="D70" s="21"/>
      <c r="E70" s="21"/>
      <c r="F70" s="21"/>
      <c r="G70" s="21"/>
      <c r="H70" s="21"/>
      <c r="I70" s="21"/>
    </row>
    <row r="71" spans="4:9" ht="17.25">
      <c r="D71" s="21"/>
      <c r="E71" s="21"/>
      <c r="F71" s="21"/>
      <c r="G71" s="21"/>
      <c r="H71" s="21"/>
      <c r="I71" s="21"/>
    </row>
    <row r="72" spans="4:9" ht="17.25">
      <c r="D72" s="21"/>
      <c r="E72" s="21"/>
      <c r="F72" s="21"/>
      <c r="G72" s="21"/>
      <c r="H72" s="21"/>
      <c r="I72" s="21"/>
    </row>
    <row r="73" spans="4:9" ht="17.25">
      <c r="D73" s="21"/>
      <c r="E73" s="21"/>
      <c r="F73" s="21"/>
      <c r="G73" s="21"/>
      <c r="H73" s="21"/>
      <c r="I73" s="21"/>
    </row>
    <row r="74" spans="4:9" ht="17.25">
      <c r="D74" s="21"/>
      <c r="E74" s="21"/>
      <c r="F74" s="21"/>
      <c r="G74" s="21"/>
      <c r="H74" s="21"/>
      <c r="I74" s="21"/>
    </row>
    <row r="75" spans="4:9" ht="17.25">
      <c r="D75" s="21"/>
      <c r="E75" s="21"/>
      <c r="F75" s="21"/>
      <c r="G75" s="21"/>
      <c r="H75" s="21"/>
      <c r="I75" s="21"/>
    </row>
    <row r="76" spans="4:9" ht="17.25">
      <c r="D76" s="21"/>
      <c r="E76" s="21"/>
      <c r="F76" s="21"/>
      <c r="G76" s="21"/>
      <c r="H76" s="21"/>
      <c r="I76" s="21"/>
    </row>
    <row r="77" spans="4:9" ht="17.25">
      <c r="D77" s="21"/>
      <c r="E77" s="21"/>
      <c r="F77" s="21"/>
      <c r="G77" s="21"/>
      <c r="H77" s="21"/>
      <c r="I77" s="21"/>
    </row>
    <row r="78" spans="4:9" ht="17.25">
      <c r="D78" s="21"/>
      <c r="E78" s="21"/>
      <c r="F78" s="21"/>
      <c r="G78" s="21"/>
      <c r="H78" s="21"/>
      <c r="I78" s="21"/>
    </row>
    <row r="79" spans="4:9" ht="17.25">
      <c r="D79" s="21"/>
      <c r="E79" s="21"/>
      <c r="F79" s="21"/>
      <c r="G79" s="21"/>
      <c r="H79" s="21"/>
      <c r="I79" s="21"/>
    </row>
    <row r="80" spans="4:9" ht="17.25">
      <c r="D80" s="21"/>
      <c r="E80" s="21"/>
      <c r="F80" s="21"/>
      <c r="G80" s="21"/>
      <c r="H80" s="21"/>
      <c r="I80" s="21"/>
    </row>
    <row r="81" spans="4:9" ht="17.25">
      <c r="D81" s="21"/>
      <c r="E81" s="21"/>
      <c r="F81" s="21"/>
      <c r="G81" s="21"/>
      <c r="H81" s="21"/>
      <c r="I81" s="21"/>
    </row>
    <row r="82" spans="4:9" ht="17.25">
      <c r="D82" s="21"/>
      <c r="E82" s="21"/>
      <c r="F82" s="21"/>
      <c r="G82" s="21"/>
      <c r="H82" s="21"/>
      <c r="I82" s="21"/>
    </row>
    <row r="83" spans="4:9" ht="17.25">
      <c r="D83" s="21"/>
      <c r="E83" s="21"/>
      <c r="F83" s="21"/>
      <c r="G83" s="21"/>
      <c r="H83" s="21"/>
      <c r="I83" s="21"/>
    </row>
    <row r="84" spans="4:9" ht="17.25">
      <c r="D84" s="21"/>
      <c r="E84" s="21"/>
      <c r="F84" s="21"/>
      <c r="G84" s="21"/>
      <c r="H84" s="21"/>
      <c r="I84" s="21"/>
    </row>
    <row r="85" spans="4:9" ht="17.25">
      <c r="D85" s="21"/>
      <c r="E85" s="21"/>
      <c r="F85" s="21"/>
      <c r="G85" s="21"/>
      <c r="H85" s="21"/>
      <c r="I85" s="21"/>
    </row>
    <row r="86" spans="4:9" ht="17.25">
      <c r="D86" s="21"/>
      <c r="E86" s="21"/>
      <c r="F86" s="21"/>
      <c r="G86" s="21"/>
      <c r="H86" s="21"/>
      <c r="I86" s="21"/>
    </row>
    <row r="87" spans="4:9" ht="17.25">
      <c r="D87" s="21"/>
      <c r="E87" s="21"/>
      <c r="F87" s="21"/>
      <c r="G87" s="21"/>
      <c r="H87" s="21"/>
      <c r="I87" s="21"/>
    </row>
    <row r="88" spans="4:9" ht="17.25">
      <c r="D88" s="21"/>
      <c r="E88" s="21"/>
      <c r="F88" s="21"/>
      <c r="G88" s="21"/>
      <c r="H88" s="21"/>
      <c r="I88" s="21"/>
    </row>
    <row r="89" spans="4:9" ht="17.25">
      <c r="D89" s="21"/>
      <c r="E89" s="21"/>
      <c r="F89" s="21"/>
      <c r="G89" s="21"/>
      <c r="H89" s="21"/>
      <c r="I89" s="21"/>
    </row>
    <row r="90" spans="4:9" ht="17.25">
      <c r="D90" s="21"/>
      <c r="E90" s="21"/>
      <c r="F90" s="21"/>
      <c r="G90" s="21"/>
      <c r="H90" s="21"/>
      <c r="I90" s="21"/>
    </row>
    <row r="91" spans="4:9" ht="17.25">
      <c r="D91" s="21"/>
      <c r="E91" s="21"/>
      <c r="F91" s="21"/>
      <c r="G91" s="21"/>
      <c r="H91" s="21"/>
      <c r="I91" s="21"/>
    </row>
    <row r="92" spans="4:9" ht="17.25">
      <c r="D92" s="21"/>
      <c r="E92" s="21"/>
      <c r="F92" s="21"/>
      <c r="G92" s="21"/>
      <c r="H92" s="21"/>
      <c r="I92" s="21"/>
    </row>
    <row r="93" spans="4:9" ht="17.25">
      <c r="D93" s="21"/>
      <c r="E93" s="21"/>
      <c r="F93" s="21"/>
      <c r="G93" s="21"/>
      <c r="H93" s="21"/>
      <c r="I93" s="21"/>
    </row>
    <row r="94" spans="4:9" ht="17.25">
      <c r="D94" s="21"/>
      <c r="E94" s="21"/>
      <c r="F94" s="21"/>
      <c r="G94" s="21"/>
      <c r="H94" s="21"/>
      <c r="I94" s="21"/>
    </row>
    <row r="95" spans="4:9" ht="17.25">
      <c r="D95" s="21"/>
      <c r="E95" s="21"/>
      <c r="F95" s="21"/>
      <c r="G95" s="21"/>
      <c r="H95" s="21"/>
      <c r="I95" s="21"/>
    </row>
    <row r="96" spans="4:9" ht="17.25">
      <c r="D96" s="21"/>
      <c r="E96" s="21"/>
      <c r="F96" s="21"/>
      <c r="G96" s="21"/>
      <c r="H96" s="21"/>
      <c r="I96" s="21"/>
    </row>
    <row r="97" spans="4:9" ht="17.25">
      <c r="D97" s="21"/>
      <c r="E97" s="21"/>
      <c r="F97" s="21"/>
      <c r="G97" s="21"/>
      <c r="H97" s="21"/>
      <c r="I97" s="21"/>
    </row>
    <row r="98" spans="4:9" ht="17.25">
      <c r="D98" s="21"/>
      <c r="E98" s="21"/>
      <c r="F98" s="21"/>
      <c r="G98" s="21"/>
      <c r="H98" s="21"/>
      <c r="I98" s="21"/>
    </row>
    <row r="99" spans="4:9" ht="17.25">
      <c r="D99" s="21"/>
      <c r="E99" s="21"/>
      <c r="F99" s="21"/>
      <c r="G99" s="21"/>
      <c r="H99" s="21"/>
      <c r="I99" s="21"/>
    </row>
    <row r="100" spans="4:9" ht="17.25">
      <c r="D100" s="21"/>
      <c r="E100" s="21"/>
      <c r="F100" s="21"/>
      <c r="G100" s="21"/>
      <c r="H100" s="21"/>
      <c r="I100" s="21"/>
    </row>
    <row r="101" spans="4:9" ht="17.25">
      <c r="D101" s="21"/>
      <c r="E101" s="21"/>
      <c r="F101" s="21"/>
      <c r="G101" s="21"/>
      <c r="H101" s="21"/>
      <c r="I101" s="21"/>
    </row>
    <row r="102" spans="8:9" ht="17.25">
      <c r="H102" s="21"/>
      <c r="I102" s="21"/>
    </row>
    <row r="103" spans="8:9" ht="17.25">
      <c r="H103" s="21"/>
      <c r="I103" s="21"/>
    </row>
  </sheetData>
  <printOptions/>
  <pageMargins left="0.5905511811023623" right="0.5905511811023623" top="0.984251968503937" bottom="0.5905511811023623" header="0.5118110236220472" footer="0.5118110236220472"/>
  <pageSetup horizontalDpi="300" verticalDpi="3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="75" zoomScaleNormal="75" workbookViewId="0" topLeftCell="A55">
      <selection activeCell="D73" sqref="D73"/>
    </sheetView>
  </sheetViews>
  <sheetFormatPr defaultColWidth="13.375" defaultRowHeight="13.5"/>
  <cols>
    <col min="1" max="1" width="13.375" style="2" customWidth="1"/>
    <col min="2" max="2" width="3.625" style="2" customWidth="1"/>
    <col min="3" max="3" width="16.625" style="2" bestFit="1" customWidth="1"/>
    <col min="4" max="11" width="14.625" style="2" customWidth="1"/>
    <col min="12" max="12" width="14.25390625" style="2" customWidth="1"/>
    <col min="13" max="13" width="13.50390625" style="2" customWidth="1"/>
    <col min="14" max="16384" width="13.375" style="2" customWidth="1"/>
  </cols>
  <sheetData>
    <row r="1" ht="17.25">
      <c r="A1" s="1"/>
    </row>
    <row r="6" ht="17.25">
      <c r="E6" s="22" t="s">
        <v>50</v>
      </c>
    </row>
    <row r="7" spans="2:13" ht="18" thickBot="1">
      <c r="B7" s="270"/>
      <c r="C7" s="271"/>
      <c r="D7" s="5"/>
      <c r="E7" s="5"/>
      <c r="F7" s="270" t="s">
        <v>822</v>
      </c>
      <c r="G7" s="271"/>
      <c r="H7" s="262"/>
      <c r="I7" s="262"/>
      <c r="J7" s="5"/>
      <c r="K7" s="5"/>
      <c r="L7" s="5"/>
      <c r="M7" s="5"/>
    </row>
    <row r="8" spans="2:10" ht="17.25">
      <c r="B8" s="21"/>
      <c r="C8" s="124"/>
      <c r="D8" s="7"/>
      <c r="E8" s="124"/>
      <c r="F8" s="21"/>
      <c r="G8" s="21"/>
      <c r="H8" s="61"/>
      <c r="I8" s="117"/>
      <c r="J8" s="61"/>
    </row>
    <row r="9" spans="2:13" ht="17.25">
      <c r="B9" s="21"/>
      <c r="C9" s="124"/>
      <c r="D9" s="266" t="s">
        <v>519</v>
      </c>
      <c r="E9" s="267"/>
      <c r="F9" s="266" t="s">
        <v>818</v>
      </c>
      <c r="G9" s="272"/>
      <c r="H9" s="266" t="s">
        <v>974</v>
      </c>
      <c r="I9" s="272"/>
      <c r="J9" s="268" t="s">
        <v>1018</v>
      </c>
      <c r="K9" s="269"/>
      <c r="L9" s="269"/>
      <c r="M9" s="9"/>
    </row>
    <row r="10" spans="1:13" ht="17.25">
      <c r="A10" s="21"/>
      <c r="B10" s="21"/>
      <c r="C10" s="124"/>
      <c r="D10" s="146"/>
      <c r="E10" s="144"/>
      <c r="F10" s="146"/>
      <c r="G10" s="38"/>
      <c r="H10" s="146"/>
      <c r="I10" s="146"/>
      <c r="J10" s="146"/>
      <c r="K10" s="38"/>
      <c r="L10" s="9"/>
      <c r="M10" s="9"/>
    </row>
    <row r="11" spans="2:13" ht="17.25">
      <c r="B11" s="106"/>
      <c r="C11" s="156"/>
      <c r="D11" s="10" t="s">
        <v>884</v>
      </c>
      <c r="E11" s="147" t="s">
        <v>883</v>
      </c>
      <c r="F11" s="10" t="s">
        <v>365</v>
      </c>
      <c r="G11" s="10" t="s">
        <v>973</v>
      </c>
      <c r="H11" s="10" t="s">
        <v>365</v>
      </c>
      <c r="I11" s="147" t="s">
        <v>973</v>
      </c>
      <c r="J11" s="10" t="s">
        <v>884</v>
      </c>
      <c r="K11" s="147" t="s">
        <v>883</v>
      </c>
      <c r="L11" s="10" t="s">
        <v>6</v>
      </c>
      <c r="M11" s="10" t="s">
        <v>7</v>
      </c>
    </row>
    <row r="12" spans="2:13" ht="17.25">
      <c r="B12" s="12"/>
      <c r="C12" s="177"/>
      <c r="D12" s="62" t="s">
        <v>10</v>
      </c>
      <c r="E12" s="12" t="s">
        <v>9</v>
      </c>
      <c r="F12" s="12" t="s">
        <v>819</v>
      </c>
      <c r="G12" s="12" t="s">
        <v>9</v>
      </c>
      <c r="H12" s="12" t="s">
        <v>819</v>
      </c>
      <c r="I12" s="12" t="s">
        <v>9</v>
      </c>
      <c r="J12" s="12" t="s">
        <v>819</v>
      </c>
      <c r="K12" s="12" t="s">
        <v>9</v>
      </c>
      <c r="L12" s="12" t="s">
        <v>9</v>
      </c>
      <c r="M12" s="12" t="s">
        <v>9</v>
      </c>
    </row>
    <row r="13" spans="2:13" ht="17.25">
      <c r="B13" s="48"/>
      <c r="C13" s="118" t="s">
        <v>32</v>
      </c>
      <c r="D13" s="47">
        <v>417183</v>
      </c>
      <c r="E13" s="48">
        <v>1060251</v>
      </c>
      <c r="F13" s="48">
        <v>420677</v>
      </c>
      <c r="G13" s="48">
        <v>1053866</v>
      </c>
      <c r="H13" s="48">
        <v>423263</v>
      </c>
      <c r="I13" s="48">
        <v>1045930</v>
      </c>
      <c r="J13" s="48">
        <v>425947</v>
      </c>
      <c r="K13" s="48">
        <v>1038740</v>
      </c>
      <c r="L13" s="48">
        <v>492689</v>
      </c>
      <c r="M13" s="48">
        <v>546051</v>
      </c>
    </row>
    <row r="14" spans="2:13" ht="17.25">
      <c r="B14" s="48"/>
      <c r="C14" s="118"/>
      <c r="D14" s="47"/>
      <c r="E14" s="48"/>
      <c r="F14" s="48"/>
      <c r="G14" s="48"/>
      <c r="H14" s="48"/>
      <c r="I14" s="48"/>
      <c r="J14" s="48"/>
      <c r="K14" s="48"/>
      <c r="L14" s="48"/>
      <c r="M14" s="48"/>
    </row>
    <row r="15" spans="2:13" ht="17.25">
      <c r="B15" s="48"/>
      <c r="C15" s="1" t="s">
        <v>714</v>
      </c>
      <c r="D15" s="49">
        <v>159853</v>
      </c>
      <c r="E15" s="48">
        <v>384621</v>
      </c>
      <c r="F15" s="48">
        <v>161375</v>
      </c>
      <c r="G15" s="48">
        <v>383699</v>
      </c>
      <c r="H15" s="65">
        <v>162949</v>
      </c>
      <c r="I15" s="65">
        <v>382564</v>
      </c>
      <c r="J15" s="65">
        <v>164327</v>
      </c>
      <c r="K15" s="65">
        <v>381494</v>
      </c>
      <c r="L15" s="65">
        <v>181581</v>
      </c>
      <c r="M15" s="65">
        <v>199913</v>
      </c>
    </row>
    <row r="16" spans="2:13" ht="17.25">
      <c r="B16" s="48"/>
      <c r="C16" s="1" t="s">
        <v>715</v>
      </c>
      <c r="D16" s="49">
        <v>22146</v>
      </c>
      <c r="E16" s="48">
        <v>59667</v>
      </c>
      <c r="F16" s="48">
        <v>22242</v>
      </c>
      <c r="G16" s="48">
        <v>59030</v>
      </c>
      <c r="H16" s="65">
        <v>22257</v>
      </c>
      <c r="I16" s="65">
        <v>58191</v>
      </c>
      <c r="J16" s="65">
        <v>22340</v>
      </c>
      <c r="K16" s="65">
        <v>57579</v>
      </c>
      <c r="L16" s="65">
        <v>27064</v>
      </c>
      <c r="M16" s="65">
        <v>30515</v>
      </c>
    </row>
    <row r="17" spans="2:13" ht="17.25">
      <c r="B17" s="48"/>
      <c r="C17" s="1" t="s">
        <v>716</v>
      </c>
      <c r="D17" s="49">
        <v>25029</v>
      </c>
      <c r="E17" s="48">
        <v>69741</v>
      </c>
      <c r="F17" s="48">
        <v>25337</v>
      </c>
      <c r="G17" s="48">
        <v>69374</v>
      </c>
      <c r="H17" s="65">
        <v>25564</v>
      </c>
      <c r="I17" s="65">
        <v>68880</v>
      </c>
      <c r="J17" s="65">
        <v>25781</v>
      </c>
      <c r="K17" s="65">
        <v>68367</v>
      </c>
      <c r="L17" s="65">
        <v>32452</v>
      </c>
      <c r="M17" s="65">
        <v>35915</v>
      </c>
    </row>
    <row r="18" spans="2:13" ht="17.25">
      <c r="B18" s="48"/>
      <c r="C18" s="1" t="s">
        <v>717</v>
      </c>
      <c r="D18" s="49">
        <v>11273</v>
      </c>
      <c r="E18" s="48">
        <v>33231</v>
      </c>
      <c r="F18" s="48">
        <v>11358</v>
      </c>
      <c r="G18" s="48">
        <v>32868</v>
      </c>
      <c r="H18" s="65">
        <v>11420</v>
      </c>
      <c r="I18" s="65">
        <v>32486</v>
      </c>
      <c r="J18" s="65">
        <v>11494</v>
      </c>
      <c r="K18" s="65">
        <v>32074</v>
      </c>
      <c r="L18" s="65">
        <v>15211</v>
      </c>
      <c r="M18" s="65">
        <v>16863</v>
      </c>
    </row>
    <row r="19" spans="2:13" ht="17.25">
      <c r="B19" s="48"/>
      <c r="C19" s="1" t="s">
        <v>718</v>
      </c>
      <c r="D19" s="49">
        <v>10129</v>
      </c>
      <c r="E19" s="48">
        <v>26848</v>
      </c>
      <c r="F19" s="48">
        <v>10211</v>
      </c>
      <c r="G19" s="48">
        <v>26592</v>
      </c>
      <c r="H19" s="65">
        <v>10263</v>
      </c>
      <c r="I19" s="65">
        <v>26262</v>
      </c>
      <c r="J19" s="65">
        <v>10381</v>
      </c>
      <c r="K19" s="65">
        <v>26043</v>
      </c>
      <c r="L19" s="65">
        <v>12443</v>
      </c>
      <c r="M19" s="65">
        <v>13600</v>
      </c>
    </row>
    <row r="20" spans="2:13" ht="17.25">
      <c r="B20" s="48"/>
      <c r="C20" s="1" t="s">
        <v>719</v>
      </c>
      <c r="D20" s="49">
        <v>34714</v>
      </c>
      <c r="E20" s="48">
        <v>85210</v>
      </c>
      <c r="F20" s="48">
        <v>34962</v>
      </c>
      <c r="G20" s="48">
        <v>84364</v>
      </c>
      <c r="H20" s="65">
        <v>35011</v>
      </c>
      <c r="I20" s="65">
        <v>83299</v>
      </c>
      <c r="J20" s="65">
        <v>35214</v>
      </c>
      <c r="K20" s="65">
        <v>82537</v>
      </c>
      <c r="L20" s="65">
        <v>39099</v>
      </c>
      <c r="M20" s="65">
        <v>43438</v>
      </c>
    </row>
    <row r="21" spans="2:13" ht="17.25">
      <c r="B21" s="48"/>
      <c r="C21" s="1" t="s">
        <v>720</v>
      </c>
      <c r="D21" s="49">
        <v>15894</v>
      </c>
      <c r="E21" s="48">
        <v>33915</v>
      </c>
      <c r="F21" s="48">
        <v>15930</v>
      </c>
      <c r="G21" s="48">
        <v>33576</v>
      </c>
      <c r="H21" s="65">
        <v>15892</v>
      </c>
      <c r="I21" s="65">
        <v>33052</v>
      </c>
      <c r="J21" s="65">
        <v>15827</v>
      </c>
      <c r="K21" s="65">
        <v>32600</v>
      </c>
      <c r="L21" s="65">
        <v>15090</v>
      </c>
      <c r="M21" s="65">
        <v>17510</v>
      </c>
    </row>
    <row r="22" spans="2:13" ht="17.25">
      <c r="B22" s="48"/>
      <c r="C22" s="178" t="s">
        <v>721</v>
      </c>
      <c r="D22" s="49">
        <v>24306</v>
      </c>
      <c r="E22" s="48">
        <v>70174</v>
      </c>
      <c r="F22" s="48">
        <v>24663</v>
      </c>
      <c r="G22" s="48">
        <v>69841</v>
      </c>
      <c r="H22" s="65">
        <v>24795</v>
      </c>
      <c r="I22" s="65">
        <v>69210</v>
      </c>
      <c r="J22" s="65">
        <v>24978</v>
      </c>
      <c r="K22" s="65">
        <v>68651</v>
      </c>
      <c r="L22" s="65">
        <v>32749</v>
      </c>
      <c r="M22" s="65">
        <v>35902</v>
      </c>
    </row>
    <row r="23" spans="2:13" ht="17.25">
      <c r="B23" s="48"/>
      <c r="C23" s="178" t="s">
        <v>722</v>
      </c>
      <c r="D23" s="220" t="s">
        <v>375</v>
      </c>
      <c r="E23" s="221" t="s">
        <v>375</v>
      </c>
      <c r="F23" s="221">
        <v>19196</v>
      </c>
      <c r="G23" s="221">
        <v>51403</v>
      </c>
      <c r="H23" s="65">
        <v>19642</v>
      </c>
      <c r="I23" s="65">
        <v>51725</v>
      </c>
      <c r="J23" s="65">
        <v>19999</v>
      </c>
      <c r="K23" s="65">
        <v>52077</v>
      </c>
      <c r="L23" s="65">
        <v>25225</v>
      </c>
      <c r="M23" s="65">
        <v>26852</v>
      </c>
    </row>
    <row r="24" spans="2:13" ht="17.25">
      <c r="B24" s="48"/>
      <c r="C24" s="178" t="s">
        <v>842</v>
      </c>
      <c r="D24" s="49">
        <v>18804</v>
      </c>
      <c r="E24" s="48">
        <v>50998</v>
      </c>
      <c r="F24" s="48" t="s">
        <v>843</v>
      </c>
      <c r="G24" s="48" t="s">
        <v>843</v>
      </c>
      <c r="H24" s="222" t="s">
        <v>843</v>
      </c>
      <c r="I24" s="222" t="s">
        <v>843</v>
      </c>
      <c r="J24" s="222" t="s">
        <v>843</v>
      </c>
      <c r="K24" s="222" t="s">
        <v>843</v>
      </c>
      <c r="L24" s="222" t="s">
        <v>843</v>
      </c>
      <c r="M24" s="222" t="s">
        <v>843</v>
      </c>
    </row>
    <row r="25" spans="2:13" ht="17.25">
      <c r="B25" s="48"/>
      <c r="C25" s="178"/>
      <c r="D25" s="49"/>
      <c r="E25" s="48"/>
      <c r="F25" s="48"/>
      <c r="G25" s="48"/>
      <c r="H25" s="65"/>
      <c r="I25" s="65"/>
      <c r="J25" s="65"/>
      <c r="K25" s="65"/>
      <c r="L25" s="65"/>
      <c r="M25" s="65"/>
    </row>
    <row r="26" spans="2:13" ht="17.25">
      <c r="B26" s="48"/>
      <c r="C26" s="178" t="s">
        <v>723</v>
      </c>
      <c r="D26" s="49">
        <v>4657</v>
      </c>
      <c r="E26" s="48">
        <v>11927</v>
      </c>
      <c r="F26" s="48">
        <v>4662</v>
      </c>
      <c r="G26" s="48">
        <v>11697</v>
      </c>
      <c r="H26" s="65">
        <v>4628</v>
      </c>
      <c r="I26" s="65">
        <v>11441</v>
      </c>
      <c r="J26" s="65">
        <v>4628</v>
      </c>
      <c r="K26" s="65">
        <v>11196</v>
      </c>
      <c r="L26" s="65">
        <v>5206</v>
      </c>
      <c r="M26" s="65">
        <v>5990</v>
      </c>
    </row>
    <row r="27" spans="2:13" ht="17.25">
      <c r="B27" s="48"/>
      <c r="C27" s="178" t="s">
        <v>654</v>
      </c>
      <c r="D27" s="49" t="s">
        <v>654</v>
      </c>
      <c r="E27" s="48" t="s">
        <v>654</v>
      </c>
      <c r="F27" s="48" t="s">
        <v>371</v>
      </c>
      <c r="G27" s="48" t="s">
        <v>371</v>
      </c>
      <c r="H27" s="65"/>
      <c r="I27" s="65"/>
      <c r="J27" s="65"/>
      <c r="K27" s="65"/>
      <c r="L27" s="65"/>
      <c r="M27" s="65"/>
    </row>
    <row r="28" spans="2:13" ht="17.25">
      <c r="B28" s="48"/>
      <c r="C28" s="178" t="s">
        <v>690</v>
      </c>
      <c r="D28" s="49">
        <v>7105</v>
      </c>
      <c r="E28" s="48">
        <v>20302</v>
      </c>
      <c r="F28" s="48">
        <v>7144</v>
      </c>
      <c r="G28" s="48">
        <v>19997</v>
      </c>
      <c r="H28" s="65">
        <v>7127</v>
      </c>
      <c r="I28" s="65">
        <v>19699</v>
      </c>
      <c r="J28" s="65">
        <v>7127</v>
      </c>
      <c r="K28" s="65">
        <v>19389</v>
      </c>
      <c r="L28" s="65">
        <v>9142</v>
      </c>
      <c r="M28" s="65">
        <v>10247</v>
      </c>
    </row>
    <row r="29" spans="2:13" ht="17.25">
      <c r="B29" s="48"/>
      <c r="C29" s="178" t="s">
        <v>800</v>
      </c>
      <c r="D29" s="49">
        <v>1982</v>
      </c>
      <c r="E29" s="48">
        <v>5651</v>
      </c>
      <c r="F29" s="48">
        <v>1992</v>
      </c>
      <c r="G29" s="48">
        <v>5554</v>
      </c>
      <c r="H29" s="65">
        <v>2000</v>
      </c>
      <c r="I29" s="65">
        <v>5434</v>
      </c>
      <c r="J29" s="65">
        <v>1982</v>
      </c>
      <c r="K29" s="65">
        <v>5330</v>
      </c>
      <c r="L29" s="65">
        <v>2460</v>
      </c>
      <c r="M29" s="65">
        <v>2870</v>
      </c>
    </row>
    <row r="30" spans="2:13" ht="17.25">
      <c r="B30" s="48"/>
      <c r="C30" s="178" t="s">
        <v>801</v>
      </c>
      <c r="D30" s="49">
        <v>2017</v>
      </c>
      <c r="E30" s="48">
        <v>4283</v>
      </c>
      <c r="F30" s="48">
        <v>1994</v>
      </c>
      <c r="G30" s="48">
        <v>4184</v>
      </c>
      <c r="H30" s="65">
        <v>1960</v>
      </c>
      <c r="I30" s="65">
        <v>4048</v>
      </c>
      <c r="J30" s="65">
        <v>1936</v>
      </c>
      <c r="K30" s="65">
        <v>3959</v>
      </c>
      <c r="L30" s="65">
        <v>1922</v>
      </c>
      <c r="M30" s="65">
        <v>2037</v>
      </c>
    </row>
    <row r="31" spans="2:13" ht="17.25">
      <c r="B31" s="48"/>
      <c r="C31" s="178" t="s">
        <v>654</v>
      </c>
      <c r="D31" s="49" t="s">
        <v>654</v>
      </c>
      <c r="E31" s="48" t="s">
        <v>654</v>
      </c>
      <c r="F31" s="48" t="s">
        <v>371</v>
      </c>
      <c r="G31" s="48" t="s">
        <v>371</v>
      </c>
      <c r="H31" s="65"/>
      <c r="I31" s="65"/>
      <c r="J31" s="65"/>
      <c r="K31" s="65"/>
      <c r="L31" s="65"/>
      <c r="M31" s="65"/>
    </row>
    <row r="32" spans="2:13" ht="17.25">
      <c r="B32" s="48"/>
      <c r="C32" s="178" t="s">
        <v>802</v>
      </c>
      <c r="D32" s="49">
        <v>5706</v>
      </c>
      <c r="E32" s="48">
        <v>14658</v>
      </c>
      <c r="F32" s="48">
        <v>5702</v>
      </c>
      <c r="G32" s="48">
        <v>14464</v>
      </c>
      <c r="H32" s="65">
        <v>5658</v>
      </c>
      <c r="I32" s="65">
        <v>14201</v>
      </c>
      <c r="J32" s="65">
        <v>5670</v>
      </c>
      <c r="K32" s="65">
        <v>14013</v>
      </c>
      <c r="L32" s="65">
        <v>6629</v>
      </c>
      <c r="M32" s="65">
        <v>7384</v>
      </c>
    </row>
    <row r="33" spans="2:13" ht="17.25">
      <c r="B33" s="48"/>
      <c r="C33" s="178" t="s">
        <v>727</v>
      </c>
      <c r="D33" s="49">
        <v>2674</v>
      </c>
      <c r="E33" s="48">
        <v>8120</v>
      </c>
      <c r="F33" s="48">
        <v>2690</v>
      </c>
      <c r="G33" s="48">
        <v>8047</v>
      </c>
      <c r="H33" s="65">
        <v>2697</v>
      </c>
      <c r="I33" s="65">
        <v>7980</v>
      </c>
      <c r="J33" s="65">
        <v>2712</v>
      </c>
      <c r="K33" s="65">
        <v>7925</v>
      </c>
      <c r="L33" s="65">
        <v>3743</v>
      </c>
      <c r="M33" s="65">
        <v>4182</v>
      </c>
    </row>
    <row r="34" spans="2:13" ht="17.25">
      <c r="B34" s="48"/>
      <c r="C34" s="178" t="s">
        <v>803</v>
      </c>
      <c r="D34" s="49">
        <v>9719</v>
      </c>
      <c r="E34" s="48">
        <v>29209</v>
      </c>
      <c r="F34" s="48">
        <v>9780</v>
      </c>
      <c r="G34" s="48">
        <v>28938</v>
      </c>
      <c r="H34" s="65">
        <v>9873</v>
      </c>
      <c r="I34" s="65">
        <v>28759</v>
      </c>
      <c r="J34" s="65">
        <v>9911</v>
      </c>
      <c r="K34" s="65">
        <v>28499</v>
      </c>
      <c r="L34" s="65">
        <v>13513</v>
      </c>
      <c r="M34" s="65">
        <v>14986</v>
      </c>
    </row>
    <row r="35" spans="2:13" ht="17.25">
      <c r="B35" s="50"/>
      <c r="C35" s="178"/>
      <c r="D35" s="49"/>
      <c r="E35" s="48"/>
      <c r="F35" s="48"/>
      <c r="G35" s="48"/>
      <c r="H35" s="65"/>
      <c r="I35" s="65"/>
      <c r="J35" s="65"/>
      <c r="K35" s="65"/>
      <c r="L35" s="65"/>
      <c r="M35" s="65"/>
    </row>
    <row r="36" spans="2:13" ht="17.25">
      <c r="B36" s="48"/>
      <c r="C36" s="1" t="s">
        <v>729</v>
      </c>
      <c r="D36" s="49">
        <v>3184</v>
      </c>
      <c r="E36" s="48">
        <v>8483</v>
      </c>
      <c r="F36" s="48">
        <v>3202</v>
      </c>
      <c r="G36" s="48">
        <v>8431</v>
      </c>
      <c r="H36" s="65">
        <v>3206</v>
      </c>
      <c r="I36" s="65">
        <v>8330</v>
      </c>
      <c r="J36" s="65">
        <v>3209</v>
      </c>
      <c r="K36" s="65">
        <v>8288</v>
      </c>
      <c r="L36" s="65">
        <v>3887</v>
      </c>
      <c r="M36" s="65">
        <v>4401</v>
      </c>
    </row>
    <row r="37" spans="2:13" ht="17.25">
      <c r="B37" s="48"/>
      <c r="C37" s="1" t="s">
        <v>780</v>
      </c>
      <c r="D37" s="49">
        <v>2627</v>
      </c>
      <c r="E37" s="48">
        <v>7718</v>
      </c>
      <c r="F37" s="48">
        <v>2686</v>
      </c>
      <c r="G37" s="48">
        <v>7759</v>
      </c>
      <c r="H37" s="65">
        <v>2707</v>
      </c>
      <c r="I37" s="65">
        <v>7813</v>
      </c>
      <c r="J37" s="65">
        <v>2763</v>
      </c>
      <c r="K37" s="65">
        <v>7789</v>
      </c>
      <c r="L37" s="65">
        <v>3696</v>
      </c>
      <c r="M37" s="65">
        <v>4093</v>
      </c>
    </row>
    <row r="38" spans="2:13" ht="17.25">
      <c r="B38" s="48"/>
      <c r="C38" s="1" t="s">
        <v>730</v>
      </c>
      <c r="D38" s="49">
        <v>2673</v>
      </c>
      <c r="E38" s="48">
        <v>7449</v>
      </c>
      <c r="F38" s="48">
        <v>2675</v>
      </c>
      <c r="G38" s="48">
        <v>7305</v>
      </c>
      <c r="H38" s="65">
        <v>2680</v>
      </c>
      <c r="I38" s="65">
        <v>7234</v>
      </c>
      <c r="J38" s="65">
        <v>2676</v>
      </c>
      <c r="K38" s="65">
        <v>7102</v>
      </c>
      <c r="L38" s="65">
        <v>3428</v>
      </c>
      <c r="M38" s="65">
        <v>3674</v>
      </c>
    </row>
    <row r="39" spans="2:13" ht="17.25">
      <c r="B39" s="48"/>
      <c r="C39" s="178" t="s">
        <v>804</v>
      </c>
      <c r="D39" s="49">
        <v>3194</v>
      </c>
      <c r="E39" s="48">
        <v>9690</v>
      </c>
      <c r="F39" s="48">
        <v>3208</v>
      </c>
      <c r="G39" s="48">
        <v>9578</v>
      </c>
      <c r="H39" s="65">
        <v>3208</v>
      </c>
      <c r="I39" s="65">
        <v>9459</v>
      </c>
      <c r="J39" s="65">
        <v>3226</v>
      </c>
      <c r="K39" s="65">
        <v>9356</v>
      </c>
      <c r="L39" s="65">
        <v>4435</v>
      </c>
      <c r="M39" s="65">
        <v>4921</v>
      </c>
    </row>
    <row r="40" spans="2:13" ht="17.25">
      <c r="B40" s="48"/>
      <c r="C40" s="178" t="s">
        <v>805</v>
      </c>
      <c r="D40" s="49">
        <v>4594</v>
      </c>
      <c r="E40" s="48">
        <v>14797</v>
      </c>
      <c r="F40" s="48">
        <v>4660</v>
      </c>
      <c r="G40" s="48">
        <v>14713</v>
      </c>
      <c r="H40" s="65">
        <v>4704</v>
      </c>
      <c r="I40" s="65">
        <v>14612</v>
      </c>
      <c r="J40" s="65">
        <v>4711</v>
      </c>
      <c r="K40" s="65">
        <v>14432</v>
      </c>
      <c r="L40" s="65">
        <v>6899</v>
      </c>
      <c r="M40" s="65">
        <v>7533</v>
      </c>
    </row>
    <row r="41" spans="2:13" ht="17.25">
      <c r="B41" s="50"/>
      <c r="C41" s="178" t="s">
        <v>806</v>
      </c>
      <c r="D41" s="49">
        <v>4132</v>
      </c>
      <c r="E41" s="48">
        <v>11538</v>
      </c>
      <c r="F41" s="48">
        <v>4148</v>
      </c>
      <c r="G41" s="48">
        <v>11410</v>
      </c>
      <c r="H41" s="65">
        <v>4154</v>
      </c>
      <c r="I41" s="65">
        <v>11291</v>
      </c>
      <c r="J41" s="65">
        <v>4124</v>
      </c>
      <c r="K41" s="65">
        <v>11123</v>
      </c>
      <c r="L41" s="65">
        <v>5228</v>
      </c>
      <c r="M41" s="65">
        <v>5895</v>
      </c>
    </row>
    <row r="42" spans="2:13" ht="17.25">
      <c r="B42" s="48"/>
      <c r="C42" s="178" t="s">
        <v>654</v>
      </c>
      <c r="D42" s="49" t="s">
        <v>654</v>
      </c>
      <c r="E42" s="48" t="s">
        <v>654</v>
      </c>
      <c r="F42" s="48" t="s">
        <v>371</v>
      </c>
      <c r="G42" s="48" t="s">
        <v>371</v>
      </c>
      <c r="H42" s="65"/>
      <c r="I42" s="65"/>
      <c r="J42" s="65"/>
      <c r="K42" s="65"/>
      <c r="L42" s="65"/>
      <c r="M42" s="65"/>
    </row>
    <row r="43" spans="2:13" ht="17.25">
      <c r="B43" s="48"/>
      <c r="C43" s="178" t="s">
        <v>807</v>
      </c>
      <c r="D43" s="49">
        <v>10811</v>
      </c>
      <c r="E43" s="48">
        <v>24367</v>
      </c>
      <c r="F43" s="48">
        <v>10892</v>
      </c>
      <c r="G43" s="48">
        <v>24217</v>
      </c>
      <c r="H43" s="65">
        <v>10960</v>
      </c>
      <c r="I43" s="65">
        <v>23998</v>
      </c>
      <c r="J43" s="65">
        <v>11020</v>
      </c>
      <c r="K43" s="65">
        <v>23760</v>
      </c>
      <c r="L43" s="65">
        <v>11119</v>
      </c>
      <c r="M43" s="65">
        <v>12641</v>
      </c>
    </row>
    <row r="44" spans="2:13" ht="17.25">
      <c r="B44" s="48"/>
      <c r="C44" s="179" t="s">
        <v>808</v>
      </c>
      <c r="D44" s="49">
        <v>5934</v>
      </c>
      <c r="E44" s="48">
        <v>15271</v>
      </c>
      <c r="F44" s="48">
        <v>6018</v>
      </c>
      <c r="G44" s="48">
        <v>15290</v>
      </c>
      <c r="H44" s="65">
        <v>6083</v>
      </c>
      <c r="I44" s="65">
        <v>15287</v>
      </c>
      <c r="J44" s="65">
        <v>6156</v>
      </c>
      <c r="K44" s="65">
        <v>15305</v>
      </c>
      <c r="L44" s="65">
        <v>7330</v>
      </c>
      <c r="M44" s="65">
        <v>7975</v>
      </c>
    </row>
    <row r="45" spans="2:13" ht="17.25">
      <c r="B45" s="48"/>
      <c r="C45" s="178" t="s">
        <v>809</v>
      </c>
      <c r="D45" s="49">
        <v>2443</v>
      </c>
      <c r="E45" s="48">
        <v>5373</v>
      </c>
      <c r="F45" s="48">
        <v>2443</v>
      </c>
      <c r="G45" s="48">
        <v>5284</v>
      </c>
      <c r="H45" s="65">
        <v>2441</v>
      </c>
      <c r="I45" s="65">
        <v>5210</v>
      </c>
      <c r="J45" s="65">
        <v>2404</v>
      </c>
      <c r="K45" s="65">
        <v>5079</v>
      </c>
      <c r="L45" s="65">
        <v>2403</v>
      </c>
      <c r="M45" s="65">
        <v>2676</v>
      </c>
    </row>
    <row r="46" spans="2:13" ht="17.25">
      <c r="B46" s="48"/>
      <c r="C46" s="178" t="s">
        <v>654</v>
      </c>
      <c r="D46" s="49" t="s">
        <v>654</v>
      </c>
      <c r="E46" s="48" t="s">
        <v>654</v>
      </c>
      <c r="F46" s="48" t="s">
        <v>371</v>
      </c>
      <c r="G46" s="48" t="s">
        <v>371</v>
      </c>
      <c r="H46" s="65"/>
      <c r="I46" s="65"/>
      <c r="J46" s="65"/>
      <c r="K46" s="65"/>
      <c r="L46" s="65"/>
      <c r="M46" s="65"/>
    </row>
    <row r="47" spans="2:13" ht="17.25">
      <c r="B47" s="50"/>
      <c r="C47" s="178" t="s">
        <v>709</v>
      </c>
      <c r="D47" s="49">
        <v>8557</v>
      </c>
      <c r="E47" s="48">
        <v>18762</v>
      </c>
      <c r="F47" s="48">
        <v>8497</v>
      </c>
      <c r="G47" s="48">
        <v>18462</v>
      </c>
      <c r="H47" s="65">
        <v>8451</v>
      </c>
      <c r="I47" s="65">
        <v>18153</v>
      </c>
      <c r="J47" s="65">
        <v>8480</v>
      </c>
      <c r="K47" s="65">
        <v>17936</v>
      </c>
      <c r="L47" s="65">
        <v>8332</v>
      </c>
      <c r="M47" s="65">
        <v>9604</v>
      </c>
    </row>
    <row r="48" spans="2:13" ht="17.25">
      <c r="B48" s="48"/>
      <c r="C48" s="178" t="s">
        <v>710</v>
      </c>
      <c r="D48" s="49">
        <v>1670</v>
      </c>
      <c r="E48" s="48">
        <v>3711</v>
      </c>
      <c r="F48" s="48">
        <v>1674</v>
      </c>
      <c r="G48" s="48">
        <v>3671</v>
      </c>
      <c r="H48" s="65">
        <v>1675</v>
      </c>
      <c r="I48" s="65">
        <v>3644</v>
      </c>
      <c r="J48" s="65">
        <v>1651</v>
      </c>
      <c r="K48" s="65">
        <v>3548</v>
      </c>
      <c r="L48" s="65">
        <v>1609</v>
      </c>
      <c r="M48" s="65">
        <v>1939</v>
      </c>
    </row>
    <row r="49" spans="2:13" ht="17.25">
      <c r="B49" s="48"/>
      <c r="C49" s="178" t="s">
        <v>810</v>
      </c>
      <c r="D49" s="49">
        <v>1723</v>
      </c>
      <c r="E49" s="48">
        <v>3542</v>
      </c>
      <c r="F49" s="48">
        <v>1692</v>
      </c>
      <c r="G49" s="48">
        <v>3461</v>
      </c>
      <c r="H49" s="65">
        <v>1693</v>
      </c>
      <c r="I49" s="65">
        <v>3417</v>
      </c>
      <c r="J49" s="65">
        <v>1671</v>
      </c>
      <c r="K49" s="65">
        <v>3357</v>
      </c>
      <c r="L49" s="65">
        <v>1531</v>
      </c>
      <c r="M49" s="65">
        <v>1826</v>
      </c>
    </row>
    <row r="50" spans="2:13" ht="17.25">
      <c r="B50" s="48"/>
      <c r="C50" s="179" t="s">
        <v>811</v>
      </c>
      <c r="D50" s="49">
        <v>279</v>
      </c>
      <c r="E50" s="48">
        <v>532</v>
      </c>
      <c r="F50" s="48">
        <v>275</v>
      </c>
      <c r="G50" s="48">
        <v>510</v>
      </c>
      <c r="H50" s="65">
        <v>281</v>
      </c>
      <c r="I50" s="65">
        <v>522</v>
      </c>
      <c r="J50" s="65">
        <v>275</v>
      </c>
      <c r="K50" s="65">
        <v>506</v>
      </c>
      <c r="L50" s="65">
        <v>238</v>
      </c>
      <c r="M50" s="65">
        <v>268</v>
      </c>
    </row>
    <row r="51" spans="2:13" ht="17.25">
      <c r="B51" s="48"/>
      <c r="C51" s="178" t="s">
        <v>812</v>
      </c>
      <c r="D51" s="49">
        <v>9354</v>
      </c>
      <c r="E51" s="48">
        <v>20463</v>
      </c>
      <c r="F51" s="48">
        <v>9369</v>
      </c>
      <c r="G51" s="48">
        <v>20147</v>
      </c>
      <c r="H51" s="65">
        <v>9284</v>
      </c>
      <c r="I51" s="65">
        <v>19729</v>
      </c>
      <c r="J51" s="65">
        <v>9274</v>
      </c>
      <c r="K51" s="65">
        <v>19426</v>
      </c>
      <c r="L51" s="65">
        <v>9025</v>
      </c>
      <c r="M51" s="65">
        <v>10401</v>
      </c>
    </row>
    <row r="52" spans="2:13" ht="17.25">
      <c r="B52" s="48"/>
      <c r="C52" s="178"/>
      <c r="D52" s="49"/>
      <c r="E52" s="48"/>
      <c r="F52" s="48"/>
      <c r="G52" s="48"/>
      <c r="H52" s="48"/>
      <c r="I52" s="48"/>
      <c r="J52" s="65"/>
      <c r="K52" s="65"/>
      <c r="L52" s="65"/>
      <c r="M52" s="65"/>
    </row>
    <row r="53" spans="2:13" ht="17.25">
      <c r="B53" s="48"/>
      <c r="C53" s="178"/>
      <c r="D53" s="49"/>
      <c r="E53" s="48"/>
      <c r="F53" s="48"/>
      <c r="G53" s="48"/>
      <c r="H53" s="48"/>
      <c r="I53" s="48"/>
      <c r="J53" s="65"/>
      <c r="K53" s="65"/>
      <c r="L53" s="65"/>
      <c r="M53" s="65"/>
    </row>
    <row r="54" spans="2:13" ht="17.25">
      <c r="B54" s="48"/>
      <c r="C54" s="178"/>
      <c r="D54" s="173"/>
      <c r="E54" s="169"/>
      <c r="F54" s="169"/>
      <c r="G54" s="169"/>
      <c r="H54" s="169"/>
      <c r="I54" s="169"/>
      <c r="J54" s="169"/>
      <c r="K54" s="169"/>
      <c r="L54" s="169"/>
      <c r="M54" s="169"/>
    </row>
    <row r="55" spans="2:13" ht="17.25">
      <c r="B55" s="48"/>
      <c r="C55" s="178"/>
      <c r="D55" s="49"/>
      <c r="E55" s="48"/>
      <c r="F55" s="48"/>
      <c r="G55" s="48"/>
      <c r="H55" s="48"/>
      <c r="I55" s="48"/>
      <c r="J55" s="65"/>
      <c r="K55" s="65"/>
      <c r="L55" s="65"/>
      <c r="M55" s="65"/>
    </row>
    <row r="56" spans="2:13" ht="17.25">
      <c r="B56" s="48"/>
      <c r="C56" s="178"/>
      <c r="D56" s="49"/>
      <c r="E56" s="48"/>
      <c r="F56" s="48"/>
      <c r="G56" s="48"/>
      <c r="H56" s="48"/>
      <c r="I56" s="48"/>
      <c r="J56" s="65"/>
      <c r="K56" s="65"/>
      <c r="L56" s="65"/>
      <c r="M56" s="65"/>
    </row>
    <row r="57" spans="2:13" ht="17.25">
      <c r="B57" s="50"/>
      <c r="C57" s="179"/>
      <c r="D57" s="49"/>
      <c r="E57" s="48"/>
      <c r="F57" s="48"/>
      <c r="G57" s="48"/>
      <c r="H57" s="48"/>
      <c r="I57" s="48"/>
      <c r="J57" s="65"/>
      <c r="K57" s="65"/>
      <c r="L57" s="65"/>
      <c r="M57" s="65"/>
    </row>
    <row r="58" spans="2:13" ht="17.25">
      <c r="B58" s="48"/>
      <c r="C58" s="178"/>
      <c r="D58" s="49"/>
      <c r="E58" s="48"/>
      <c r="F58" s="48"/>
      <c r="G58" s="48"/>
      <c r="H58" s="48"/>
      <c r="I58" s="48"/>
      <c r="J58" s="65"/>
      <c r="K58" s="65"/>
      <c r="L58" s="65"/>
      <c r="M58" s="65"/>
    </row>
    <row r="59" spans="2:13" ht="17.25">
      <c r="B59" s="48"/>
      <c r="C59" s="178"/>
      <c r="D59" s="49"/>
      <c r="E59" s="48"/>
      <c r="F59" s="48"/>
      <c r="G59" s="48"/>
      <c r="H59" s="48"/>
      <c r="I59" s="48"/>
      <c r="J59" s="65"/>
      <c r="K59" s="65"/>
      <c r="L59" s="65"/>
      <c r="M59" s="65"/>
    </row>
    <row r="60" spans="2:13" ht="17.25">
      <c r="B60" s="48"/>
      <c r="C60" s="178"/>
      <c r="D60" s="49"/>
      <c r="E60" s="48"/>
      <c r="F60" s="48"/>
      <c r="G60" s="48"/>
      <c r="H60" s="48"/>
      <c r="I60" s="48"/>
      <c r="J60" s="65"/>
      <c r="K60" s="65"/>
      <c r="L60" s="65"/>
      <c r="M60" s="65"/>
    </row>
    <row r="61" spans="2:13" ht="17.25">
      <c r="B61" s="48"/>
      <c r="C61" s="178"/>
      <c r="D61" s="49"/>
      <c r="E61" s="48"/>
      <c r="F61" s="48"/>
      <c r="G61" s="48"/>
      <c r="H61" s="48"/>
      <c r="I61" s="48"/>
      <c r="J61" s="65"/>
      <c r="K61" s="65"/>
      <c r="L61" s="65"/>
      <c r="M61" s="65"/>
    </row>
    <row r="62" spans="2:13" ht="17.25">
      <c r="B62" s="48"/>
      <c r="C62" s="178"/>
      <c r="D62" s="49"/>
      <c r="E62" s="48"/>
      <c r="F62" s="48"/>
      <c r="G62" s="48"/>
      <c r="H62" s="48"/>
      <c r="I62" s="48"/>
      <c r="J62" s="65"/>
      <c r="K62" s="65"/>
      <c r="L62" s="65"/>
      <c r="M62" s="65"/>
    </row>
    <row r="63" spans="2:13" ht="17.25">
      <c r="B63" s="48"/>
      <c r="C63" s="178"/>
      <c r="D63" s="49"/>
      <c r="E63" s="48"/>
      <c r="F63" s="48"/>
      <c r="G63" s="48"/>
      <c r="H63" s="48"/>
      <c r="I63" s="48"/>
      <c r="J63" s="65"/>
      <c r="K63" s="65"/>
      <c r="L63" s="65"/>
      <c r="M63" s="65"/>
    </row>
    <row r="64" spans="2:13" ht="17.25">
      <c r="B64" s="48"/>
      <c r="C64" s="178"/>
      <c r="D64" s="49"/>
      <c r="E64" s="48"/>
      <c r="F64" s="48"/>
      <c r="G64" s="48"/>
      <c r="H64" s="48"/>
      <c r="I64" s="48"/>
      <c r="J64" s="65"/>
      <c r="K64" s="65"/>
      <c r="L64" s="65"/>
      <c r="M64" s="65"/>
    </row>
    <row r="65" spans="2:13" ht="17.25">
      <c r="B65" s="50"/>
      <c r="C65" s="179"/>
      <c r="D65" s="49"/>
      <c r="E65" s="48"/>
      <c r="F65" s="48"/>
      <c r="G65" s="48"/>
      <c r="H65" s="48"/>
      <c r="I65" s="48"/>
      <c r="J65" s="65"/>
      <c r="K65" s="65"/>
      <c r="L65" s="65"/>
      <c r="M65" s="65"/>
    </row>
    <row r="66" spans="2:13" ht="17.25">
      <c r="B66" s="48"/>
      <c r="C66" s="178"/>
      <c r="D66" s="49"/>
      <c r="E66" s="48"/>
      <c r="F66" s="48"/>
      <c r="G66" s="48"/>
      <c r="H66" s="48"/>
      <c r="I66" s="48"/>
      <c r="J66" s="65"/>
      <c r="K66" s="65"/>
      <c r="L66" s="65"/>
      <c r="M66" s="65"/>
    </row>
    <row r="67" spans="2:13" ht="17.25">
      <c r="B67" s="48"/>
      <c r="C67" s="178"/>
      <c r="D67" s="49"/>
      <c r="E67" s="48"/>
      <c r="F67" s="48"/>
      <c r="G67" s="48"/>
      <c r="H67" s="48"/>
      <c r="I67" s="48"/>
      <c r="J67" s="65"/>
      <c r="K67" s="65"/>
      <c r="L67" s="65"/>
      <c r="M67" s="65"/>
    </row>
    <row r="68" spans="2:13" ht="17.25">
      <c r="B68" s="48"/>
      <c r="C68" s="178"/>
      <c r="D68" s="49"/>
      <c r="E68" s="48"/>
      <c r="F68" s="48"/>
      <c r="G68" s="48"/>
      <c r="H68" s="48"/>
      <c r="I68" s="48"/>
      <c r="J68" s="65"/>
      <c r="K68" s="65"/>
      <c r="L68" s="65"/>
      <c r="M68" s="65"/>
    </row>
    <row r="69" spans="2:13" ht="17.25">
      <c r="B69" s="48"/>
      <c r="C69" s="178"/>
      <c r="D69" s="49"/>
      <c r="E69" s="48"/>
      <c r="F69" s="48"/>
      <c r="G69" s="48"/>
      <c r="H69" s="48"/>
      <c r="I69" s="48"/>
      <c r="J69" s="65"/>
      <c r="K69" s="65"/>
      <c r="L69" s="65"/>
      <c r="M69" s="65"/>
    </row>
    <row r="70" spans="2:13" ht="17.25">
      <c r="B70" s="176"/>
      <c r="C70" s="178"/>
      <c r="D70" s="49"/>
      <c r="E70" s="48"/>
      <c r="F70" s="48"/>
      <c r="G70" s="48"/>
      <c r="H70" s="48"/>
      <c r="I70" s="48"/>
      <c r="J70" s="65"/>
      <c r="K70" s="65"/>
      <c r="L70" s="65"/>
      <c r="M70" s="65"/>
    </row>
    <row r="71" spans="2:13" ht="18" thickBot="1">
      <c r="B71" s="63"/>
      <c r="C71" s="180"/>
      <c r="D71" s="18"/>
      <c r="E71" s="5"/>
      <c r="F71" s="5"/>
      <c r="G71" s="5"/>
      <c r="H71" s="5"/>
      <c r="I71" s="5"/>
      <c r="J71" s="64"/>
      <c r="K71" s="64"/>
      <c r="L71" s="64"/>
      <c r="M71" s="64"/>
    </row>
    <row r="72" spans="1:4" ht="17.25">
      <c r="A72" s="1"/>
      <c r="D72" s="1" t="s">
        <v>1064</v>
      </c>
    </row>
    <row r="73" spans="3:9" ht="17.25">
      <c r="C73" s="16" t="s">
        <v>52</v>
      </c>
      <c r="D73" s="1"/>
      <c r="E73" s="176"/>
      <c r="F73" s="176"/>
      <c r="G73" s="176"/>
      <c r="H73" s="176"/>
      <c r="I73" s="176"/>
    </row>
    <row r="74" spans="3:9" ht="17.25">
      <c r="C74" s="16" t="s">
        <v>52</v>
      </c>
      <c r="D74" s="21"/>
      <c r="E74" s="176"/>
      <c r="F74" s="176"/>
      <c r="G74" s="176"/>
      <c r="H74" s="176"/>
      <c r="I74" s="176"/>
    </row>
    <row r="75" spans="3:9" ht="17.25">
      <c r="C75" s="21" t="s">
        <v>52</v>
      </c>
      <c r="E75" s="21"/>
      <c r="F75" s="21"/>
      <c r="G75" s="21"/>
      <c r="H75" s="21"/>
      <c r="I75" s="21"/>
    </row>
    <row r="76" spans="5:9" ht="17.25">
      <c r="E76" s="21"/>
      <c r="F76" s="21"/>
      <c r="G76" s="21"/>
      <c r="H76" s="21"/>
      <c r="I76" s="21"/>
    </row>
    <row r="77" spans="5:9" ht="17.25">
      <c r="E77" s="21"/>
      <c r="F77" s="21"/>
      <c r="G77" s="21"/>
      <c r="H77" s="21"/>
      <c r="I77" s="21"/>
    </row>
    <row r="78" spans="5:9" ht="17.25">
      <c r="E78" s="21"/>
      <c r="F78" s="21"/>
      <c r="G78" s="21"/>
      <c r="H78" s="21"/>
      <c r="I78" s="21"/>
    </row>
    <row r="79" spans="5:9" ht="17.25">
      <c r="E79" s="21"/>
      <c r="F79" s="21"/>
      <c r="G79" s="21"/>
      <c r="H79" s="21"/>
      <c r="I79" s="21"/>
    </row>
    <row r="80" spans="5:9" ht="17.25">
      <c r="E80" s="21"/>
      <c r="F80" s="21"/>
      <c r="G80" s="21"/>
      <c r="H80" s="21"/>
      <c r="I80" s="21"/>
    </row>
    <row r="81" spans="5:9" ht="17.25">
      <c r="E81" s="21"/>
      <c r="F81" s="21"/>
      <c r="G81" s="21"/>
      <c r="H81" s="21"/>
      <c r="I81" s="21"/>
    </row>
    <row r="82" spans="5:9" ht="17.25">
      <c r="E82" s="21"/>
      <c r="F82" s="21"/>
      <c r="G82" s="21"/>
      <c r="H82" s="21"/>
      <c r="I82" s="21"/>
    </row>
    <row r="83" spans="5:9" ht="17.25">
      <c r="E83" s="21"/>
      <c r="F83" s="21"/>
      <c r="G83" s="21"/>
      <c r="H83" s="21"/>
      <c r="I83" s="21"/>
    </row>
    <row r="84" spans="5:9" ht="17.25">
      <c r="E84" s="21"/>
      <c r="F84" s="21"/>
      <c r="G84" s="21"/>
      <c r="H84" s="21"/>
      <c r="I84" s="21"/>
    </row>
    <row r="85" spans="5:9" ht="17.25">
      <c r="E85" s="21"/>
      <c r="F85" s="21"/>
      <c r="G85" s="21"/>
      <c r="H85" s="21"/>
      <c r="I85" s="21"/>
    </row>
    <row r="86" spans="5:9" ht="17.25">
      <c r="E86" s="21"/>
      <c r="F86" s="21"/>
      <c r="G86" s="21"/>
      <c r="H86" s="21"/>
      <c r="I86" s="21"/>
    </row>
    <row r="87" spans="5:9" ht="17.25">
      <c r="E87" s="21"/>
      <c r="F87" s="21"/>
      <c r="G87" s="21"/>
      <c r="H87" s="21"/>
      <c r="I87" s="21"/>
    </row>
    <row r="88" spans="5:9" ht="17.25">
      <c r="E88" s="21"/>
      <c r="F88" s="21"/>
      <c r="G88" s="21"/>
      <c r="H88" s="21"/>
      <c r="I88" s="21"/>
    </row>
    <row r="89" spans="5:9" ht="17.25">
      <c r="E89" s="21"/>
      <c r="F89" s="21"/>
      <c r="G89" s="21"/>
      <c r="H89" s="21"/>
      <c r="I89" s="21"/>
    </row>
    <row r="90" spans="5:9" ht="17.25">
      <c r="E90" s="21"/>
      <c r="F90" s="21"/>
      <c r="G90" s="21"/>
      <c r="H90" s="21"/>
      <c r="I90" s="21"/>
    </row>
    <row r="91" spans="5:9" ht="17.25">
      <c r="E91" s="21"/>
      <c r="F91" s="21"/>
      <c r="G91" s="21"/>
      <c r="H91" s="21"/>
      <c r="I91" s="21"/>
    </row>
    <row r="92" spans="5:9" ht="17.25">
      <c r="E92" s="21"/>
      <c r="F92" s="21"/>
      <c r="G92" s="21"/>
      <c r="H92" s="21"/>
      <c r="I92" s="21"/>
    </row>
    <row r="93" spans="5:9" ht="17.25">
      <c r="E93" s="21"/>
      <c r="F93" s="21"/>
      <c r="G93" s="21"/>
      <c r="H93" s="21"/>
      <c r="I93" s="21"/>
    </row>
    <row r="94" spans="5:9" ht="17.25">
      <c r="E94" s="21"/>
      <c r="F94" s="21"/>
      <c r="G94" s="21"/>
      <c r="H94" s="21"/>
      <c r="I94" s="21"/>
    </row>
    <row r="95" spans="5:9" ht="17.25">
      <c r="E95" s="21"/>
      <c r="F95" s="21"/>
      <c r="G95" s="21"/>
      <c r="H95" s="21"/>
      <c r="I95" s="21"/>
    </row>
    <row r="96" spans="5:9" ht="17.25">
      <c r="E96" s="21"/>
      <c r="F96" s="21"/>
      <c r="G96" s="21"/>
      <c r="H96" s="21"/>
      <c r="I96" s="21"/>
    </row>
    <row r="97" spans="5:9" ht="17.25">
      <c r="E97" s="21"/>
      <c r="F97" s="21"/>
      <c r="G97" s="21"/>
      <c r="H97" s="21"/>
      <c r="I97" s="21"/>
    </row>
    <row r="98" spans="5:9" ht="17.25">
      <c r="E98" s="21"/>
      <c r="F98" s="21"/>
      <c r="G98" s="21"/>
      <c r="H98" s="21"/>
      <c r="I98" s="21"/>
    </row>
    <row r="99" spans="5:9" ht="17.25">
      <c r="E99" s="21"/>
      <c r="F99" s="21"/>
      <c r="G99" s="21"/>
      <c r="H99" s="21"/>
      <c r="I99" s="21"/>
    </row>
    <row r="100" spans="5:9" ht="17.25">
      <c r="E100" s="21"/>
      <c r="F100" s="21"/>
      <c r="G100" s="21"/>
      <c r="H100" s="21"/>
      <c r="I100" s="21"/>
    </row>
    <row r="101" spans="5:9" ht="17.25">
      <c r="E101" s="21"/>
      <c r="F101" s="21"/>
      <c r="G101" s="21"/>
      <c r="H101" s="21"/>
      <c r="I101" s="21"/>
    </row>
    <row r="102" spans="5:9" ht="17.25">
      <c r="E102" s="21"/>
      <c r="F102" s="21"/>
      <c r="G102" s="21"/>
      <c r="H102" s="21"/>
      <c r="I102" s="21"/>
    </row>
    <row r="103" spans="5:9" ht="17.25">
      <c r="E103" s="21"/>
      <c r="F103" s="21"/>
      <c r="G103" s="21"/>
      <c r="H103" s="21"/>
      <c r="I103" s="21"/>
    </row>
    <row r="104" spans="5:9" ht="17.25">
      <c r="E104" s="21"/>
      <c r="F104" s="21"/>
      <c r="G104" s="21"/>
      <c r="H104" s="21"/>
      <c r="I104" s="21"/>
    </row>
    <row r="105" spans="5:9" ht="17.25">
      <c r="E105" s="21"/>
      <c r="F105" s="21"/>
      <c r="G105" s="21"/>
      <c r="H105" s="21"/>
      <c r="I105" s="21"/>
    </row>
    <row r="106" spans="5:9" ht="17.25">
      <c r="E106" s="21"/>
      <c r="F106" s="21"/>
      <c r="G106" s="21"/>
      <c r="H106" s="21"/>
      <c r="I106" s="21"/>
    </row>
    <row r="107" spans="5:9" ht="17.25">
      <c r="E107" s="21"/>
      <c r="F107" s="21"/>
      <c r="G107" s="21"/>
      <c r="H107" s="21"/>
      <c r="I107" s="21"/>
    </row>
    <row r="108" spans="5:9" ht="17.25">
      <c r="E108" s="21"/>
      <c r="F108" s="21"/>
      <c r="G108" s="21"/>
      <c r="H108" s="21"/>
      <c r="I108" s="21"/>
    </row>
    <row r="109" spans="5:9" ht="17.25">
      <c r="E109" s="21"/>
      <c r="F109" s="21"/>
      <c r="G109" s="21"/>
      <c r="H109" s="21"/>
      <c r="I109" s="21"/>
    </row>
    <row r="110" spans="5:9" ht="17.25">
      <c r="E110" s="21"/>
      <c r="F110" s="21"/>
      <c r="G110" s="21"/>
      <c r="H110" s="21"/>
      <c r="I110" s="21"/>
    </row>
    <row r="111" spans="5:9" ht="17.25">
      <c r="E111" s="21"/>
      <c r="F111" s="21"/>
      <c r="G111" s="21"/>
      <c r="H111" s="21"/>
      <c r="I111" s="21"/>
    </row>
    <row r="112" spans="5:9" ht="17.25">
      <c r="E112" s="21"/>
      <c r="F112" s="21"/>
      <c r="G112" s="21"/>
      <c r="H112" s="21"/>
      <c r="I112" s="21"/>
    </row>
    <row r="113" spans="5:9" ht="17.25">
      <c r="E113" s="21"/>
      <c r="F113" s="21"/>
      <c r="G113" s="21"/>
      <c r="H113" s="21"/>
      <c r="I113" s="21"/>
    </row>
    <row r="114" spans="5:9" ht="17.25">
      <c r="E114" s="21"/>
      <c r="F114" s="21"/>
      <c r="G114" s="21"/>
      <c r="H114" s="21"/>
      <c r="I114" s="21"/>
    </row>
    <row r="115" spans="5:9" ht="17.25">
      <c r="E115" s="21"/>
      <c r="F115" s="21"/>
      <c r="G115" s="21"/>
      <c r="H115" s="21"/>
      <c r="I115" s="21"/>
    </row>
    <row r="116" spans="5:9" ht="17.25">
      <c r="E116" s="21"/>
      <c r="F116" s="21"/>
      <c r="G116" s="21"/>
      <c r="H116" s="21"/>
      <c r="I116" s="21"/>
    </row>
    <row r="117" spans="5:9" ht="17.25">
      <c r="E117" s="21"/>
      <c r="F117" s="21"/>
      <c r="G117" s="21"/>
      <c r="H117" s="21"/>
      <c r="I117" s="21"/>
    </row>
  </sheetData>
  <mergeCells count="6">
    <mergeCell ref="D9:E9"/>
    <mergeCell ref="J9:L9"/>
    <mergeCell ref="B7:C7"/>
    <mergeCell ref="F9:G9"/>
    <mergeCell ref="F7:G7"/>
    <mergeCell ref="H9:I9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5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2" customWidth="1"/>
    <col min="2" max="2" width="15.125" style="2" customWidth="1"/>
    <col min="3" max="10" width="12.125" style="2" customWidth="1"/>
    <col min="11" max="12" width="10.875" style="2" customWidth="1"/>
    <col min="13" max="16384" width="12.125" style="2" customWidth="1"/>
  </cols>
  <sheetData>
    <row r="1" ht="17.25">
      <c r="A1" s="1"/>
    </row>
    <row r="6" ht="17.25">
      <c r="E6" s="22" t="s">
        <v>516</v>
      </c>
    </row>
    <row r="7" ht="17.25">
      <c r="F7" s="1" t="s">
        <v>674</v>
      </c>
    </row>
    <row r="8" spans="2:12" ht="18" thickBot="1">
      <c r="B8" s="5"/>
      <c r="C8" s="5"/>
      <c r="D8" s="5"/>
      <c r="E8" s="5"/>
      <c r="F8" s="5"/>
      <c r="G8" s="5"/>
      <c r="H8" s="5"/>
      <c r="I8" s="5"/>
      <c r="J8" s="5"/>
      <c r="K8" s="56"/>
      <c r="L8" s="5" t="s">
        <v>42</v>
      </c>
    </row>
    <row r="9" spans="3:12" ht="17.25">
      <c r="C9" s="7"/>
      <c r="D9" s="9"/>
      <c r="E9" s="9"/>
      <c r="F9" s="9"/>
      <c r="G9" s="9"/>
      <c r="H9" s="9"/>
      <c r="I9" s="9"/>
      <c r="J9" s="9"/>
      <c r="K9" s="9"/>
      <c r="L9" s="9"/>
    </row>
    <row r="10" spans="3:12" ht="17.25">
      <c r="C10" s="37" t="s">
        <v>667</v>
      </c>
      <c r="D10" s="7"/>
      <c r="E10" s="7"/>
      <c r="F10" s="7"/>
      <c r="G10" s="7"/>
      <c r="H10" s="57" t="s">
        <v>44</v>
      </c>
      <c r="I10" s="9"/>
      <c r="J10" s="9"/>
      <c r="K10" s="9"/>
      <c r="L10" s="7"/>
    </row>
    <row r="11" spans="2:12" ht="17.25">
      <c r="B11" s="9"/>
      <c r="C11" s="58"/>
      <c r="D11" s="10" t="s">
        <v>45</v>
      </c>
      <c r="E11" s="10" t="s">
        <v>668</v>
      </c>
      <c r="F11" s="10" t="s">
        <v>669</v>
      </c>
      <c r="G11" s="8" t="s">
        <v>46</v>
      </c>
      <c r="H11" s="10" t="s">
        <v>667</v>
      </c>
      <c r="I11" s="10" t="s">
        <v>47</v>
      </c>
      <c r="J11" s="10" t="s">
        <v>48</v>
      </c>
      <c r="K11" s="8" t="s">
        <v>49</v>
      </c>
      <c r="L11" s="8" t="s">
        <v>49</v>
      </c>
    </row>
    <row r="12" ht="17.25">
      <c r="C12" s="7"/>
    </row>
    <row r="13" spans="2:12" ht="17.25">
      <c r="B13" s="36" t="s">
        <v>667</v>
      </c>
      <c r="C13" s="30">
        <v>5021</v>
      </c>
      <c r="D13" s="29">
        <v>2484</v>
      </c>
      <c r="E13" s="29">
        <v>995</v>
      </c>
      <c r="F13" s="29">
        <v>165</v>
      </c>
      <c r="G13" s="29">
        <v>115</v>
      </c>
      <c r="H13" s="29">
        <f>I13+J13+K13</f>
        <v>832</v>
      </c>
      <c r="I13" s="29">
        <v>465</v>
      </c>
      <c r="J13" s="29">
        <v>249</v>
      </c>
      <c r="K13" s="29">
        <v>118</v>
      </c>
      <c r="L13" s="29">
        <v>430</v>
      </c>
    </row>
    <row r="14" spans="3:12" ht="17.25">
      <c r="C14" s="33"/>
      <c r="D14" s="34"/>
      <c r="E14" s="34"/>
      <c r="F14" s="34"/>
      <c r="G14" s="34"/>
      <c r="H14" s="29"/>
      <c r="I14" s="34"/>
      <c r="J14" s="34"/>
      <c r="K14" s="34"/>
      <c r="L14" s="34"/>
    </row>
    <row r="15" spans="2:12" ht="17.25">
      <c r="B15" s="1" t="s">
        <v>675</v>
      </c>
      <c r="C15" s="27">
        <v>2629</v>
      </c>
      <c r="D15" s="28">
        <v>1531</v>
      </c>
      <c r="E15" s="28">
        <v>513</v>
      </c>
      <c r="F15" s="28">
        <v>76</v>
      </c>
      <c r="G15" s="28">
        <v>41</v>
      </c>
      <c r="H15" s="29">
        <f>I15+J15+K15</f>
        <v>294</v>
      </c>
      <c r="I15" s="28">
        <v>119</v>
      </c>
      <c r="J15" s="28">
        <v>134</v>
      </c>
      <c r="K15" s="28">
        <v>41</v>
      </c>
      <c r="L15" s="29">
        <v>174</v>
      </c>
    </row>
    <row r="16" spans="2:12" ht="17.25">
      <c r="B16" s="1" t="s">
        <v>676</v>
      </c>
      <c r="C16" s="27">
        <v>159</v>
      </c>
      <c r="D16" s="28">
        <v>94</v>
      </c>
      <c r="E16" s="28">
        <v>29</v>
      </c>
      <c r="F16" s="28">
        <v>2</v>
      </c>
      <c r="G16" s="28">
        <v>1</v>
      </c>
      <c r="H16" s="29">
        <f>I16+J16+K16</f>
        <v>25</v>
      </c>
      <c r="I16" s="28">
        <v>4</v>
      </c>
      <c r="J16" s="28">
        <v>12</v>
      </c>
      <c r="K16" s="28">
        <v>9</v>
      </c>
      <c r="L16" s="29">
        <v>8</v>
      </c>
    </row>
    <row r="17" spans="2:12" ht="17.25">
      <c r="B17" s="1" t="s">
        <v>677</v>
      </c>
      <c r="C17" s="27">
        <v>117</v>
      </c>
      <c r="D17" s="28">
        <v>62</v>
      </c>
      <c r="E17" s="28">
        <v>10</v>
      </c>
      <c r="F17" s="28">
        <v>11</v>
      </c>
      <c r="G17" s="28">
        <v>2</v>
      </c>
      <c r="H17" s="29">
        <f>I17+J17+K17</f>
        <v>20</v>
      </c>
      <c r="I17" s="28">
        <v>15</v>
      </c>
      <c r="J17" s="28">
        <v>3</v>
      </c>
      <c r="K17" s="28">
        <v>2</v>
      </c>
      <c r="L17" s="29">
        <v>12</v>
      </c>
    </row>
    <row r="18" spans="2:12" ht="17.25">
      <c r="B18" s="1" t="s">
        <v>678</v>
      </c>
      <c r="C18" s="27">
        <v>175</v>
      </c>
      <c r="D18" s="28">
        <v>103</v>
      </c>
      <c r="E18" s="28">
        <v>32</v>
      </c>
      <c r="F18" s="28">
        <v>6</v>
      </c>
      <c r="G18" s="28">
        <v>2</v>
      </c>
      <c r="H18" s="29">
        <f>I18+J18+K18</f>
        <v>21</v>
      </c>
      <c r="I18" s="28">
        <v>15</v>
      </c>
      <c r="J18" s="31">
        <v>2</v>
      </c>
      <c r="K18" s="31">
        <v>4</v>
      </c>
      <c r="L18" s="29">
        <v>11</v>
      </c>
    </row>
    <row r="19" spans="2:12" ht="17.25">
      <c r="B19" s="1" t="s">
        <v>679</v>
      </c>
      <c r="C19" s="27">
        <v>149</v>
      </c>
      <c r="D19" s="28">
        <v>52</v>
      </c>
      <c r="E19" s="28">
        <v>33</v>
      </c>
      <c r="F19" s="28">
        <v>9</v>
      </c>
      <c r="G19" s="28">
        <v>27</v>
      </c>
      <c r="H19" s="29">
        <f>I19+J19+K19</f>
        <v>13</v>
      </c>
      <c r="I19" s="28">
        <v>7</v>
      </c>
      <c r="J19" s="167">
        <v>1</v>
      </c>
      <c r="K19" s="28">
        <v>5</v>
      </c>
      <c r="L19" s="29">
        <v>15</v>
      </c>
    </row>
    <row r="20" spans="2:12" ht="17.25">
      <c r="B20" s="1" t="s">
        <v>680</v>
      </c>
      <c r="C20" s="27">
        <v>368</v>
      </c>
      <c r="D20" s="28">
        <v>68</v>
      </c>
      <c r="E20" s="28">
        <v>103</v>
      </c>
      <c r="F20" s="28">
        <v>16</v>
      </c>
      <c r="G20" s="191" t="s">
        <v>656</v>
      </c>
      <c r="H20" s="29">
        <v>146</v>
      </c>
      <c r="I20" s="28">
        <v>143</v>
      </c>
      <c r="J20" s="28">
        <v>3</v>
      </c>
      <c r="K20" s="191" t="s">
        <v>656</v>
      </c>
      <c r="L20" s="29">
        <v>35</v>
      </c>
    </row>
    <row r="21" spans="2:12" ht="17.25">
      <c r="B21" s="1" t="s">
        <v>681</v>
      </c>
      <c r="C21" s="27">
        <v>174</v>
      </c>
      <c r="D21" s="28">
        <v>59</v>
      </c>
      <c r="E21" s="28">
        <v>3</v>
      </c>
      <c r="F21" s="28">
        <v>8</v>
      </c>
      <c r="G21" s="31">
        <v>5</v>
      </c>
      <c r="H21" s="29">
        <v>64</v>
      </c>
      <c r="I21" s="28">
        <v>40</v>
      </c>
      <c r="J21" s="28">
        <v>24</v>
      </c>
      <c r="K21" s="31" t="s">
        <v>656</v>
      </c>
      <c r="L21" s="29">
        <v>35</v>
      </c>
    </row>
    <row r="22" spans="2:12" ht="17.25">
      <c r="B22" s="1"/>
      <c r="C22" s="27"/>
      <c r="D22" s="28"/>
      <c r="E22" s="28"/>
      <c r="F22" s="28"/>
      <c r="G22" s="31"/>
      <c r="H22" s="29"/>
      <c r="I22" s="28"/>
      <c r="J22" s="28"/>
      <c r="K22" s="31"/>
      <c r="L22" s="29"/>
    </row>
    <row r="23" spans="2:12" ht="17.25">
      <c r="B23" s="1" t="s">
        <v>682</v>
      </c>
      <c r="C23" s="27">
        <v>17</v>
      </c>
      <c r="D23" s="28">
        <v>2</v>
      </c>
      <c r="E23" s="28">
        <v>8</v>
      </c>
      <c r="F23" s="28">
        <v>1</v>
      </c>
      <c r="G23" s="191" t="s">
        <v>656</v>
      </c>
      <c r="H23" s="29">
        <v>1</v>
      </c>
      <c r="I23" s="28">
        <v>1</v>
      </c>
      <c r="J23" s="191" t="s">
        <v>656</v>
      </c>
      <c r="K23" s="191" t="s">
        <v>656</v>
      </c>
      <c r="L23" s="34">
        <v>5</v>
      </c>
    </row>
    <row r="24" spans="2:12" ht="17.25">
      <c r="B24" s="118" t="s">
        <v>683</v>
      </c>
      <c r="C24" s="27">
        <v>1</v>
      </c>
      <c r="D24" s="191" t="s">
        <v>655</v>
      </c>
      <c r="E24" s="191" t="s">
        <v>656</v>
      </c>
      <c r="F24" s="191" t="s">
        <v>656</v>
      </c>
      <c r="G24" s="31" t="s">
        <v>656</v>
      </c>
      <c r="H24" s="29">
        <v>1</v>
      </c>
      <c r="I24" s="28">
        <v>1</v>
      </c>
      <c r="J24" s="31" t="s">
        <v>656</v>
      </c>
      <c r="K24" s="31" t="s">
        <v>656</v>
      </c>
      <c r="L24" s="31" t="s">
        <v>656</v>
      </c>
    </row>
    <row r="25" spans="2:12" ht="17.25">
      <c r="B25" s="118"/>
      <c r="C25" s="27"/>
      <c r="D25" s="191"/>
      <c r="E25" s="191"/>
      <c r="F25" s="191"/>
      <c r="G25" s="31"/>
      <c r="H25" s="29"/>
      <c r="I25" s="28"/>
      <c r="J25" s="31"/>
      <c r="K25" s="31"/>
      <c r="L25" s="31"/>
    </row>
    <row r="26" spans="2:12" ht="17.25">
      <c r="B26" s="118" t="s">
        <v>684</v>
      </c>
      <c r="C26" s="27">
        <v>47</v>
      </c>
      <c r="D26" s="28">
        <v>8</v>
      </c>
      <c r="E26" s="167">
        <v>5</v>
      </c>
      <c r="F26" s="31">
        <v>4</v>
      </c>
      <c r="G26" s="167">
        <v>8</v>
      </c>
      <c r="H26" s="29">
        <v>17</v>
      </c>
      <c r="I26" s="28">
        <v>4</v>
      </c>
      <c r="J26" s="167">
        <v>13</v>
      </c>
      <c r="K26" s="31" t="s">
        <v>656</v>
      </c>
      <c r="L26" s="29">
        <v>5</v>
      </c>
    </row>
    <row r="27" spans="2:12" ht="17.25">
      <c r="B27" s="118" t="s">
        <v>685</v>
      </c>
      <c r="C27" s="27">
        <v>43</v>
      </c>
      <c r="D27" s="167">
        <v>27</v>
      </c>
      <c r="E27" s="31">
        <v>5</v>
      </c>
      <c r="F27" s="31" t="s">
        <v>656</v>
      </c>
      <c r="G27" s="167">
        <v>2</v>
      </c>
      <c r="H27" s="29">
        <v>5</v>
      </c>
      <c r="I27" s="31" t="s">
        <v>657</v>
      </c>
      <c r="J27" s="167">
        <v>5</v>
      </c>
      <c r="K27" s="31" t="s">
        <v>656</v>
      </c>
      <c r="L27" s="167">
        <v>4</v>
      </c>
    </row>
    <row r="28" spans="2:12" ht="17.25">
      <c r="B28" s="118" t="s">
        <v>686</v>
      </c>
      <c r="C28" s="60">
        <v>41</v>
      </c>
      <c r="D28" s="31">
        <v>35</v>
      </c>
      <c r="E28" s="31" t="s">
        <v>656</v>
      </c>
      <c r="F28" s="31" t="s">
        <v>656</v>
      </c>
      <c r="G28" s="167">
        <v>1</v>
      </c>
      <c r="H28" s="29">
        <v>2</v>
      </c>
      <c r="I28" s="31">
        <v>1</v>
      </c>
      <c r="J28" s="31">
        <v>1</v>
      </c>
      <c r="K28" s="31" t="s">
        <v>656</v>
      </c>
      <c r="L28" s="167">
        <v>3</v>
      </c>
    </row>
    <row r="29" spans="2:12" ht="17.25">
      <c r="B29" s="118" t="s">
        <v>687</v>
      </c>
      <c r="C29" s="27">
        <v>42</v>
      </c>
      <c r="D29" s="28">
        <v>3</v>
      </c>
      <c r="E29" s="28">
        <v>34</v>
      </c>
      <c r="F29" s="31" t="s">
        <v>656</v>
      </c>
      <c r="G29" s="31" t="s">
        <v>656</v>
      </c>
      <c r="H29" s="29">
        <v>4</v>
      </c>
      <c r="I29" s="28">
        <v>1</v>
      </c>
      <c r="J29" s="28">
        <v>3</v>
      </c>
      <c r="K29" s="31" t="s">
        <v>656</v>
      </c>
      <c r="L29" s="29">
        <v>1</v>
      </c>
    </row>
    <row r="30" spans="2:12" ht="17.25">
      <c r="B30" s="118" t="s">
        <v>688</v>
      </c>
      <c r="C30" s="27">
        <v>37</v>
      </c>
      <c r="D30" s="28">
        <v>16</v>
      </c>
      <c r="E30" s="167">
        <v>8</v>
      </c>
      <c r="F30" s="167">
        <v>1</v>
      </c>
      <c r="G30" s="167">
        <v>2</v>
      </c>
      <c r="H30" s="29">
        <v>7</v>
      </c>
      <c r="I30" s="167">
        <v>4</v>
      </c>
      <c r="J30" s="167">
        <v>3</v>
      </c>
      <c r="K30" s="31" t="s">
        <v>656</v>
      </c>
      <c r="L30" s="29">
        <v>3</v>
      </c>
    </row>
    <row r="31" spans="2:12" ht="17.25">
      <c r="B31" s="118" t="s">
        <v>689</v>
      </c>
      <c r="C31" s="27">
        <v>208</v>
      </c>
      <c r="D31" s="28">
        <v>135</v>
      </c>
      <c r="E31" s="31">
        <v>18</v>
      </c>
      <c r="F31" s="31">
        <v>5</v>
      </c>
      <c r="G31" s="167">
        <v>2</v>
      </c>
      <c r="H31" s="29">
        <v>30</v>
      </c>
      <c r="I31" s="31">
        <v>13</v>
      </c>
      <c r="J31" s="167">
        <v>17</v>
      </c>
      <c r="K31" s="31" t="s">
        <v>656</v>
      </c>
      <c r="L31" s="29">
        <v>18</v>
      </c>
    </row>
    <row r="32" spans="2:12" ht="17.25">
      <c r="B32" s="1"/>
      <c r="C32" s="27"/>
      <c r="D32" s="28"/>
      <c r="E32" s="31"/>
      <c r="F32" s="31"/>
      <c r="G32" s="167"/>
      <c r="H32" s="29"/>
      <c r="I32" s="31"/>
      <c r="J32" s="167"/>
      <c r="K32" s="31"/>
      <c r="L32" s="29"/>
    </row>
    <row r="33" spans="2:12" ht="17.25">
      <c r="B33" s="124" t="s">
        <v>690</v>
      </c>
      <c r="C33" s="27">
        <v>48</v>
      </c>
      <c r="D33" s="28">
        <v>38</v>
      </c>
      <c r="E33" s="31">
        <v>2</v>
      </c>
      <c r="F33" s="31" t="s">
        <v>656</v>
      </c>
      <c r="G33" s="31">
        <v>1</v>
      </c>
      <c r="H33" s="29">
        <v>3</v>
      </c>
      <c r="I33" s="28">
        <v>2</v>
      </c>
      <c r="J33" s="28">
        <v>1</v>
      </c>
      <c r="K33" s="31" t="s">
        <v>656</v>
      </c>
      <c r="L33" s="29">
        <v>4</v>
      </c>
    </row>
    <row r="34" spans="2:12" ht="17.25">
      <c r="B34" s="118" t="s">
        <v>691</v>
      </c>
      <c r="C34" s="27">
        <v>78</v>
      </c>
      <c r="D34" s="28">
        <v>64</v>
      </c>
      <c r="E34" s="28">
        <v>2</v>
      </c>
      <c r="F34" s="28">
        <v>2</v>
      </c>
      <c r="G34" s="28">
        <v>3</v>
      </c>
      <c r="H34" s="29">
        <v>6</v>
      </c>
      <c r="I34" s="28">
        <v>6</v>
      </c>
      <c r="J34" s="191" t="s">
        <v>656</v>
      </c>
      <c r="K34" s="31" t="s">
        <v>656</v>
      </c>
      <c r="L34" s="29">
        <v>1</v>
      </c>
    </row>
    <row r="35" spans="2:12" ht="17.25">
      <c r="B35" s="118" t="s">
        <v>692</v>
      </c>
      <c r="C35" s="33">
        <v>6</v>
      </c>
      <c r="D35" s="34">
        <v>2</v>
      </c>
      <c r="E35" s="34">
        <v>1</v>
      </c>
      <c r="F35" s="34">
        <v>1</v>
      </c>
      <c r="G35" s="192" t="s">
        <v>656</v>
      </c>
      <c r="H35" s="29">
        <v>1</v>
      </c>
      <c r="I35" s="34">
        <v>1</v>
      </c>
      <c r="J35" s="192" t="s">
        <v>656</v>
      </c>
      <c r="K35" s="192" t="s">
        <v>656</v>
      </c>
      <c r="L35" s="34">
        <v>1</v>
      </c>
    </row>
    <row r="36" spans="2:12" ht="17.25">
      <c r="B36" s="118" t="s">
        <v>693</v>
      </c>
      <c r="C36" s="27">
        <v>13</v>
      </c>
      <c r="D36" s="28">
        <v>1</v>
      </c>
      <c r="E36" s="167">
        <v>2</v>
      </c>
      <c r="F36" s="28">
        <v>2</v>
      </c>
      <c r="G36" s="191" t="s">
        <v>656</v>
      </c>
      <c r="H36" s="193" t="s">
        <v>657</v>
      </c>
      <c r="I36" s="191" t="s">
        <v>656</v>
      </c>
      <c r="J36" s="191" t="s">
        <v>656</v>
      </c>
      <c r="K36" s="31" t="s">
        <v>656</v>
      </c>
      <c r="L36" s="29">
        <v>8</v>
      </c>
    </row>
    <row r="37" spans="2:12" ht="17.25">
      <c r="B37" s="1"/>
      <c r="C37" s="27"/>
      <c r="D37" s="28"/>
      <c r="E37" s="167"/>
      <c r="F37" s="28"/>
      <c r="G37" s="191"/>
      <c r="H37" s="193"/>
      <c r="I37" s="191"/>
      <c r="J37" s="191"/>
      <c r="K37" s="31"/>
      <c r="L37" s="29"/>
    </row>
    <row r="38" spans="2:12" ht="17.25">
      <c r="B38" s="118" t="s">
        <v>694</v>
      </c>
      <c r="C38" s="33">
        <v>74</v>
      </c>
      <c r="D38" s="34">
        <v>25</v>
      </c>
      <c r="E38" s="34">
        <v>19</v>
      </c>
      <c r="F38" s="192" t="s">
        <v>656</v>
      </c>
      <c r="G38" s="34">
        <v>2</v>
      </c>
      <c r="H38" s="29">
        <v>21</v>
      </c>
      <c r="I38" s="34">
        <v>7</v>
      </c>
      <c r="J38" s="31" t="s">
        <v>656</v>
      </c>
      <c r="K38" s="167">
        <v>14</v>
      </c>
      <c r="L38" s="167">
        <v>7</v>
      </c>
    </row>
    <row r="39" spans="2:12" ht="17.25">
      <c r="B39" s="118" t="s">
        <v>695</v>
      </c>
      <c r="C39" s="27">
        <v>14</v>
      </c>
      <c r="D39" s="167">
        <v>4</v>
      </c>
      <c r="E39" s="31" t="s">
        <v>656</v>
      </c>
      <c r="F39" s="31" t="s">
        <v>656</v>
      </c>
      <c r="G39" s="167">
        <v>4</v>
      </c>
      <c r="H39" s="29">
        <v>1</v>
      </c>
      <c r="I39" s="28">
        <v>1</v>
      </c>
      <c r="J39" s="31" t="s">
        <v>656</v>
      </c>
      <c r="K39" s="31" t="s">
        <v>656</v>
      </c>
      <c r="L39" s="167">
        <v>5</v>
      </c>
    </row>
    <row r="40" spans="2:12" ht="17.25">
      <c r="B40" s="118" t="s">
        <v>696</v>
      </c>
      <c r="C40" s="27">
        <v>30</v>
      </c>
      <c r="D40" s="28">
        <v>2</v>
      </c>
      <c r="E40" s="167">
        <v>12</v>
      </c>
      <c r="F40" s="28">
        <v>1</v>
      </c>
      <c r="G40" s="167">
        <v>5</v>
      </c>
      <c r="H40" s="29">
        <v>2</v>
      </c>
      <c r="I40" s="167">
        <v>1</v>
      </c>
      <c r="J40" s="167">
        <v>1</v>
      </c>
      <c r="K40" s="31" t="s">
        <v>656</v>
      </c>
      <c r="L40" s="29">
        <v>8</v>
      </c>
    </row>
    <row r="41" spans="2:12" ht="17.25">
      <c r="B41" s="118" t="s">
        <v>697</v>
      </c>
      <c r="C41" s="27">
        <v>17</v>
      </c>
      <c r="D41" s="31">
        <v>3</v>
      </c>
      <c r="E41" s="167">
        <v>7</v>
      </c>
      <c r="F41" s="167">
        <v>3</v>
      </c>
      <c r="G41" s="31" t="s">
        <v>656</v>
      </c>
      <c r="H41" s="29">
        <v>1</v>
      </c>
      <c r="I41" s="31" t="s">
        <v>656</v>
      </c>
      <c r="J41" s="31" t="s">
        <v>656</v>
      </c>
      <c r="K41" s="167">
        <v>1</v>
      </c>
      <c r="L41" s="167">
        <v>3</v>
      </c>
    </row>
    <row r="42" spans="2:12" ht="17.25">
      <c r="B42" s="118" t="s">
        <v>698</v>
      </c>
      <c r="C42" s="33">
        <v>11</v>
      </c>
      <c r="D42" s="34">
        <v>2</v>
      </c>
      <c r="E42" s="34">
        <v>2</v>
      </c>
      <c r="F42" s="34">
        <v>1</v>
      </c>
      <c r="G42" s="192" t="s">
        <v>656</v>
      </c>
      <c r="H42" s="29">
        <v>4</v>
      </c>
      <c r="I42" s="34">
        <v>1</v>
      </c>
      <c r="J42" s="34">
        <v>3</v>
      </c>
      <c r="K42" s="192" t="s">
        <v>656</v>
      </c>
      <c r="L42" s="34">
        <v>2</v>
      </c>
    </row>
    <row r="43" spans="2:12" ht="17.25">
      <c r="B43" s="118"/>
      <c r="C43" s="33"/>
      <c r="D43" s="34"/>
      <c r="E43" s="34"/>
      <c r="F43" s="34"/>
      <c r="G43" s="192"/>
      <c r="H43" s="29"/>
      <c r="I43" s="34"/>
      <c r="J43" s="34"/>
      <c r="K43" s="192"/>
      <c r="L43" s="34"/>
    </row>
    <row r="44" spans="2:12" ht="17.25">
      <c r="B44" s="118" t="s">
        <v>699</v>
      </c>
      <c r="C44" s="27">
        <v>23</v>
      </c>
      <c r="D44" s="28">
        <v>16</v>
      </c>
      <c r="E44" s="28">
        <v>5</v>
      </c>
      <c r="F44" s="191" t="s">
        <v>656</v>
      </c>
      <c r="G44" s="31" t="s">
        <v>656</v>
      </c>
      <c r="H44" s="193" t="s">
        <v>656</v>
      </c>
      <c r="I44" s="31" t="s">
        <v>656</v>
      </c>
      <c r="J44" s="31" t="s">
        <v>656</v>
      </c>
      <c r="K44" s="191" t="s">
        <v>656</v>
      </c>
      <c r="L44" s="29">
        <v>2</v>
      </c>
    </row>
    <row r="45" spans="2:12" ht="17.25">
      <c r="B45" s="118" t="s">
        <v>700</v>
      </c>
      <c r="C45" s="27">
        <v>11</v>
      </c>
      <c r="D45" s="28">
        <v>5</v>
      </c>
      <c r="E45" s="31">
        <v>4</v>
      </c>
      <c r="F45" s="167">
        <v>1</v>
      </c>
      <c r="G45" s="31" t="s">
        <v>656</v>
      </c>
      <c r="H45" s="29">
        <v>1</v>
      </c>
      <c r="I45" s="167">
        <v>1</v>
      </c>
      <c r="J45" s="31" t="s">
        <v>656</v>
      </c>
      <c r="K45" s="31" t="s">
        <v>656</v>
      </c>
      <c r="L45" s="31" t="s">
        <v>656</v>
      </c>
    </row>
    <row r="46" spans="2:12" ht="17.25">
      <c r="B46" s="118" t="s">
        <v>701</v>
      </c>
      <c r="C46" s="33">
        <v>44</v>
      </c>
      <c r="D46" s="34">
        <v>3</v>
      </c>
      <c r="E46" s="34">
        <v>18</v>
      </c>
      <c r="F46" s="192" t="s">
        <v>656</v>
      </c>
      <c r="G46" s="34">
        <v>2</v>
      </c>
      <c r="H46" s="29">
        <v>20</v>
      </c>
      <c r="I46" s="31" t="s">
        <v>656</v>
      </c>
      <c r="J46" s="192" t="s">
        <v>656</v>
      </c>
      <c r="K46" s="34">
        <v>20</v>
      </c>
      <c r="L46" s="29">
        <v>1</v>
      </c>
    </row>
    <row r="47" spans="2:12" ht="17.25">
      <c r="B47" s="118" t="s">
        <v>702</v>
      </c>
      <c r="C47" s="27">
        <v>13</v>
      </c>
      <c r="D47" s="28">
        <v>2</v>
      </c>
      <c r="E47" s="28">
        <v>8</v>
      </c>
      <c r="F47" s="191" t="s">
        <v>656</v>
      </c>
      <c r="G47" s="31" t="s">
        <v>656</v>
      </c>
      <c r="H47" s="29">
        <v>2</v>
      </c>
      <c r="I47" s="167">
        <v>2</v>
      </c>
      <c r="J47" s="31" t="s">
        <v>656</v>
      </c>
      <c r="K47" s="31" t="s">
        <v>656</v>
      </c>
      <c r="L47" s="29">
        <v>1</v>
      </c>
    </row>
    <row r="48" spans="2:12" ht="17.25">
      <c r="B48" s="1" t="s">
        <v>703</v>
      </c>
      <c r="C48" s="27">
        <v>27</v>
      </c>
      <c r="D48" s="28">
        <v>9</v>
      </c>
      <c r="E48" s="28">
        <v>2</v>
      </c>
      <c r="F48" s="167">
        <v>2</v>
      </c>
      <c r="G48" s="31" t="s">
        <v>656</v>
      </c>
      <c r="H48" s="29">
        <v>10</v>
      </c>
      <c r="I48" s="28">
        <v>9</v>
      </c>
      <c r="J48" s="31" t="s">
        <v>656</v>
      </c>
      <c r="K48" s="167">
        <v>1</v>
      </c>
      <c r="L48" s="29">
        <v>4</v>
      </c>
    </row>
    <row r="49" spans="2:12" ht="17.25">
      <c r="B49" s="2" t="s">
        <v>704</v>
      </c>
      <c r="C49" s="33">
        <v>63</v>
      </c>
      <c r="D49" s="34">
        <v>3</v>
      </c>
      <c r="E49" s="34">
        <v>7</v>
      </c>
      <c r="F49" s="34">
        <v>1</v>
      </c>
      <c r="G49" s="192" t="s">
        <v>656</v>
      </c>
      <c r="H49" s="29">
        <v>19</v>
      </c>
      <c r="I49" s="34">
        <v>1</v>
      </c>
      <c r="J49" s="192" t="s">
        <v>656</v>
      </c>
      <c r="K49" s="34">
        <v>18</v>
      </c>
      <c r="L49" s="34">
        <v>33</v>
      </c>
    </row>
    <row r="50" spans="3:12" ht="17.25">
      <c r="C50" s="33"/>
      <c r="D50" s="34"/>
      <c r="E50" s="34"/>
      <c r="F50" s="34"/>
      <c r="G50" s="192"/>
      <c r="H50" s="29"/>
      <c r="I50" s="34"/>
      <c r="J50" s="192"/>
      <c r="K50" s="34"/>
      <c r="L50" s="34"/>
    </row>
    <row r="51" spans="2:12" ht="17.25">
      <c r="B51" s="118" t="s">
        <v>705</v>
      </c>
      <c r="C51" s="27">
        <v>71</v>
      </c>
      <c r="D51" s="28">
        <v>14</v>
      </c>
      <c r="E51" s="28">
        <v>27</v>
      </c>
      <c r="F51" s="28">
        <v>4</v>
      </c>
      <c r="G51" s="167">
        <v>3</v>
      </c>
      <c r="H51" s="29">
        <v>17</v>
      </c>
      <c r="I51" s="28">
        <v>14</v>
      </c>
      <c r="J51" s="167">
        <v>3</v>
      </c>
      <c r="K51" s="31" t="s">
        <v>656</v>
      </c>
      <c r="L51" s="32">
        <v>6</v>
      </c>
    </row>
    <row r="52" spans="2:12" ht="17.25">
      <c r="B52" s="1" t="s">
        <v>706</v>
      </c>
      <c r="C52" s="27">
        <v>44</v>
      </c>
      <c r="D52" s="28">
        <v>20</v>
      </c>
      <c r="E52" s="28">
        <v>15</v>
      </c>
      <c r="F52" s="31">
        <v>2</v>
      </c>
      <c r="G52" s="31" t="s">
        <v>656</v>
      </c>
      <c r="H52" s="29">
        <v>7</v>
      </c>
      <c r="I52" s="31">
        <v>4</v>
      </c>
      <c r="J52" s="31" t="s">
        <v>656</v>
      </c>
      <c r="K52" s="167">
        <v>3</v>
      </c>
      <c r="L52" s="31" t="s">
        <v>656</v>
      </c>
    </row>
    <row r="53" spans="2:12" ht="17.25">
      <c r="B53" s="1" t="s">
        <v>707</v>
      </c>
      <c r="C53" s="27">
        <v>12</v>
      </c>
      <c r="D53" s="28">
        <v>1</v>
      </c>
      <c r="E53" s="28">
        <v>8</v>
      </c>
      <c r="F53" s="167">
        <v>1</v>
      </c>
      <c r="G53" s="31">
        <v>1</v>
      </c>
      <c r="H53" s="29">
        <v>1</v>
      </c>
      <c r="I53" s="191" t="s">
        <v>656</v>
      </c>
      <c r="J53" s="167">
        <v>1</v>
      </c>
      <c r="K53" s="31" t="s">
        <v>656</v>
      </c>
      <c r="L53" s="31" t="s">
        <v>656</v>
      </c>
    </row>
    <row r="54" spans="2:12" ht="17.25">
      <c r="B54" s="1" t="s">
        <v>708</v>
      </c>
      <c r="C54" s="33">
        <v>16</v>
      </c>
      <c r="D54" s="192" t="s">
        <v>656</v>
      </c>
      <c r="E54" s="167">
        <v>7</v>
      </c>
      <c r="F54" s="167">
        <v>1</v>
      </c>
      <c r="G54" s="31" t="s">
        <v>656</v>
      </c>
      <c r="H54" s="29">
        <v>4</v>
      </c>
      <c r="I54" s="167">
        <v>4</v>
      </c>
      <c r="J54" s="31" t="s">
        <v>656</v>
      </c>
      <c r="K54" s="31" t="s">
        <v>656</v>
      </c>
      <c r="L54" s="167">
        <v>4</v>
      </c>
    </row>
    <row r="55" spans="2:12" ht="17.25">
      <c r="B55" s="1"/>
      <c r="C55" s="33"/>
      <c r="D55" s="192"/>
      <c r="E55" s="167"/>
      <c r="F55" s="167"/>
      <c r="G55" s="31"/>
      <c r="H55" s="29"/>
      <c r="I55" s="167"/>
      <c r="J55" s="31"/>
      <c r="K55" s="31"/>
      <c r="L55" s="167"/>
    </row>
    <row r="56" spans="2:12" ht="17.25">
      <c r="B56" s="1" t="s">
        <v>709</v>
      </c>
      <c r="C56" s="27">
        <v>108</v>
      </c>
      <c r="D56" s="167">
        <v>47</v>
      </c>
      <c r="E56" s="167">
        <v>24</v>
      </c>
      <c r="F56" s="28">
        <v>1</v>
      </c>
      <c r="G56" s="167">
        <v>1</v>
      </c>
      <c r="H56" s="29">
        <v>34</v>
      </c>
      <c r="I56" s="167">
        <v>21</v>
      </c>
      <c r="J56" s="167">
        <v>13</v>
      </c>
      <c r="K56" s="31" t="s">
        <v>656</v>
      </c>
      <c r="L56" s="167">
        <v>1</v>
      </c>
    </row>
    <row r="57" spans="2:12" ht="17.25">
      <c r="B57" s="124" t="s">
        <v>710</v>
      </c>
      <c r="C57" s="27">
        <v>9</v>
      </c>
      <c r="D57" s="167">
        <v>1</v>
      </c>
      <c r="E57" s="167">
        <v>1</v>
      </c>
      <c r="F57" s="191" t="s">
        <v>656</v>
      </c>
      <c r="G57" s="31" t="s">
        <v>657</v>
      </c>
      <c r="H57" s="29">
        <v>6</v>
      </c>
      <c r="I57" s="167">
        <v>4</v>
      </c>
      <c r="J57" s="167">
        <v>2</v>
      </c>
      <c r="K57" s="31" t="s">
        <v>656</v>
      </c>
      <c r="L57" s="167">
        <v>1</v>
      </c>
    </row>
    <row r="58" spans="2:12" ht="17.25">
      <c r="B58" s="118" t="s">
        <v>711</v>
      </c>
      <c r="C58" s="27">
        <v>16</v>
      </c>
      <c r="D58" s="28">
        <v>5</v>
      </c>
      <c r="E58" s="167">
        <v>6</v>
      </c>
      <c r="F58" s="28">
        <v>1</v>
      </c>
      <c r="G58" s="31" t="s">
        <v>656</v>
      </c>
      <c r="H58" s="29">
        <v>3</v>
      </c>
      <c r="I58" s="31" t="s">
        <v>656</v>
      </c>
      <c r="J58" s="167">
        <v>3</v>
      </c>
      <c r="K58" s="31" t="s">
        <v>656</v>
      </c>
      <c r="L58" s="167">
        <v>1</v>
      </c>
    </row>
    <row r="59" spans="2:13" ht="17.25">
      <c r="B59" s="118" t="s">
        <v>712</v>
      </c>
      <c r="C59" s="189" t="s">
        <v>655</v>
      </c>
      <c r="D59" s="190" t="s">
        <v>655</v>
      </c>
      <c r="E59" s="190" t="s">
        <v>655</v>
      </c>
      <c r="F59" s="190" t="s">
        <v>655</v>
      </c>
      <c r="G59" s="190" t="s">
        <v>657</v>
      </c>
      <c r="H59" s="193" t="s">
        <v>656</v>
      </c>
      <c r="I59" s="190" t="s">
        <v>655</v>
      </c>
      <c r="J59" s="190" t="s">
        <v>655</v>
      </c>
      <c r="K59" s="190" t="s">
        <v>655</v>
      </c>
      <c r="L59" s="190" t="s">
        <v>655</v>
      </c>
      <c r="M59" s="190" t="s">
        <v>654</v>
      </c>
    </row>
    <row r="60" spans="2:12" ht="17.25">
      <c r="B60" s="118" t="s">
        <v>713</v>
      </c>
      <c r="C60" s="27">
        <v>66</v>
      </c>
      <c r="D60" s="31">
        <v>22</v>
      </c>
      <c r="E60" s="167">
        <v>15</v>
      </c>
      <c r="F60" s="31">
        <v>2</v>
      </c>
      <c r="G60" s="31" t="s">
        <v>656</v>
      </c>
      <c r="H60" s="29">
        <v>19</v>
      </c>
      <c r="I60" s="31">
        <v>18</v>
      </c>
      <c r="J60" s="167">
        <v>1</v>
      </c>
      <c r="K60" s="31" t="s">
        <v>656</v>
      </c>
      <c r="L60" s="29">
        <v>8</v>
      </c>
    </row>
    <row r="61" spans="2:12" ht="17.25">
      <c r="B61" s="1"/>
      <c r="C61" s="27"/>
      <c r="D61" s="28"/>
      <c r="E61" s="31"/>
      <c r="F61" s="31"/>
      <c r="G61" s="167"/>
      <c r="H61" s="29"/>
      <c r="I61" s="31"/>
      <c r="J61" s="31"/>
      <c r="K61" s="167"/>
      <c r="L61" s="167"/>
    </row>
    <row r="62" spans="2:12" ht="18" thickBot="1">
      <c r="B62" s="5"/>
      <c r="C62" s="40"/>
      <c r="D62" s="41"/>
      <c r="E62" s="41"/>
      <c r="F62" s="41"/>
      <c r="G62" s="41"/>
      <c r="H62" s="41"/>
      <c r="I62" s="41"/>
      <c r="J62" s="41"/>
      <c r="K62" s="41"/>
      <c r="L62" s="41"/>
    </row>
    <row r="63" ht="17.25">
      <c r="C63" s="1" t="s">
        <v>33</v>
      </c>
    </row>
    <row r="64" ht="17.25">
      <c r="A64" s="1"/>
    </row>
    <row r="66" spans="6:7" ht="17.25">
      <c r="F66" s="20"/>
      <c r="G66" s="20"/>
    </row>
    <row r="68" spans="6:7" ht="17.25">
      <c r="F68" s="26"/>
      <c r="G68" s="26"/>
    </row>
    <row r="70" spans="6:7" ht="17.25">
      <c r="F70" s="14"/>
      <c r="G70" s="14"/>
    </row>
    <row r="71" spans="6:7" ht="17.25">
      <c r="F71" s="14"/>
      <c r="G71" s="14"/>
    </row>
    <row r="72" spans="6:7" ht="17.25">
      <c r="F72" s="14"/>
      <c r="G72" s="14"/>
    </row>
    <row r="73" spans="6:7" ht="17.25">
      <c r="F73" s="14"/>
      <c r="G73" s="14"/>
    </row>
    <row r="74" spans="6:7" ht="17.25">
      <c r="F74" s="14"/>
      <c r="G74" s="14"/>
    </row>
    <row r="75" spans="6:7" ht="17.25">
      <c r="F75" s="14"/>
      <c r="G75" s="14"/>
    </row>
    <row r="76" spans="6:7" ht="17.25">
      <c r="F76" s="13"/>
      <c r="G76" s="14"/>
    </row>
    <row r="77" spans="6:7" ht="17.25">
      <c r="F77" s="14"/>
      <c r="G77" s="14"/>
    </row>
    <row r="78" spans="6:7" ht="17.25">
      <c r="F78" s="13"/>
      <c r="G78" s="14"/>
    </row>
    <row r="79" spans="6:7" ht="17.25">
      <c r="F79" s="13"/>
      <c r="G79" s="13"/>
    </row>
    <row r="80" spans="6:7" ht="17.25">
      <c r="F80" s="13"/>
      <c r="G80" s="13"/>
    </row>
    <row r="81" spans="6:7" ht="17.25">
      <c r="F81" s="13"/>
      <c r="G81" s="13"/>
    </row>
    <row r="82" spans="6:7" ht="17.25">
      <c r="F82" s="13"/>
      <c r="G82" s="13"/>
    </row>
    <row r="83" spans="6:7" ht="17.25">
      <c r="F83" s="13"/>
      <c r="G83" s="13"/>
    </row>
    <row r="84" spans="6:7" ht="17.25">
      <c r="F84" s="13"/>
      <c r="G84" s="13"/>
    </row>
    <row r="85" spans="6:7" ht="17.25">
      <c r="F85" s="13"/>
      <c r="G85" s="13"/>
    </row>
    <row r="86" spans="6:7" ht="17.25">
      <c r="F86" s="14"/>
      <c r="G86" s="14"/>
    </row>
    <row r="88" spans="6:7" ht="17.25">
      <c r="F88" s="14"/>
      <c r="G88" s="14"/>
    </row>
    <row r="90" spans="6:7" ht="17.25">
      <c r="F90" s="13"/>
      <c r="G90" s="13"/>
    </row>
    <row r="91" spans="6:7" ht="17.25">
      <c r="F91" s="13"/>
      <c r="G91" s="14"/>
    </row>
    <row r="92" spans="6:7" ht="17.25">
      <c r="F92" s="13"/>
      <c r="G92" s="13"/>
    </row>
    <row r="94" spans="6:7" ht="17.25">
      <c r="F94" s="13"/>
      <c r="G94" s="14"/>
    </row>
    <row r="95" spans="6:7" ht="17.25">
      <c r="F95" s="13"/>
      <c r="G95" s="13"/>
    </row>
    <row r="97" spans="6:7" ht="17.25">
      <c r="F97" s="13"/>
      <c r="G97" s="14"/>
    </row>
    <row r="98" spans="6:7" ht="17.25">
      <c r="F98" s="13"/>
      <c r="G98" s="13"/>
    </row>
    <row r="100" spans="6:7" ht="17.25">
      <c r="F100" s="13"/>
      <c r="G100" s="14"/>
    </row>
    <row r="101" spans="6:7" ht="17.25">
      <c r="F101" s="13"/>
      <c r="G101" s="13"/>
    </row>
    <row r="102" spans="6:7" ht="17.25">
      <c r="F102" s="13"/>
      <c r="G102" s="13"/>
    </row>
    <row r="103" spans="6:7" ht="17.25">
      <c r="F103" s="59"/>
      <c r="G103" s="59"/>
    </row>
    <row r="104" spans="6:7" ht="17.25">
      <c r="F104" s="13"/>
      <c r="G104" s="14"/>
    </row>
    <row r="105" spans="6:7" ht="17.25">
      <c r="F105" s="13"/>
      <c r="G105" s="14"/>
    </row>
    <row r="106" spans="6:7" ht="17.25">
      <c r="F106" s="13"/>
      <c r="G106" s="14"/>
    </row>
    <row r="107" spans="6:7" ht="17.25">
      <c r="F107" s="13"/>
      <c r="G107" s="13"/>
    </row>
    <row r="108" spans="6:7" ht="17.25">
      <c r="F108" s="13"/>
      <c r="G108" s="13"/>
    </row>
    <row r="109" spans="6:7" ht="17.25">
      <c r="F109" s="13"/>
      <c r="G109" s="13"/>
    </row>
    <row r="111" spans="6:7" ht="17.25">
      <c r="F111" s="13"/>
      <c r="G111" s="14"/>
    </row>
    <row r="112" spans="6:7" ht="17.25">
      <c r="F112" s="13"/>
      <c r="G112" s="13"/>
    </row>
    <row r="113" spans="6:7" ht="17.25">
      <c r="F113" s="13"/>
      <c r="G113" s="13"/>
    </row>
    <row r="114" spans="6:7" ht="17.25">
      <c r="F114" s="14"/>
      <c r="G114" s="14"/>
    </row>
    <row r="115" spans="6:7" ht="17.25">
      <c r="F115" s="59"/>
      <c r="G115" s="59"/>
    </row>
    <row r="116" spans="6:7" ht="17.25">
      <c r="F116" s="13"/>
      <c r="G116" s="13"/>
    </row>
    <row r="117" spans="6:7" ht="17.25">
      <c r="F117" s="13"/>
      <c r="G117" s="14"/>
    </row>
    <row r="119" spans="6:7" ht="17.25">
      <c r="F119" s="13"/>
      <c r="G119" s="13"/>
    </row>
    <row r="120" spans="6:7" ht="17.25">
      <c r="F120" s="13"/>
      <c r="G120" s="14"/>
    </row>
    <row r="121" spans="6:7" ht="17.25">
      <c r="F121" s="13"/>
      <c r="G121" s="13"/>
    </row>
    <row r="122" spans="6:7" ht="17.25">
      <c r="F122" s="13"/>
      <c r="G122" s="13"/>
    </row>
    <row r="123" spans="6:7" ht="17.25">
      <c r="F123" s="13"/>
      <c r="G123" s="13"/>
    </row>
    <row r="124" spans="6:7" ht="17.25">
      <c r="F124" s="59"/>
      <c r="G124" s="59"/>
    </row>
    <row r="125" spans="6:7" ht="17.25">
      <c r="F125" s="13"/>
      <c r="G125" s="1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3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2.125" style="2" customWidth="1"/>
    <col min="3" max="4" width="14.625" style="2" customWidth="1"/>
    <col min="5" max="10" width="14.875" style="2" bestFit="1" customWidth="1"/>
    <col min="11" max="11" width="14.50390625" style="2" customWidth="1"/>
    <col min="12" max="16384" width="13.375" style="2" customWidth="1"/>
  </cols>
  <sheetData>
    <row r="1" ht="17.25">
      <c r="A1" s="1"/>
    </row>
    <row r="6" ht="17.25">
      <c r="F6" s="22" t="s">
        <v>54</v>
      </c>
    </row>
    <row r="7" spans="2:11" ht="18" thickBot="1">
      <c r="B7" s="5"/>
      <c r="C7" s="5"/>
      <c r="D7" s="66" t="s">
        <v>55</v>
      </c>
      <c r="E7" s="5"/>
      <c r="F7" s="5"/>
      <c r="G7" s="5"/>
      <c r="H7" s="5"/>
      <c r="I7" s="5"/>
      <c r="J7" s="5"/>
      <c r="K7" s="56" t="s">
        <v>42</v>
      </c>
    </row>
    <row r="8" spans="4:11" ht="17.25">
      <c r="D8" s="181" t="s">
        <v>21</v>
      </c>
      <c r="E8" s="181" t="s">
        <v>22</v>
      </c>
      <c r="F8" s="181" t="s">
        <v>23</v>
      </c>
      <c r="G8" s="181" t="s">
        <v>34</v>
      </c>
      <c r="H8" s="181" t="s">
        <v>35</v>
      </c>
      <c r="I8" s="181" t="s">
        <v>36</v>
      </c>
      <c r="J8" s="182">
        <v>2000</v>
      </c>
      <c r="K8" s="42" t="s">
        <v>520</v>
      </c>
    </row>
    <row r="9" spans="2:11" ht="17.25">
      <c r="B9" s="9"/>
      <c r="C9" s="9"/>
      <c r="D9" s="10" t="s">
        <v>56</v>
      </c>
      <c r="E9" s="10" t="s">
        <v>57</v>
      </c>
      <c r="F9" s="10" t="s">
        <v>58</v>
      </c>
      <c r="G9" s="10" t="s">
        <v>59</v>
      </c>
      <c r="H9" s="10" t="s">
        <v>60</v>
      </c>
      <c r="I9" s="10" t="s">
        <v>61</v>
      </c>
      <c r="J9" s="10" t="s">
        <v>62</v>
      </c>
      <c r="K9" s="10" t="s">
        <v>521</v>
      </c>
    </row>
    <row r="10" spans="4:10" ht="17.25">
      <c r="D10" s="7"/>
      <c r="E10" s="21"/>
      <c r="F10" s="21"/>
      <c r="G10" s="21"/>
      <c r="H10" s="21"/>
      <c r="I10" s="21"/>
      <c r="J10" s="21"/>
    </row>
    <row r="11" spans="3:11" ht="17.25">
      <c r="C11" s="36" t="s">
        <v>53</v>
      </c>
      <c r="D11" s="30">
        <f aca="true" t="shared" si="0" ref="D11:J11">D13+D43</f>
        <v>1042736</v>
      </c>
      <c r="E11" s="44">
        <f t="shared" si="0"/>
        <v>1072118</v>
      </c>
      <c r="F11" s="44">
        <f t="shared" si="0"/>
        <v>1087012</v>
      </c>
      <c r="G11" s="44">
        <f t="shared" si="0"/>
        <v>1087206</v>
      </c>
      <c r="H11" s="44">
        <f t="shared" si="0"/>
        <v>1074325</v>
      </c>
      <c r="I11" s="44">
        <f t="shared" si="0"/>
        <v>1080435</v>
      </c>
      <c r="J11" s="44">
        <f t="shared" si="0"/>
        <v>1069912</v>
      </c>
      <c r="K11" s="29">
        <v>1035969</v>
      </c>
    </row>
    <row r="12" spans="3:11" ht="17.25">
      <c r="C12" s="36"/>
      <c r="D12" s="30"/>
      <c r="E12" s="44"/>
      <c r="F12" s="44"/>
      <c r="G12" s="44"/>
      <c r="H12" s="44"/>
      <c r="I12" s="44"/>
      <c r="J12" s="44"/>
      <c r="K12" s="29"/>
    </row>
    <row r="13" spans="3:11" ht="17.25">
      <c r="C13" s="36" t="s">
        <v>6</v>
      </c>
      <c r="D13" s="30">
        <f aca="true" t="shared" si="1" ref="D13:J13">SUM(D15:D40)</f>
        <v>503202</v>
      </c>
      <c r="E13" s="44">
        <f t="shared" si="1"/>
        <v>517868</v>
      </c>
      <c r="F13" s="44">
        <f t="shared" si="1"/>
        <v>523467</v>
      </c>
      <c r="G13" s="44">
        <f t="shared" si="1"/>
        <v>520172</v>
      </c>
      <c r="H13" s="44">
        <f t="shared" si="1"/>
        <v>510777</v>
      </c>
      <c r="I13" s="44">
        <f t="shared" si="1"/>
        <v>513450</v>
      </c>
      <c r="J13" s="44">
        <f t="shared" si="1"/>
        <v>506882</v>
      </c>
      <c r="K13" s="29">
        <v>488022</v>
      </c>
    </row>
    <row r="14" spans="3:11" ht="17.25">
      <c r="C14" s="36"/>
      <c r="D14" s="30"/>
      <c r="E14" s="44"/>
      <c r="F14" s="44"/>
      <c r="G14" s="44"/>
      <c r="H14" s="44"/>
      <c r="I14" s="44"/>
      <c r="J14" s="44"/>
      <c r="K14" s="29"/>
    </row>
    <row r="15" spans="3:11" ht="17.25">
      <c r="C15" s="1" t="s">
        <v>63</v>
      </c>
      <c r="D15" s="27">
        <v>42791</v>
      </c>
      <c r="E15" s="46">
        <v>45876</v>
      </c>
      <c r="F15" s="46">
        <v>37639</v>
      </c>
      <c r="G15" s="46">
        <v>32519</v>
      </c>
      <c r="H15" s="46">
        <v>28532</v>
      </c>
      <c r="I15" s="46">
        <v>26165</v>
      </c>
      <c r="J15" s="45">
        <v>24754</v>
      </c>
      <c r="K15" s="45">
        <v>21741</v>
      </c>
    </row>
    <row r="16" spans="3:11" ht="17.25">
      <c r="C16" s="1" t="s">
        <v>64</v>
      </c>
      <c r="D16" s="27">
        <v>41594</v>
      </c>
      <c r="E16" s="46">
        <v>42268</v>
      </c>
      <c r="F16" s="46">
        <v>46026</v>
      </c>
      <c r="G16" s="46">
        <v>37450</v>
      </c>
      <c r="H16" s="46">
        <v>32977</v>
      </c>
      <c r="I16" s="46">
        <v>30216</v>
      </c>
      <c r="J16" s="45">
        <v>26778</v>
      </c>
      <c r="K16" s="45">
        <v>24889</v>
      </c>
    </row>
    <row r="17" spans="3:11" ht="17.25">
      <c r="C17" s="1" t="s">
        <v>65</v>
      </c>
      <c r="D17" s="27">
        <v>40580</v>
      </c>
      <c r="E17" s="46">
        <v>41428</v>
      </c>
      <c r="F17" s="46">
        <v>42149</v>
      </c>
      <c r="G17" s="46">
        <v>45855</v>
      </c>
      <c r="H17" s="46">
        <v>37414</v>
      </c>
      <c r="I17" s="46">
        <v>33839</v>
      </c>
      <c r="J17" s="45">
        <v>30280</v>
      </c>
      <c r="K17" s="45">
        <v>26488</v>
      </c>
    </row>
    <row r="18" spans="3:11" ht="17.25">
      <c r="C18" s="1" t="s">
        <v>66</v>
      </c>
      <c r="D18" s="27">
        <v>39248</v>
      </c>
      <c r="E18" s="46">
        <v>35150</v>
      </c>
      <c r="F18" s="46">
        <v>36868</v>
      </c>
      <c r="G18" s="46">
        <v>38284</v>
      </c>
      <c r="H18" s="46">
        <v>40817</v>
      </c>
      <c r="I18" s="46">
        <v>34628</v>
      </c>
      <c r="J18" s="45">
        <v>31223</v>
      </c>
      <c r="K18" s="45">
        <v>27498</v>
      </c>
    </row>
    <row r="19" spans="3:11" ht="17.25">
      <c r="C19" s="1" t="s">
        <v>67</v>
      </c>
      <c r="D19" s="27">
        <v>42421</v>
      </c>
      <c r="E19" s="46">
        <v>32650</v>
      </c>
      <c r="F19" s="46">
        <v>27808</v>
      </c>
      <c r="G19" s="46">
        <v>27289</v>
      </c>
      <c r="H19" s="46">
        <v>26892</v>
      </c>
      <c r="I19" s="46">
        <v>32771</v>
      </c>
      <c r="J19" s="45">
        <v>27276</v>
      </c>
      <c r="K19" s="45">
        <v>22983</v>
      </c>
    </row>
    <row r="20" spans="3:11" ht="17.25">
      <c r="C20" s="1"/>
      <c r="D20" s="27"/>
      <c r="E20" s="46"/>
      <c r="F20" s="46"/>
      <c r="G20" s="46"/>
      <c r="H20" s="46"/>
      <c r="I20" s="46"/>
      <c r="J20" s="45"/>
      <c r="K20" s="45"/>
    </row>
    <row r="21" spans="3:11" ht="17.25">
      <c r="C21" s="1" t="s">
        <v>68</v>
      </c>
      <c r="D21" s="27">
        <v>39502</v>
      </c>
      <c r="E21" s="46">
        <v>44431</v>
      </c>
      <c r="F21" s="46">
        <v>35324</v>
      </c>
      <c r="G21" s="46">
        <v>29899</v>
      </c>
      <c r="H21" s="46">
        <v>28492</v>
      </c>
      <c r="I21" s="46">
        <v>29806</v>
      </c>
      <c r="J21" s="45">
        <v>33825</v>
      </c>
      <c r="K21" s="45">
        <v>26524</v>
      </c>
    </row>
    <row r="22" spans="3:11" ht="17.25">
      <c r="C22" s="1" t="s">
        <v>69</v>
      </c>
      <c r="D22" s="27">
        <v>38195</v>
      </c>
      <c r="E22" s="46">
        <v>39752</v>
      </c>
      <c r="F22" s="46">
        <v>44576</v>
      </c>
      <c r="G22" s="46">
        <v>35379</v>
      </c>
      <c r="H22" s="46">
        <v>30131</v>
      </c>
      <c r="I22" s="46">
        <v>30351</v>
      </c>
      <c r="J22" s="45">
        <v>30237</v>
      </c>
      <c r="K22" s="45">
        <v>33071</v>
      </c>
    </row>
    <row r="23" spans="3:11" ht="17.25">
      <c r="C23" s="1" t="s">
        <v>70</v>
      </c>
      <c r="D23" s="27">
        <v>41116</v>
      </c>
      <c r="E23" s="46">
        <v>37526</v>
      </c>
      <c r="F23" s="46">
        <v>39359</v>
      </c>
      <c r="G23" s="46">
        <v>44194</v>
      </c>
      <c r="H23" s="46">
        <v>35463</v>
      </c>
      <c r="I23" s="46">
        <v>31645</v>
      </c>
      <c r="J23" s="45">
        <v>30645</v>
      </c>
      <c r="K23" s="45">
        <v>29546</v>
      </c>
    </row>
    <row r="24" spans="3:11" ht="17.25">
      <c r="C24" s="1" t="s">
        <v>71</v>
      </c>
      <c r="D24" s="27">
        <v>39200</v>
      </c>
      <c r="E24" s="46">
        <v>40538</v>
      </c>
      <c r="F24" s="46">
        <v>36869</v>
      </c>
      <c r="G24" s="46">
        <v>38614</v>
      </c>
      <c r="H24" s="46">
        <v>43840</v>
      </c>
      <c r="I24" s="46">
        <v>36426</v>
      </c>
      <c r="J24" s="45">
        <v>31550</v>
      </c>
      <c r="K24" s="45">
        <v>29724</v>
      </c>
    </row>
    <row r="25" spans="3:11" ht="17.25">
      <c r="C25" s="1" t="s">
        <v>72</v>
      </c>
      <c r="D25" s="27">
        <v>28736</v>
      </c>
      <c r="E25" s="46">
        <v>38762</v>
      </c>
      <c r="F25" s="46">
        <v>39180</v>
      </c>
      <c r="G25" s="46">
        <v>35691</v>
      </c>
      <c r="H25" s="46">
        <v>37674</v>
      </c>
      <c r="I25" s="46">
        <v>43977</v>
      </c>
      <c r="J25" s="45">
        <v>35763</v>
      </c>
      <c r="K25" s="45">
        <v>30672</v>
      </c>
    </row>
    <row r="26" spans="3:11" ht="17.25">
      <c r="C26" s="1"/>
      <c r="D26" s="27"/>
      <c r="E26" s="46"/>
      <c r="F26" s="46"/>
      <c r="G26" s="46"/>
      <c r="H26" s="46"/>
      <c r="I26" s="46"/>
      <c r="J26" s="45"/>
      <c r="K26" s="45"/>
    </row>
    <row r="27" spans="3:11" ht="17.25">
      <c r="C27" s="1" t="s">
        <v>73</v>
      </c>
      <c r="D27" s="27">
        <v>23799</v>
      </c>
      <c r="E27" s="46">
        <v>27683</v>
      </c>
      <c r="F27" s="46">
        <v>37159</v>
      </c>
      <c r="G27" s="46">
        <v>37511</v>
      </c>
      <c r="H27" s="46">
        <v>34526</v>
      </c>
      <c r="I27" s="46">
        <v>37206</v>
      </c>
      <c r="J27" s="45">
        <v>42988</v>
      </c>
      <c r="K27" s="45">
        <v>34811</v>
      </c>
    </row>
    <row r="28" spans="3:11" ht="17.25">
      <c r="C28" s="1" t="s">
        <v>74</v>
      </c>
      <c r="D28" s="27">
        <v>22660</v>
      </c>
      <c r="E28" s="46">
        <v>22629</v>
      </c>
      <c r="F28" s="46">
        <v>26373</v>
      </c>
      <c r="G28" s="46">
        <v>35377</v>
      </c>
      <c r="H28" s="46">
        <v>35796</v>
      </c>
      <c r="I28" s="46">
        <v>33644</v>
      </c>
      <c r="J28" s="45">
        <v>36296</v>
      </c>
      <c r="K28" s="45">
        <v>41353</v>
      </c>
    </row>
    <row r="29" spans="3:11" ht="17.25">
      <c r="C29" s="1" t="s">
        <v>75</v>
      </c>
      <c r="D29" s="27">
        <v>21020</v>
      </c>
      <c r="E29" s="46">
        <v>21242</v>
      </c>
      <c r="F29" s="46">
        <v>21094</v>
      </c>
      <c r="G29" s="46">
        <v>24825</v>
      </c>
      <c r="H29" s="46">
        <v>33438</v>
      </c>
      <c r="I29" s="46">
        <v>34025</v>
      </c>
      <c r="J29" s="45">
        <v>32582</v>
      </c>
      <c r="K29" s="45">
        <v>35048</v>
      </c>
    </row>
    <row r="30" spans="3:11" ht="17.25">
      <c r="C30" s="1" t="s">
        <v>76</v>
      </c>
      <c r="D30" s="27">
        <v>17808</v>
      </c>
      <c r="E30" s="46">
        <v>18598</v>
      </c>
      <c r="F30" s="46">
        <v>19038</v>
      </c>
      <c r="G30" s="46">
        <v>19228</v>
      </c>
      <c r="H30" s="46">
        <v>22837</v>
      </c>
      <c r="I30" s="46">
        <v>30992</v>
      </c>
      <c r="J30" s="45">
        <v>31676</v>
      </c>
      <c r="K30" s="45">
        <v>30706</v>
      </c>
    </row>
    <row r="31" spans="3:11" ht="17.25">
      <c r="C31" s="1" t="s">
        <v>77</v>
      </c>
      <c r="D31" s="27">
        <v>12892</v>
      </c>
      <c r="E31" s="46">
        <v>14472</v>
      </c>
      <c r="F31" s="46">
        <v>15576</v>
      </c>
      <c r="G31" s="46">
        <v>16338</v>
      </c>
      <c r="H31" s="46">
        <v>16820</v>
      </c>
      <c r="I31" s="46">
        <v>20304</v>
      </c>
      <c r="J31" s="45">
        <v>27658</v>
      </c>
      <c r="K31" s="45">
        <v>28392</v>
      </c>
    </row>
    <row r="32" spans="3:11" ht="17.25">
      <c r="C32" s="1"/>
      <c r="D32" s="27"/>
      <c r="E32" s="46"/>
      <c r="F32" s="46"/>
      <c r="G32" s="46"/>
      <c r="H32" s="46"/>
      <c r="I32" s="46"/>
      <c r="J32" s="45"/>
      <c r="K32" s="45"/>
    </row>
    <row r="33" spans="3:11" ht="17.25">
      <c r="C33" s="1" t="s">
        <v>78</v>
      </c>
      <c r="D33" s="27">
        <v>7158</v>
      </c>
      <c r="E33" s="46">
        <v>9141</v>
      </c>
      <c r="F33" s="46">
        <v>10576</v>
      </c>
      <c r="G33" s="46">
        <v>11870</v>
      </c>
      <c r="H33" s="46">
        <v>12857</v>
      </c>
      <c r="I33" s="46">
        <v>13551</v>
      </c>
      <c r="J33" s="45">
        <v>16823</v>
      </c>
      <c r="K33" s="45">
        <v>23085</v>
      </c>
    </row>
    <row r="34" spans="3:11" ht="17.25">
      <c r="C34" s="1" t="s">
        <v>79</v>
      </c>
      <c r="D34" s="27">
        <v>3140</v>
      </c>
      <c r="E34" s="46">
        <v>3972</v>
      </c>
      <c r="F34" s="46">
        <v>5434</v>
      </c>
      <c r="G34" s="46">
        <v>6581</v>
      </c>
      <c r="H34" s="46">
        <v>7752</v>
      </c>
      <c r="I34" s="46">
        <v>8632</v>
      </c>
      <c r="J34" s="45">
        <v>9713</v>
      </c>
      <c r="K34" s="45">
        <v>12510</v>
      </c>
    </row>
    <row r="35" spans="3:11" ht="17.25">
      <c r="C35" s="1" t="s">
        <v>80</v>
      </c>
      <c r="D35" s="27">
        <v>1074</v>
      </c>
      <c r="E35" s="46">
        <v>1313</v>
      </c>
      <c r="F35" s="46">
        <v>1743</v>
      </c>
      <c r="G35" s="46">
        <v>2579</v>
      </c>
      <c r="H35" s="46">
        <v>3127</v>
      </c>
      <c r="I35" s="46">
        <v>3964</v>
      </c>
      <c r="J35" s="45">
        <v>4809</v>
      </c>
      <c r="K35" s="45">
        <v>5689</v>
      </c>
    </row>
    <row r="36" spans="3:11" ht="17.25">
      <c r="C36" s="1" t="s">
        <v>81</v>
      </c>
      <c r="D36" s="27">
        <v>251</v>
      </c>
      <c r="E36" s="46">
        <v>289</v>
      </c>
      <c r="F36" s="46">
        <v>381</v>
      </c>
      <c r="G36" s="46">
        <v>574</v>
      </c>
      <c r="H36" s="46">
        <v>815</v>
      </c>
      <c r="I36" s="46">
        <v>1042</v>
      </c>
      <c r="J36" s="45">
        <v>1556</v>
      </c>
      <c r="K36" s="45">
        <v>2052</v>
      </c>
    </row>
    <row r="37" spans="3:11" ht="17.25">
      <c r="C37" s="1" t="s">
        <v>82</v>
      </c>
      <c r="D37" s="27">
        <v>17</v>
      </c>
      <c r="E37" s="46">
        <v>34</v>
      </c>
      <c r="F37" s="46">
        <v>42</v>
      </c>
      <c r="G37" s="46">
        <v>61</v>
      </c>
      <c r="H37" s="46">
        <v>108</v>
      </c>
      <c r="I37" s="46">
        <v>180</v>
      </c>
      <c r="J37" s="45">
        <v>237</v>
      </c>
      <c r="K37" s="45">
        <v>388</v>
      </c>
    </row>
    <row r="38" spans="3:11" ht="17.25">
      <c r="C38" s="1" t="s">
        <v>83</v>
      </c>
      <c r="D38" s="168" t="s">
        <v>373</v>
      </c>
      <c r="E38" s="46">
        <v>1</v>
      </c>
      <c r="F38" s="46">
        <v>3</v>
      </c>
      <c r="G38" s="46">
        <v>9</v>
      </c>
      <c r="H38" s="46">
        <v>8</v>
      </c>
      <c r="I38" s="46">
        <v>18</v>
      </c>
      <c r="J38" s="45">
        <v>21</v>
      </c>
      <c r="K38" s="45">
        <v>32</v>
      </c>
    </row>
    <row r="39" spans="3:11" ht="17.25">
      <c r="C39" s="1"/>
      <c r="D39" s="168"/>
      <c r="E39" s="46"/>
      <c r="F39" s="46"/>
      <c r="G39" s="46"/>
      <c r="H39" s="46"/>
      <c r="I39" s="46"/>
      <c r="J39" s="45"/>
      <c r="K39" s="45"/>
    </row>
    <row r="40" spans="3:11" ht="17.25">
      <c r="C40" s="1" t="s">
        <v>84</v>
      </c>
      <c r="D40" s="168" t="s">
        <v>373</v>
      </c>
      <c r="E40" s="46">
        <v>113</v>
      </c>
      <c r="F40" s="46">
        <v>250</v>
      </c>
      <c r="G40" s="46">
        <v>45</v>
      </c>
      <c r="H40" s="46">
        <v>461</v>
      </c>
      <c r="I40" s="46">
        <v>68</v>
      </c>
      <c r="J40" s="45">
        <v>192</v>
      </c>
      <c r="K40" s="45">
        <v>820</v>
      </c>
    </row>
    <row r="41" spans="2:11" ht="17.25">
      <c r="B41" s="9"/>
      <c r="C41" s="9"/>
      <c r="D41" s="68"/>
      <c r="E41" s="69"/>
      <c r="F41" s="69"/>
      <c r="G41" s="69"/>
      <c r="H41" s="69"/>
      <c r="I41" s="69"/>
      <c r="J41" s="69"/>
      <c r="K41" s="69"/>
    </row>
    <row r="42" spans="4:11" ht="17.25">
      <c r="D42" s="33"/>
      <c r="E42" s="45"/>
      <c r="F42" s="45"/>
      <c r="G42" s="45"/>
      <c r="H42" s="45"/>
      <c r="I42" s="45"/>
      <c r="J42" s="45"/>
      <c r="K42" s="34"/>
    </row>
    <row r="43" spans="3:11" ht="17.25">
      <c r="C43" s="36" t="s">
        <v>7</v>
      </c>
      <c r="D43" s="30">
        <f aca="true" t="shared" si="2" ref="D43:J43">SUM(D45:D70)</f>
        <v>539534</v>
      </c>
      <c r="E43" s="44">
        <f t="shared" si="2"/>
        <v>554250</v>
      </c>
      <c r="F43" s="44">
        <f t="shared" si="2"/>
        <v>563545</v>
      </c>
      <c r="G43" s="44">
        <f t="shared" si="2"/>
        <v>567034</v>
      </c>
      <c r="H43" s="44">
        <f t="shared" si="2"/>
        <v>563548</v>
      </c>
      <c r="I43" s="44">
        <f t="shared" si="2"/>
        <v>566985</v>
      </c>
      <c r="J43" s="44">
        <f t="shared" si="2"/>
        <v>563030</v>
      </c>
      <c r="K43" s="29">
        <v>547947</v>
      </c>
    </row>
    <row r="44" spans="3:11" ht="17.25">
      <c r="C44" s="36"/>
      <c r="D44" s="30"/>
      <c r="E44" s="44"/>
      <c r="F44" s="44"/>
      <c r="G44" s="44"/>
      <c r="H44" s="44"/>
      <c r="I44" s="44"/>
      <c r="J44" s="44"/>
      <c r="K44" s="29"/>
    </row>
    <row r="45" spans="3:11" ht="17.25">
      <c r="C45" s="1" t="s">
        <v>63</v>
      </c>
      <c r="D45" s="27">
        <v>40080</v>
      </c>
      <c r="E45" s="46">
        <v>42850</v>
      </c>
      <c r="F45" s="46">
        <v>35421</v>
      </c>
      <c r="G45" s="46">
        <v>30925</v>
      </c>
      <c r="H45" s="46">
        <v>27042</v>
      </c>
      <c r="I45" s="46">
        <v>24650</v>
      </c>
      <c r="J45" s="45">
        <v>23861</v>
      </c>
      <c r="K45" s="45">
        <v>20617</v>
      </c>
    </row>
    <row r="46" spans="3:11" ht="17.25">
      <c r="C46" s="1" t="s">
        <v>64</v>
      </c>
      <c r="D46" s="27">
        <v>39845</v>
      </c>
      <c r="E46" s="46">
        <v>39700</v>
      </c>
      <c r="F46" s="46">
        <v>43086</v>
      </c>
      <c r="G46" s="46">
        <v>35520</v>
      </c>
      <c r="H46" s="46">
        <v>31488</v>
      </c>
      <c r="I46" s="46">
        <v>28545</v>
      </c>
      <c r="J46" s="45">
        <v>25158</v>
      </c>
      <c r="K46" s="45">
        <v>24042</v>
      </c>
    </row>
    <row r="47" spans="3:11" ht="17.25">
      <c r="C47" s="1" t="s">
        <v>65</v>
      </c>
      <c r="D47" s="27">
        <v>38595</v>
      </c>
      <c r="E47" s="46">
        <v>39496</v>
      </c>
      <c r="F47" s="46">
        <v>39656</v>
      </c>
      <c r="G47" s="46">
        <v>42939</v>
      </c>
      <c r="H47" s="46">
        <v>35386</v>
      </c>
      <c r="I47" s="46">
        <v>32245</v>
      </c>
      <c r="J47" s="45">
        <v>28665</v>
      </c>
      <c r="K47" s="45">
        <v>24893</v>
      </c>
    </row>
    <row r="48" spans="3:11" ht="17.25">
      <c r="C48" s="1" t="s">
        <v>66</v>
      </c>
      <c r="D48" s="27">
        <v>39951</v>
      </c>
      <c r="E48" s="46">
        <v>34740</v>
      </c>
      <c r="F48" s="46">
        <v>36260</v>
      </c>
      <c r="G48" s="46">
        <v>36836</v>
      </c>
      <c r="H48" s="46">
        <v>39093</v>
      </c>
      <c r="I48" s="46">
        <v>32697</v>
      </c>
      <c r="J48" s="45">
        <v>29492</v>
      </c>
      <c r="K48" s="45">
        <v>25899</v>
      </c>
    </row>
    <row r="49" spans="3:11" ht="17.25">
      <c r="C49" s="1" t="s">
        <v>67</v>
      </c>
      <c r="D49" s="27">
        <v>47770</v>
      </c>
      <c r="E49" s="46">
        <v>37136</v>
      </c>
      <c r="F49" s="46">
        <v>31690</v>
      </c>
      <c r="G49" s="46">
        <v>32427</v>
      </c>
      <c r="H49" s="46">
        <v>31811</v>
      </c>
      <c r="I49" s="46">
        <v>34755</v>
      </c>
      <c r="J49" s="45">
        <v>28212</v>
      </c>
      <c r="K49" s="45">
        <v>24159</v>
      </c>
    </row>
    <row r="50" spans="3:11" ht="17.25">
      <c r="C50" s="1"/>
      <c r="D50" s="27"/>
      <c r="E50" s="46"/>
      <c r="F50" s="46"/>
      <c r="G50" s="46"/>
      <c r="H50" s="46"/>
      <c r="I50" s="46"/>
      <c r="J50" s="45"/>
      <c r="K50" s="45"/>
    </row>
    <row r="51" spans="3:11" ht="17.25">
      <c r="C51" s="1" t="s">
        <v>68</v>
      </c>
      <c r="D51" s="27">
        <v>41930</v>
      </c>
      <c r="E51" s="46">
        <v>46471</v>
      </c>
      <c r="F51" s="46">
        <v>37692</v>
      </c>
      <c r="G51" s="46">
        <v>32267</v>
      </c>
      <c r="H51" s="46">
        <v>32737</v>
      </c>
      <c r="I51" s="46">
        <v>33361</v>
      </c>
      <c r="J51" s="45">
        <v>35710</v>
      </c>
      <c r="K51" s="45">
        <v>27921</v>
      </c>
    </row>
    <row r="52" spans="3:11" ht="17.25">
      <c r="C52" s="1" t="s">
        <v>69</v>
      </c>
      <c r="D52" s="27">
        <v>38766</v>
      </c>
      <c r="E52" s="46">
        <v>41195</v>
      </c>
      <c r="F52" s="46">
        <v>46058</v>
      </c>
      <c r="G52" s="46">
        <v>37223</v>
      </c>
      <c r="H52" s="46">
        <v>32117</v>
      </c>
      <c r="I52" s="46">
        <v>33880</v>
      </c>
      <c r="J52" s="45">
        <v>33468</v>
      </c>
      <c r="K52" s="45">
        <v>34740</v>
      </c>
    </row>
    <row r="53" spans="3:11" ht="17.25">
      <c r="C53" s="1" t="s">
        <v>70</v>
      </c>
      <c r="D53" s="27">
        <v>41115</v>
      </c>
      <c r="E53" s="46">
        <v>38303</v>
      </c>
      <c r="F53" s="46">
        <v>41084</v>
      </c>
      <c r="G53" s="46">
        <v>45812</v>
      </c>
      <c r="H53" s="46">
        <v>37100</v>
      </c>
      <c r="I53" s="46">
        <v>33136</v>
      </c>
      <c r="J53" s="45">
        <v>34126</v>
      </c>
      <c r="K53" s="45">
        <v>32759</v>
      </c>
    </row>
    <row r="54" spans="3:11" ht="17.25">
      <c r="C54" s="1" t="s">
        <v>71</v>
      </c>
      <c r="D54" s="27">
        <v>38650</v>
      </c>
      <c r="E54" s="46">
        <v>40521</v>
      </c>
      <c r="F54" s="46">
        <v>37702</v>
      </c>
      <c r="G54" s="46">
        <v>40652</v>
      </c>
      <c r="H54" s="46">
        <v>45240</v>
      </c>
      <c r="I54" s="46">
        <v>37618</v>
      </c>
      <c r="J54" s="45">
        <v>32985</v>
      </c>
      <c r="K54" s="45">
        <v>33537</v>
      </c>
    </row>
    <row r="55" spans="3:11" ht="17.25">
      <c r="C55" s="1" t="s">
        <v>72</v>
      </c>
      <c r="D55" s="27">
        <v>35795</v>
      </c>
      <c r="E55" s="46">
        <v>38765</v>
      </c>
      <c r="F55" s="46">
        <v>39803</v>
      </c>
      <c r="G55" s="46">
        <v>36943</v>
      </c>
      <c r="H55" s="46">
        <v>39884</v>
      </c>
      <c r="I55" s="46">
        <v>45337</v>
      </c>
      <c r="J55" s="45">
        <v>37230</v>
      </c>
      <c r="K55" s="45">
        <v>32460</v>
      </c>
    </row>
    <row r="56" spans="3:11" ht="17.25">
      <c r="C56" s="1"/>
      <c r="D56" s="27"/>
      <c r="E56" s="46"/>
      <c r="F56" s="46"/>
      <c r="G56" s="46"/>
      <c r="H56" s="46"/>
      <c r="I56" s="46"/>
      <c r="J56" s="45"/>
      <c r="K56" s="45"/>
    </row>
    <row r="57" spans="3:11" ht="17.25">
      <c r="C57" s="1" t="s">
        <v>73</v>
      </c>
      <c r="D57" s="27">
        <v>29917</v>
      </c>
      <c r="E57" s="46">
        <v>34571</v>
      </c>
      <c r="F57" s="46">
        <v>37984</v>
      </c>
      <c r="G57" s="46">
        <v>39097</v>
      </c>
      <c r="H57" s="46">
        <v>36281</v>
      </c>
      <c r="I57" s="46">
        <v>39695</v>
      </c>
      <c r="J57" s="45">
        <v>44841</v>
      </c>
      <c r="K57" s="45">
        <v>36530</v>
      </c>
    </row>
    <row r="58" spans="3:11" ht="17.25">
      <c r="C58" s="1" t="s">
        <v>74</v>
      </c>
      <c r="D58" s="27">
        <v>28187</v>
      </c>
      <c r="E58" s="46">
        <v>29051</v>
      </c>
      <c r="F58" s="46">
        <v>33760</v>
      </c>
      <c r="G58" s="46">
        <v>37296</v>
      </c>
      <c r="H58" s="46">
        <v>38426</v>
      </c>
      <c r="I58" s="46">
        <v>36194</v>
      </c>
      <c r="J58" s="45">
        <v>39441</v>
      </c>
      <c r="K58" s="45">
        <v>44249</v>
      </c>
    </row>
    <row r="59" spans="3:11" ht="17.25">
      <c r="C59" s="1" t="s">
        <v>75</v>
      </c>
      <c r="D59" s="27">
        <v>24989</v>
      </c>
      <c r="E59" s="46">
        <v>27701</v>
      </c>
      <c r="F59" s="46">
        <v>28037</v>
      </c>
      <c r="G59" s="46">
        <v>32764</v>
      </c>
      <c r="H59" s="46">
        <v>36403</v>
      </c>
      <c r="I59" s="46">
        <v>37940</v>
      </c>
      <c r="J59" s="45">
        <v>35915</v>
      </c>
      <c r="K59" s="45">
        <v>38944</v>
      </c>
    </row>
    <row r="60" spans="3:11" ht="17.25">
      <c r="C60" s="1" t="s">
        <v>76</v>
      </c>
      <c r="D60" s="27">
        <v>20251</v>
      </c>
      <c r="E60" s="46">
        <v>23483</v>
      </c>
      <c r="F60" s="46">
        <v>26092</v>
      </c>
      <c r="G60" s="46">
        <v>26774</v>
      </c>
      <c r="H60" s="46">
        <v>31514</v>
      </c>
      <c r="I60" s="46">
        <v>35424</v>
      </c>
      <c r="J60" s="45">
        <v>36882</v>
      </c>
      <c r="K60" s="45">
        <v>34863</v>
      </c>
    </row>
    <row r="61" spans="3:11" ht="17.25">
      <c r="C61" s="1" t="s">
        <v>77</v>
      </c>
      <c r="D61" s="27">
        <v>15565</v>
      </c>
      <c r="E61" s="46">
        <v>17912</v>
      </c>
      <c r="F61" s="46">
        <v>21233</v>
      </c>
      <c r="G61" s="46">
        <v>24028</v>
      </c>
      <c r="H61" s="46">
        <v>24874</v>
      </c>
      <c r="I61" s="46">
        <v>29719</v>
      </c>
      <c r="J61" s="45">
        <v>33635</v>
      </c>
      <c r="K61" s="45">
        <v>35184</v>
      </c>
    </row>
    <row r="62" spans="3:11" ht="17.25">
      <c r="C62" s="1"/>
      <c r="D62" s="27"/>
      <c r="E62" s="46"/>
      <c r="F62" s="46"/>
      <c r="G62" s="46"/>
      <c r="H62" s="46"/>
      <c r="I62" s="46"/>
      <c r="J62" s="45"/>
      <c r="K62" s="45"/>
    </row>
    <row r="63" spans="3:11" ht="17.25">
      <c r="C63" s="1" t="s">
        <v>78</v>
      </c>
      <c r="D63" s="27">
        <v>9672</v>
      </c>
      <c r="E63" s="46">
        <v>12359</v>
      </c>
      <c r="F63" s="46">
        <v>14773</v>
      </c>
      <c r="G63" s="46">
        <v>18262</v>
      </c>
      <c r="H63" s="46">
        <v>20997</v>
      </c>
      <c r="I63" s="46">
        <v>22168</v>
      </c>
      <c r="J63" s="45">
        <v>27158</v>
      </c>
      <c r="K63" s="45">
        <v>30947</v>
      </c>
    </row>
    <row r="64" spans="3:11" ht="17.25">
      <c r="C64" s="1" t="s">
        <v>79</v>
      </c>
      <c r="D64" s="27">
        <v>5393</v>
      </c>
      <c r="E64" s="46">
        <v>6420</v>
      </c>
      <c r="F64" s="46">
        <v>8606</v>
      </c>
      <c r="G64" s="46">
        <v>10821</v>
      </c>
      <c r="H64" s="46">
        <v>13885</v>
      </c>
      <c r="I64" s="46">
        <v>16880</v>
      </c>
      <c r="J64" s="45">
        <v>18515</v>
      </c>
      <c r="K64" s="45">
        <v>23096</v>
      </c>
    </row>
    <row r="65" spans="3:11" ht="17.25">
      <c r="C65" s="1" t="s">
        <v>80</v>
      </c>
      <c r="D65" s="27">
        <v>2319</v>
      </c>
      <c r="E65" s="46">
        <v>2659</v>
      </c>
      <c r="F65" s="46">
        <v>3389</v>
      </c>
      <c r="G65" s="46">
        <v>4888</v>
      </c>
      <c r="H65" s="46">
        <v>6541</v>
      </c>
      <c r="I65" s="46">
        <v>9079</v>
      </c>
      <c r="J65" s="45">
        <v>11742</v>
      </c>
      <c r="K65" s="45">
        <v>13673</v>
      </c>
    </row>
    <row r="66" spans="3:11" ht="17.25">
      <c r="C66" s="1" t="s">
        <v>81</v>
      </c>
      <c r="D66" s="27">
        <v>674</v>
      </c>
      <c r="E66" s="46">
        <v>748</v>
      </c>
      <c r="F66" s="46">
        <v>914</v>
      </c>
      <c r="G66" s="46">
        <v>1324</v>
      </c>
      <c r="H66" s="46">
        <v>2062</v>
      </c>
      <c r="I66" s="46">
        <v>3006</v>
      </c>
      <c r="J66" s="45">
        <v>4831</v>
      </c>
      <c r="K66" s="45">
        <v>6737</v>
      </c>
    </row>
    <row r="67" spans="3:11" ht="17.25">
      <c r="C67" s="1" t="s">
        <v>82</v>
      </c>
      <c r="D67" s="27">
        <v>68</v>
      </c>
      <c r="E67" s="46">
        <v>110</v>
      </c>
      <c r="F67" s="46">
        <v>138</v>
      </c>
      <c r="G67" s="46">
        <v>182</v>
      </c>
      <c r="H67" s="46">
        <v>327</v>
      </c>
      <c r="I67" s="46">
        <v>564</v>
      </c>
      <c r="J67" s="45">
        <v>957</v>
      </c>
      <c r="K67" s="45">
        <v>1906</v>
      </c>
    </row>
    <row r="68" spans="3:11" ht="17.25">
      <c r="C68" s="1" t="s">
        <v>83</v>
      </c>
      <c r="D68" s="27">
        <v>2</v>
      </c>
      <c r="E68" s="46">
        <v>7</v>
      </c>
      <c r="F68" s="46">
        <v>12</v>
      </c>
      <c r="G68" s="46">
        <v>14</v>
      </c>
      <c r="H68" s="46">
        <v>28</v>
      </c>
      <c r="I68" s="46">
        <v>52</v>
      </c>
      <c r="J68" s="45">
        <v>110</v>
      </c>
      <c r="K68" s="45">
        <v>213</v>
      </c>
    </row>
    <row r="69" spans="3:11" ht="17.25">
      <c r="C69" s="1"/>
      <c r="D69" s="27"/>
      <c r="E69" s="46"/>
      <c r="F69" s="46"/>
      <c r="G69" s="46"/>
      <c r="H69" s="46"/>
      <c r="I69" s="46"/>
      <c r="J69" s="45"/>
      <c r="K69" s="45"/>
    </row>
    <row r="70" spans="3:11" ht="17.25">
      <c r="C70" s="1" t="s">
        <v>84</v>
      </c>
      <c r="D70" s="168" t="s">
        <v>373</v>
      </c>
      <c r="E70" s="46">
        <v>52</v>
      </c>
      <c r="F70" s="46">
        <v>155</v>
      </c>
      <c r="G70" s="46">
        <v>40</v>
      </c>
      <c r="H70" s="46">
        <v>312</v>
      </c>
      <c r="I70" s="46">
        <v>40</v>
      </c>
      <c r="J70" s="45">
        <v>96</v>
      </c>
      <c r="K70" s="45">
        <v>578</v>
      </c>
    </row>
    <row r="71" spans="2:11" ht="18" thickBot="1">
      <c r="B71" s="5"/>
      <c r="C71" s="5"/>
      <c r="D71" s="40"/>
      <c r="E71" s="41"/>
      <c r="F71" s="41"/>
      <c r="G71" s="41"/>
      <c r="H71" s="41"/>
      <c r="I71" s="41"/>
      <c r="J71" s="41"/>
      <c r="K71" s="41"/>
    </row>
    <row r="72" ht="17.25">
      <c r="D72" s="1" t="s">
        <v>33</v>
      </c>
    </row>
    <row r="73" ht="17.25">
      <c r="A73" s="1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3"/>
  <sheetViews>
    <sheetView zoomScale="75" zoomScaleNormal="75" workbookViewId="0" topLeftCell="A1">
      <selection activeCell="A1" sqref="A1"/>
    </sheetView>
  </sheetViews>
  <sheetFormatPr defaultColWidth="14.625" defaultRowHeight="13.5"/>
  <cols>
    <col min="1" max="1" width="13.375" style="2" customWidth="1"/>
    <col min="2" max="2" width="17.125" style="2" customWidth="1"/>
    <col min="3" max="3" width="5.875" style="2" customWidth="1"/>
    <col min="4" max="4" width="15.50390625" style="2" bestFit="1" customWidth="1"/>
    <col min="5" max="6" width="14.875" style="2" bestFit="1" customWidth="1"/>
    <col min="7" max="7" width="15.875" style="2" customWidth="1"/>
    <col min="8" max="8" width="5.875" style="2" customWidth="1"/>
    <col min="9" max="11" width="14.875" style="2" bestFit="1" customWidth="1"/>
    <col min="12" max="16384" width="14.625" style="2" customWidth="1"/>
  </cols>
  <sheetData>
    <row r="1" ht="17.25">
      <c r="A1" s="1"/>
    </row>
    <row r="5" spans="5:6" ht="17.25">
      <c r="E5" s="26"/>
      <c r="F5" s="26"/>
    </row>
    <row r="6" spans="5:6" ht="17.25">
      <c r="E6" s="22" t="s">
        <v>54</v>
      </c>
      <c r="F6" s="26"/>
    </row>
    <row r="7" ht="17.25">
      <c r="F7" s="26"/>
    </row>
    <row r="8" spans="4:11" ht="17.25">
      <c r="D8" s="22" t="s">
        <v>522</v>
      </c>
      <c r="F8" s="26"/>
      <c r="K8" s="26"/>
    </row>
    <row r="9" spans="2:11" ht="18" thickBot="1">
      <c r="B9" s="71"/>
      <c r="C9" s="71"/>
      <c r="D9" s="5"/>
      <c r="E9" s="71"/>
      <c r="F9" s="71"/>
      <c r="G9" s="71"/>
      <c r="H9" s="71"/>
      <c r="I9" s="71"/>
      <c r="J9" s="71"/>
      <c r="K9" s="56" t="s">
        <v>42</v>
      </c>
    </row>
    <row r="10" spans="2:11" ht="17.25">
      <c r="B10" s="26"/>
      <c r="C10" s="26"/>
      <c r="D10" s="7"/>
      <c r="E10" s="72"/>
      <c r="F10" s="72"/>
      <c r="G10" s="73"/>
      <c r="H10" s="39"/>
      <c r="I10" s="25"/>
      <c r="J10" s="72"/>
      <c r="K10" s="9"/>
    </row>
    <row r="11" spans="2:11" ht="17.25">
      <c r="B11" s="43" t="s">
        <v>85</v>
      </c>
      <c r="C11" s="72"/>
      <c r="D11" s="10" t="s">
        <v>53</v>
      </c>
      <c r="E11" s="10" t="s">
        <v>6</v>
      </c>
      <c r="F11" s="10" t="s">
        <v>7</v>
      </c>
      <c r="G11" s="74" t="s">
        <v>85</v>
      </c>
      <c r="H11" s="72"/>
      <c r="I11" s="10" t="s">
        <v>53</v>
      </c>
      <c r="J11" s="10" t="s">
        <v>6</v>
      </c>
      <c r="K11" s="10" t="s">
        <v>7</v>
      </c>
    </row>
    <row r="12" spans="3:9" ht="17.25">
      <c r="C12" s="26"/>
      <c r="D12" s="7"/>
      <c r="G12" s="75"/>
      <c r="H12" s="26"/>
      <c r="I12" s="7"/>
    </row>
    <row r="13" spans="2:11" ht="17.25">
      <c r="B13" s="32" t="s">
        <v>53</v>
      </c>
      <c r="C13" s="29"/>
      <c r="D13" s="33">
        <v>1035969</v>
      </c>
      <c r="E13" s="34">
        <v>488022</v>
      </c>
      <c r="F13" s="34">
        <v>547947</v>
      </c>
      <c r="G13" s="78"/>
      <c r="H13" s="29"/>
      <c r="I13" s="33"/>
      <c r="J13" s="34"/>
      <c r="K13" s="34"/>
    </row>
    <row r="14" spans="2:11" ht="17.25">
      <c r="B14" s="34"/>
      <c r="C14" s="34"/>
      <c r="D14" s="33" t="s">
        <v>654</v>
      </c>
      <c r="E14" s="34" t="s">
        <v>654</v>
      </c>
      <c r="F14" s="34" t="s">
        <v>654</v>
      </c>
      <c r="G14" s="78"/>
      <c r="H14" s="34"/>
      <c r="I14" s="33"/>
      <c r="J14" s="34"/>
      <c r="K14" s="34"/>
    </row>
    <row r="15" spans="2:11" ht="17.25">
      <c r="B15" s="29">
        <v>0.01</v>
      </c>
      <c r="C15" s="79" t="s">
        <v>86</v>
      </c>
      <c r="D15" s="30">
        <v>7638</v>
      </c>
      <c r="E15" s="28">
        <v>3905</v>
      </c>
      <c r="F15" s="28">
        <v>3733</v>
      </c>
      <c r="G15" s="80">
        <v>51</v>
      </c>
      <c r="H15" s="79" t="s">
        <v>86</v>
      </c>
      <c r="I15" s="30">
        <v>13189</v>
      </c>
      <c r="J15" s="28">
        <v>6370</v>
      </c>
      <c r="K15" s="28">
        <v>6819</v>
      </c>
    </row>
    <row r="16" spans="2:11" ht="17.25">
      <c r="B16" s="29">
        <v>1</v>
      </c>
      <c r="C16" s="70"/>
      <c r="D16" s="30">
        <v>7957</v>
      </c>
      <c r="E16" s="28">
        <v>4103</v>
      </c>
      <c r="F16" s="28">
        <v>3854</v>
      </c>
      <c r="G16" s="80">
        <v>52</v>
      </c>
      <c r="H16" s="28"/>
      <c r="I16" s="30">
        <v>14128</v>
      </c>
      <c r="J16" s="28">
        <v>6800</v>
      </c>
      <c r="K16" s="28">
        <v>7328</v>
      </c>
    </row>
    <row r="17" spans="2:11" ht="17.25">
      <c r="B17" s="29">
        <v>2</v>
      </c>
      <c r="C17" s="70"/>
      <c r="D17" s="30">
        <v>8667</v>
      </c>
      <c r="E17" s="28">
        <v>4401</v>
      </c>
      <c r="F17" s="28">
        <v>4266</v>
      </c>
      <c r="G17" s="80">
        <v>53</v>
      </c>
      <c r="H17" s="28"/>
      <c r="I17" s="30">
        <v>14723</v>
      </c>
      <c r="J17" s="28">
        <v>7207</v>
      </c>
      <c r="K17" s="28">
        <v>7516</v>
      </c>
    </row>
    <row r="18" spans="2:11" ht="17.25">
      <c r="B18" s="29">
        <v>3</v>
      </c>
      <c r="C18" s="70"/>
      <c r="D18" s="30">
        <v>8830</v>
      </c>
      <c r="E18" s="28">
        <v>4520</v>
      </c>
      <c r="F18" s="28">
        <v>4310</v>
      </c>
      <c r="G18" s="80">
        <v>54</v>
      </c>
      <c r="H18" s="28"/>
      <c r="I18" s="30">
        <v>16141</v>
      </c>
      <c r="J18" s="28">
        <v>7915</v>
      </c>
      <c r="K18" s="28">
        <v>8226</v>
      </c>
    </row>
    <row r="19" spans="2:11" ht="17.25">
      <c r="B19" s="29">
        <v>4</v>
      </c>
      <c r="C19" s="70"/>
      <c r="D19" s="30">
        <v>9266</v>
      </c>
      <c r="E19" s="28">
        <v>4812</v>
      </c>
      <c r="F19" s="28">
        <v>4454</v>
      </c>
      <c r="G19" s="80">
        <v>55</v>
      </c>
      <c r="H19" s="28"/>
      <c r="I19" s="30">
        <v>17227</v>
      </c>
      <c r="J19" s="28">
        <v>8296</v>
      </c>
      <c r="K19" s="28">
        <v>8931</v>
      </c>
    </row>
    <row r="20" spans="2:11" ht="17.25">
      <c r="B20" s="29">
        <v>5</v>
      </c>
      <c r="C20" s="70"/>
      <c r="D20" s="30">
        <v>9632</v>
      </c>
      <c r="E20" s="28">
        <v>4906</v>
      </c>
      <c r="F20" s="28">
        <v>4726</v>
      </c>
      <c r="G20" s="80">
        <v>56</v>
      </c>
      <c r="H20" s="28"/>
      <c r="I20" s="30">
        <v>19564</v>
      </c>
      <c r="J20" s="28">
        <v>9443</v>
      </c>
      <c r="K20" s="28">
        <v>10121</v>
      </c>
    </row>
    <row r="21" spans="2:11" ht="17.25">
      <c r="B21" s="29">
        <v>6</v>
      </c>
      <c r="C21" s="70"/>
      <c r="D21" s="30">
        <v>9539</v>
      </c>
      <c r="E21" s="28">
        <v>4848</v>
      </c>
      <c r="F21" s="28">
        <v>4691</v>
      </c>
      <c r="G21" s="80">
        <v>57</v>
      </c>
      <c r="H21" s="28"/>
      <c r="I21" s="30">
        <v>19630</v>
      </c>
      <c r="J21" s="28">
        <v>9563</v>
      </c>
      <c r="K21" s="28">
        <v>10067</v>
      </c>
    </row>
    <row r="22" spans="2:11" ht="17.25">
      <c r="B22" s="29">
        <v>7</v>
      </c>
      <c r="C22" s="70"/>
      <c r="D22" s="30">
        <v>9927</v>
      </c>
      <c r="E22" s="28">
        <v>4991</v>
      </c>
      <c r="F22" s="28">
        <v>4936</v>
      </c>
      <c r="G22" s="80">
        <v>58</v>
      </c>
      <c r="H22" s="28"/>
      <c r="I22" s="30">
        <v>18570</v>
      </c>
      <c r="J22" s="28">
        <v>8951</v>
      </c>
      <c r="K22" s="28">
        <v>9619</v>
      </c>
    </row>
    <row r="23" spans="2:11" ht="17.25">
      <c r="B23" s="29">
        <v>8</v>
      </c>
      <c r="C23" s="70"/>
      <c r="D23" s="30">
        <v>9865</v>
      </c>
      <c r="E23" s="28">
        <v>5086</v>
      </c>
      <c r="F23" s="28">
        <v>4779</v>
      </c>
      <c r="G23" s="80">
        <v>59</v>
      </c>
      <c r="H23" s="28"/>
      <c r="I23" s="30">
        <v>10611</v>
      </c>
      <c r="J23" s="28">
        <v>5100</v>
      </c>
      <c r="K23" s="28">
        <v>5511</v>
      </c>
    </row>
    <row r="24" spans="2:11" ht="17.25">
      <c r="B24" s="29">
        <v>9</v>
      </c>
      <c r="C24" s="70"/>
      <c r="D24" s="30">
        <v>9968</v>
      </c>
      <c r="E24" s="28">
        <v>5058</v>
      </c>
      <c r="F24" s="28">
        <v>4910</v>
      </c>
      <c r="G24" s="80">
        <v>60</v>
      </c>
      <c r="H24" s="28"/>
      <c r="I24" s="30">
        <v>12072</v>
      </c>
      <c r="J24" s="28">
        <v>5675</v>
      </c>
      <c r="K24" s="28">
        <v>6397</v>
      </c>
    </row>
    <row r="25" spans="2:11" ht="17.25">
      <c r="B25" s="29">
        <v>10</v>
      </c>
      <c r="C25" s="70"/>
      <c r="D25" s="30">
        <v>10104</v>
      </c>
      <c r="E25" s="28">
        <v>5179</v>
      </c>
      <c r="F25" s="28">
        <v>4925</v>
      </c>
      <c r="G25" s="80" t="s">
        <v>654</v>
      </c>
      <c r="H25" s="34"/>
      <c r="I25" s="33" t="s">
        <v>654</v>
      </c>
      <c r="J25" s="28" t="s">
        <v>654</v>
      </c>
      <c r="K25" s="28" t="s">
        <v>654</v>
      </c>
    </row>
    <row r="26" spans="2:11" ht="17.25">
      <c r="B26" s="29"/>
      <c r="C26" s="70"/>
      <c r="D26" s="30"/>
      <c r="E26" s="28"/>
      <c r="F26" s="28"/>
      <c r="G26" s="80">
        <v>61</v>
      </c>
      <c r="H26" s="34"/>
      <c r="I26" s="33">
        <v>15513</v>
      </c>
      <c r="J26" s="28">
        <v>7358</v>
      </c>
      <c r="K26" s="28">
        <v>8155</v>
      </c>
    </row>
    <row r="27" spans="2:11" ht="17.25">
      <c r="B27" s="29">
        <v>11</v>
      </c>
      <c r="C27" s="70"/>
      <c r="D27" s="33">
        <v>10116</v>
      </c>
      <c r="E27" s="28">
        <v>5217</v>
      </c>
      <c r="F27" s="28">
        <v>4899</v>
      </c>
      <c r="G27" s="80">
        <v>62</v>
      </c>
      <c r="H27" s="28"/>
      <c r="I27" s="30">
        <v>14960</v>
      </c>
      <c r="J27" s="28">
        <v>7064</v>
      </c>
      <c r="K27" s="28">
        <v>7896</v>
      </c>
    </row>
    <row r="28" spans="2:11" ht="17.25">
      <c r="B28" s="29">
        <v>12</v>
      </c>
      <c r="C28" s="70"/>
      <c r="D28" s="30">
        <v>10117</v>
      </c>
      <c r="E28" s="28">
        <v>5185</v>
      </c>
      <c r="F28" s="28">
        <v>4932</v>
      </c>
      <c r="G28" s="80">
        <v>63</v>
      </c>
      <c r="H28" s="28"/>
      <c r="I28" s="30">
        <v>15982</v>
      </c>
      <c r="J28" s="28">
        <v>7599</v>
      </c>
      <c r="K28" s="28">
        <v>8383</v>
      </c>
    </row>
    <row r="29" spans="2:11" ht="17.25">
      <c r="B29" s="29">
        <v>13</v>
      </c>
      <c r="C29" s="70"/>
      <c r="D29" s="30">
        <v>10422</v>
      </c>
      <c r="E29" s="28">
        <v>5461</v>
      </c>
      <c r="F29" s="28">
        <v>4961</v>
      </c>
      <c r="G29" s="80">
        <v>64</v>
      </c>
      <c r="H29" s="28"/>
      <c r="I29" s="30">
        <v>15465</v>
      </c>
      <c r="J29" s="28">
        <v>7352</v>
      </c>
      <c r="K29" s="28">
        <v>8113</v>
      </c>
    </row>
    <row r="30" spans="2:11" ht="17.25">
      <c r="B30" s="29">
        <v>14</v>
      </c>
      <c r="C30" s="70"/>
      <c r="D30" s="30">
        <v>10622</v>
      </c>
      <c r="E30" s="28">
        <v>5446</v>
      </c>
      <c r="F30" s="28">
        <v>5176</v>
      </c>
      <c r="G30" s="80">
        <v>65</v>
      </c>
      <c r="H30" s="28"/>
      <c r="I30" s="30">
        <v>13335</v>
      </c>
      <c r="J30" s="28">
        <v>6315</v>
      </c>
      <c r="K30" s="28">
        <v>7020</v>
      </c>
    </row>
    <row r="31" spans="2:11" ht="17.25">
      <c r="B31" s="29">
        <v>15</v>
      </c>
      <c r="C31" s="70"/>
      <c r="D31" s="30">
        <v>10828</v>
      </c>
      <c r="E31" s="28">
        <v>5526</v>
      </c>
      <c r="F31" s="28">
        <v>5302</v>
      </c>
      <c r="G31" s="80">
        <v>66</v>
      </c>
      <c r="H31" s="28"/>
      <c r="I31" s="30">
        <v>11900</v>
      </c>
      <c r="J31" s="28">
        <v>5607</v>
      </c>
      <c r="K31" s="28">
        <v>6293</v>
      </c>
    </row>
    <row r="32" spans="2:11" ht="17.25">
      <c r="B32" s="29">
        <v>16</v>
      </c>
      <c r="C32" s="70"/>
      <c r="D32" s="30">
        <v>11306</v>
      </c>
      <c r="E32" s="28">
        <v>5834</v>
      </c>
      <c r="F32" s="28">
        <v>5472</v>
      </c>
      <c r="G32" s="80">
        <v>67</v>
      </c>
      <c r="H32" s="28"/>
      <c r="I32" s="30">
        <v>12810</v>
      </c>
      <c r="J32" s="28">
        <v>6005</v>
      </c>
      <c r="K32" s="28">
        <v>6805</v>
      </c>
    </row>
    <row r="33" spans="2:11" ht="17.25">
      <c r="B33" s="29">
        <v>17</v>
      </c>
      <c r="C33" s="70"/>
      <c r="D33" s="30">
        <v>11737</v>
      </c>
      <c r="E33" s="28">
        <v>6047</v>
      </c>
      <c r="F33" s="28">
        <v>5690</v>
      </c>
      <c r="G33" s="80">
        <v>68</v>
      </c>
      <c r="H33" s="28"/>
      <c r="I33" s="30">
        <v>13749</v>
      </c>
      <c r="J33" s="28">
        <v>6403</v>
      </c>
      <c r="K33" s="28">
        <v>7346</v>
      </c>
    </row>
    <row r="34" spans="2:11" ht="17.25">
      <c r="B34" s="29">
        <v>18</v>
      </c>
      <c r="C34" s="70"/>
      <c r="D34" s="30">
        <v>10530</v>
      </c>
      <c r="E34" s="28">
        <v>5509</v>
      </c>
      <c r="F34" s="28">
        <v>5021</v>
      </c>
      <c r="G34" s="80">
        <v>69</v>
      </c>
      <c r="H34" s="28"/>
      <c r="I34" s="30">
        <v>13775</v>
      </c>
      <c r="J34" s="28">
        <v>6376</v>
      </c>
      <c r="K34" s="28">
        <v>7399</v>
      </c>
    </row>
    <row r="35" spans="2:11" ht="17.25">
      <c r="B35" s="29">
        <v>19</v>
      </c>
      <c r="C35" s="70"/>
      <c r="D35" s="30">
        <v>8996</v>
      </c>
      <c r="E35" s="28">
        <v>4582</v>
      </c>
      <c r="F35" s="28">
        <v>4414</v>
      </c>
      <c r="G35" s="80">
        <v>70</v>
      </c>
      <c r="H35" s="28"/>
      <c r="I35" s="30">
        <v>13217</v>
      </c>
      <c r="J35" s="28">
        <v>5976</v>
      </c>
      <c r="K35" s="28">
        <v>7241</v>
      </c>
    </row>
    <row r="36" spans="2:11" ht="17.25">
      <c r="B36" s="29">
        <v>20</v>
      </c>
      <c r="C36" s="70"/>
      <c r="D36" s="30">
        <v>9046</v>
      </c>
      <c r="E36" s="28">
        <v>4494</v>
      </c>
      <c r="F36" s="28">
        <v>4552</v>
      </c>
      <c r="G36" s="80" t="s">
        <v>654</v>
      </c>
      <c r="H36" s="28"/>
      <c r="I36" s="30" t="s">
        <v>654</v>
      </c>
      <c r="J36" s="28" t="s">
        <v>654</v>
      </c>
      <c r="K36" s="28" t="s">
        <v>654</v>
      </c>
    </row>
    <row r="37" spans="2:11" ht="17.25">
      <c r="B37" s="29"/>
      <c r="C37" s="70"/>
      <c r="D37" s="30"/>
      <c r="E37" s="28"/>
      <c r="F37" s="28"/>
      <c r="G37" s="80">
        <v>71</v>
      </c>
      <c r="H37" s="28"/>
      <c r="I37" s="30">
        <v>12528</v>
      </c>
      <c r="J37" s="28">
        <v>5560</v>
      </c>
      <c r="K37" s="28">
        <v>6968</v>
      </c>
    </row>
    <row r="38" spans="2:11" ht="17.25">
      <c r="B38" s="29">
        <v>21</v>
      </c>
      <c r="C38" s="70"/>
      <c r="D38" s="30">
        <v>9416</v>
      </c>
      <c r="E38" s="28">
        <v>4668</v>
      </c>
      <c r="F38" s="28">
        <v>4748</v>
      </c>
      <c r="G38" s="80">
        <v>72</v>
      </c>
      <c r="H38" s="34"/>
      <c r="I38" s="33">
        <v>13153</v>
      </c>
      <c r="J38" s="28">
        <v>5861</v>
      </c>
      <c r="K38" s="28">
        <v>7292</v>
      </c>
    </row>
    <row r="39" spans="2:11" ht="17.25">
      <c r="B39" s="29">
        <v>22</v>
      </c>
      <c r="C39" s="70"/>
      <c r="D39" s="33">
        <v>9450</v>
      </c>
      <c r="E39" s="28">
        <v>4587</v>
      </c>
      <c r="F39" s="28">
        <v>4863</v>
      </c>
      <c r="G39" s="80">
        <v>73</v>
      </c>
      <c r="H39" s="28"/>
      <c r="I39" s="30">
        <v>12507</v>
      </c>
      <c r="J39" s="28">
        <v>5594</v>
      </c>
      <c r="K39" s="28">
        <v>6913</v>
      </c>
    </row>
    <row r="40" spans="2:11" ht="17.25">
      <c r="B40" s="29">
        <v>23</v>
      </c>
      <c r="C40" s="70"/>
      <c r="D40" s="30">
        <v>9542</v>
      </c>
      <c r="E40" s="28">
        <v>4666</v>
      </c>
      <c r="F40" s="28">
        <v>4876</v>
      </c>
      <c r="G40" s="80">
        <v>74</v>
      </c>
      <c r="H40" s="28"/>
      <c r="I40" s="30">
        <v>12171</v>
      </c>
      <c r="J40" s="28">
        <v>5401</v>
      </c>
      <c r="K40" s="28">
        <v>6770</v>
      </c>
    </row>
    <row r="41" spans="2:11" ht="17.25">
      <c r="B41" s="29">
        <v>24</v>
      </c>
      <c r="C41" s="70"/>
      <c r="D41" s="30">
        <v>9688</v>
      </c>
      <c r="E41" s="28">
        <v>4568</v>
      </c>
      <c r="F41" s="28">
        <v>5120</v>
      </c>
      <c r="G41" s="80">
        <v>75</v>
      </c>
      <c r="H41" s="28"/>
      <c r="I41" s="30">
        <v>11539</v>
      </c>
      <c r="J41" s="28">
        <v>5129</v>
      </c>
      <c r="K41" s="28">
        <v>6410</v>
      </c>
    </row>
    <row r="42" spans="2:11" ht="17.25">
      <c r="B42" s="29">
        <v>25</v>
      </c>
      <c r="C42" s="70"/>
      <c r="D42" s="30">
        <v>10085</v>
      </c>
      <c r="E42" s="28">
        <v>4828</v>
      </c>
      <c r="F42" s="28">
        <v>5257</v>
      </c>
      <c r="G42" s="80">
        <v>76</v>
      </c>
      <c r="H42" s="34"/>
      <c r="I42" s="30">
        <v>11343</v>
      </c>
      <c r="J42" s="28">
        <v>4938</v>
      </c>
      <c r="K42" s="28">
        <v>6405</v>
      </c>
    </row>
    <row r="43" spans="2:11" ht="17.25">
      <c r="B43" s="29">
        <v>26</v>
      </c>
      <c r="C43" s="70"/>
      <c r="D43" s="30">
        <v>10101</v>
      </c>
      <c r="E43" s="28">
        <v>4848</v>
      </c>
      <c r="F43" s="28">
        <v>5253</v>
      </c>
      <c r="G43" s="80">
        <v>77</v>
      </c>
      <c r="H43" s="34"/>
      <c r="I43" s="30">
        <v>10908</v>
      </c>
      <c r="J43" s="28">
        <v>4707</v>
      </c>
      <c r="K43" s="28">
        <v>6201</v>
      </c>
    </row>
    <row r="44" spans="2:11" ht="17.25">
      <c r="B44" s="29">
        <v>27</v>
      </c>
      <c r="C44" s="70"/>
      <c r="D44" s="30">
        <v>11024</v>
      </c>
      <c r="E44" s="28">
        <v>5399</v>
      </c>
      <c r="F44" s="28">
        <v>5625</v>
      </c>
      <c r="G44" s="80">
        <v>78</v>
      </c>
      <c r="H44" s="34"/>
      <c r="I44" s="30">
        <v>10309</v>
      </c>
      <c r="J44" s="28">
        <v>4293</v>
      </c>
      <c r="K44" s="28">
        <v>6016</v>
      </c>
    </row>
    <row r="45" spans="2:11" ht="17.25">
      <c r="B45" s="29">
        <v>28</v>
      </c>
      <c r="C45" s="70"/>
      <c r="D45" s="30">
        <v>11179</v>
      </c>
      <c r="E45" s="28">
        <v>5482</v>
      </c>
      <c r="F45" s="28">
        <v>5697</v>
      </c>
      <c r="G45" s="80">
        <v>79</v>
      </c>
      <c r="H45" s="28"/>
      <c r="I45" s="30">
        <v>9933</v>
      </c>
      <c r="J45" s="28">
        <v>4018</v>
      </c>
      <c r="K45" s="28">
        <v>5915</v>
      </c>
    </row>
    <row r="46" spans="2:11" ht="17.25">
      <c r="B46" s="29">
        <v>29</v>
      </c>
      <c r="C46" s="70"/>
      <c r="D46" s="30">
        <v>12056</v>
      </c>
      <c r="E46" s="28">
        <v>5967</v>
      </c>
      <c r="F46" s="28">
        <v>6089</v>
      </c>
      <c r="G46" s="80">
        <v>80</v>
      </c>
      <c r="H46" s="28"/>
      <c r="I46" s="30">
        <v>8682</v>
      </c>
      <c r="J46" s="28">
        <v>3396</v>
      </c>
      <c r="K46" s="28">
        <v>5286</v>
      </c>
    </row>
    <row r="47" spans="2:11" ht="17.25">
      <c r="B47" s="29">
        <v>30</v>
      </c>
      <c r="C47" s="70"/>
      <c r="D47" s="30">
        <v>12748</v>
      </c>
      <c r="E47" s="28">
        <v>6213</v>
      </c>
      <c r="F47" s="28">
        <v>6535</v>
      </c>
      <c r="G47" s="80" t="s">
        <v>654</v>
      </c>
      <c r="H47" s="28"/>
      <c r="I47" s="30" t="s">
        <v>654</v>
      </c>
      <c r="J47" s="28" t="s">
        <v>654</v>
      </c>
      <c r="K47" s="28" t="s">
        <v>654</v>
      </c>
    </row>
    <row r="48" spans="2:11" ht="17.25">
      <c r="B48" s="29"/>
      <c r="C48" s="70"/>
      <c r="D48" s="30"/>
      <c r="E48" s="28"/>
      <c r="F48" s="28"/>
      <c r="G48" s="80">
        <v>81</v>
      </c>
      <c r="H48" s="28"/>
      <c r="I48" s="30">
        <v>7890</v>
      </c>
      <c r="J48" s="28">
        <v>2919</v>
      </c>
      <c r="K48" s="28">
        <v>4971</v>
      </c>
    </row>
    <row r="49" spans="2:11" ht="17.25">
      <c r="B49" s="29">
        <v>31</v>
      </c>
      <c r="C49" s="70"/>
      <c r="D49" s="30">
        <v>13713</v>
      </c>
      <c r="E49" s="28">
        <v>6749</v>
      </c>
      <c r="F49" s="28">
        <v>6964</v>
      </c>
      <c r="G49" s="80">
        <v>82</v>
      </c>
      <c r="H49" s="28"/>
      <c r="I49" s="30">
        <v>7041</v>
      </c>
      <c r="J49" s="28">
        <v>2364</v>
      </c>
      <c r="K49" s="28">
        <v>4677</v>
      </c>
    </row>
    <row r="50" spans="2:11" ht="17.25">
      <c r="B50" s="29">
        <v>32</v>
      </c>
      <c r="C50" s="70"/>
      <c r="D50" s="30">
        <v>14055</v>
      </c>
      <c r="E50" s="28">
        <v>6791</v>
      </c>
      <c r="F50" s="28">
        <v>7264</v>
      </c>
      <c r="G50" s="80">
        <v>83</v>
      </c>
      <c r="H50" s="34"/>
      <c r="I50" s="33">
        <v>6296</v>
      </c>
      <c r="J50" s="28">
        <v>2014</v>
      </c>
      <c r="K50" s="28">
        <v>4282</v>
      </c>
    </row>
    <row r="51" spans="2:11" ht="17.25">
      <c r="B51" s="29">
        <v>33</v>
      </c>
      <c r="C51" s="70"/>
      <c r="D51" s="33">
        <v>13713</v>
      </c>
      <c r="E51" s="28">
        <v>6669</v>
      </c>
      <c r="F51" s="28">
        <v>7044</v>
      </c>
      <c r="G51" s="80">
        <v>84</v>
      </c>
      <c r="H51" s="28"/>
      <c r="I51" s="30">
        <v>5697</v>
      </c>
      <c r="J51" s="28">
        <v>1817</v>
      </c>
      <c r="K51" s="28">
        <v>3880</v>
      </c>
    </row>
    <row r="52" spans="2:11" ht="17.25">
      <c r="B52" s="29">
        <v>34</v>
      </c>
      <c r="C52" s="70"/>
      <c r="D52" s="30">
        <v>13582</v>
      </c>
      <c r="E52" s="28">
        <v>6649</v>
      </c>
      <c r="F52" s="28">
        <v>6933</v>
      </c>
      <c r="G52" s="80">
        <v>85</v>
      </c>
      <c r="H52" s="28"/>
      <c r="I52" s="30">
        <v>5426</v>
      </c>
      <c r="J52" s="28">
        <v>1721</v>
      </c>
      <c r="K52" s="28">
        <v>3705</v>
      </c>
    </row>
    <row r="53" spans="2:11" ht="17.25">
      <c r="B53" s="29">
        <v>35</v>
      </c>
      <c r="C53" s="70"/>
      <c r="D53" s="30">
        <v>13373</v>
      </c>
      <c r="E53" s="28">
        <v>6520</v>
      </c>
      <c r="F53" s="28">
        <v>6853</v>
      </c>
      <c r="G53" s="80">
        <v>86</v>
      </c>
      <c r="H53" s="28"/>
      <c r="I53" s="30">
        <v>3841</v>
      </c>
      <c r="J53" s="28">
        <v>1195</v>
      </c>
      <c r="K53" s="28">
        <v>2646</v>
      </c>
    </row>
    <row r="54" spans="2:11" ht="17.25">
      <c r="B54" s="29">
        <v>36</v>
      </c>
      <c r="C54" s="70"/>
      <c r="D54" s="30">
        <v>13100</v>
      </c>
      <c r="E54" s="28">
        <v>6162</v>
      </c>
      <c r="F54" s="28">
        <v>6938</v>
      </c>
      <c r="G54" s="80">
        <v>87</v>
      </c>
      <c r="H54" s="28"/>
      <c r="I54" s="30">
        <v>3798</v>
      </c>
      <c r="J54" s="28">
        <v>1084</v>
      </c>
      <c r="K54" s="28">
        <v>2714</v>
      </c>
    </row>
    <row r="55" spans="2:11" ht="17.25">
      <c r="B55" s="29">
        <v>37</v>
      </c>
      <c r="C55" s="70"/>
      <c r="D55" s="30">
        <v>12965</v>
      </c>
      <c r="E55" s="28">
        <v>6182</v>
      </c>
      <c r="F55" s="28">
        <v>6783</v>
      </c>
      <c r="G55" s="80">
        <v>88</v>
      </c>
      <c r="H55" s="28"/>
      <c r="I55" s="30">
        <v>3280</v>
      </c>
      <c r="J55" s="28">
        <v>909</v>
      </c>
      <c r="K55" s="28">
        <v>2371</v>
      </c>
    </row>
    <row r="56" spans="2:11" ht="17.25">
      <c r="B56" s="29">
        <v>38</v>
      </c>
      <c r="C56" s="70"/>
      <c r="D56" s="30">
        <v>12857</v>
      </c>
      <c r="E56" s="28">
        <v>5998</v>
      </c>
      <c r="F56" s="28">
        <v>6859</v>
      </c>
      <c r="G56" s="80">
        <v>89</v>
      </c>
      <c r="H56" s="28"/>
      <c r="I56" s="30">
        <v>3017</v>
      </c>
      <c r="J56" s="28">
        <v>780</v>
      </c>
      <c r="K56" s="28">
        <v>2237</v>
      </c>
    </row>
    <row r="57" spans="2:11" ht="17.25">
      <c r="B57" s="29">
        <v>39</v>
      </c>
      <c r="C57" s="70"/>
      <c r="D57" s="30">
        <v>10010</v>
      </c>
      <c r="E57" s="28">
        <v>4684</v>
      </c>
      <c r="F57" s="28">
        <v>5326</v>
      </c>
      <c r="G57" s="80">
        <v>90</v>
      </c>
      <c r="H57" s="28"/>
      <c r="I57" s="30">
        <v>2420</v>
      </c>
      <c r="J57" s="28">
        <v>574</v>
      </c>
      <c r="K57" s="28">
        <v>1846</v>
      </c>
    </row>
    <row r="58" spans="2:11" ht="17.25">
      <c r="B58" s="29">
        <v>40</v>
      </c>
      <c r="C58" s="70"/>
      <c r="D58" s="30">
        <v>13583</v>
      </c>
      <c r="E58" s="28">
        <v>6300</v>
      </c>
      <c r="F58" s="28">
        <v>7283</v>
      </c>
      <c r="G58" s="80" t="s">
        <v>654</v>
      </c>
      <c r="H58" s="28"/>
      <c r="I58" s="30" t="s">
        <v>654</v>
      </c>
      <c r="J58" s="28" t="s">
        <v>654</v>
      </c>
      <c r="K58" s="28" t="s">
        <v>654</v>
      </c>
    </row>
    <row r="59" spans="2:11" ht="17.25">
      <c r="B59" s="29"/>
      <c r="C59" s="70"/>
      <c r="D59" s="30"/>
      <c r="E59" s="28"/>
      <c r="F59" s="28"/>
      <c r="G59" s="80">
        <v>91</v>
      </c>
      <c r="H59" s="28"/>
      <c r="I59" s="30">
        <v>2157</v>
      </c>
      <c r="J59" s="28">
        <v>534</v>
      </c>
      <c r="K59" s="28">
        <v>1623</v>
      </c>
    </row>
    <row r="60" spans="2:11" ht="17.25">
      <c r="B60" s="29">
        <v>41</v>
      </c>
      <c r="C60" s="70"/>
      <c r="D60" s="30">
        <v>12669</v>
      </c>
      <c r="E60" s="28">
        <v>5881</v>
      </c>
      <c r="F60" s="28">
        <v>6788</v>
      </c>
      <c r="G60" s="80">
        <v>92</v>
      </c>
      <c r="H60" s="28"/>
      <c r="I60" s="30">
        <v>1806</v>
      </c>
      <c r="J60" s="28">
        <v>398</v>
      </c>
      <c r="K60" s="28">
        <v>1408</v>
      </c>
    </row>
    <row r="61" spans="2:11" ht="17.25">
      <c r="B61" s="29">
        <v>42</v>
      </c>
      <c r="C61" s="70"/>
      <c r="D61" s="30">
        <v>12561</v>
      </c>
      <c r="E61" s="28">
        <v>5983</v>
      </c>
      <c r="F61" s="28">
        <v>6578</v>
      </c>
      <c r="G61" s="80">
        <v>93</v>
      </c>
      <c r="H61" s="28"/>
      <c r="I61" s="30">
        <v>1443</v>
      </c>
      <c r="J61" s="28">
        <v>327</v>
      </c>
      <c r="K61" s="28">
        <v>1116</v>
      </c>
    </row>
    <row r="62" spans="2:11" ht="17.25">
      <c r="B62" s="29">
        <v>43</v>
      </c>
      <c r="C62" s="70"/>
      <c r="D62" s="30">
        <v>12429</v>
      </c>
      <c r="E62" s="28">
        <v>5924</v>
      </c>
      <c r="F62" s="28">
        <v>6505</v>
      </c>
      <c r="G62" s="80">
        <v>94</v>
      </c>
      <c r="H62" s="34"/>
      <c r="I62" s="33">
        <v>963</v>
      </c>
      <c r="J62" s="28">
        <v>219</v>
      </c>
      <c r="K62" s="28">
        <v>744</v>
      </c>
    </row>
    <row r="63" spans="2:11" ht="17.25">
      <c r="B63" s="29">
        <v>44</v>
      </c>
      <c r="C63" s="70"/>
      <c r="D63" s="33">
        <v>12019</v>
      </c>
      <c r="E63" s="28">
        <v>5636</v>
      </c>
      <c r="F63" s="28">
        <v>6383</v>
      </c>
      <c r="G63" s="80">
        <v>95</v>
      </c>
      <c r="H63" s="28"/>
      <c r="I63" s="30">
        <v>840</v>
      </c>
      <c r="J63" s="28">
        <v>157</v>
      </c>
      <c r="K63" s="28">
        <v>683</v>
      </c>
    </row>
    <row r="64" spans="2:11" ht="17.25">
      <c r="B64" s="29">
        <v>45</v>
      </c>
      <c r="C64" s="70"/>
      <c r="D64" s="30">
        <v>12438</v>
      </c>
      <c r="E64" s="28">
        <v>5942</v>
      </c>
      <c r="F64" s="28">
        <v>6496</v>
      </c>
      <c r="G64" s="80">
        <v>96</v>
      </c>
      <c r="H64" s="28"/>
      <c r="I64" s="30">
        <v>618</v>
      </c>
      <c r="J64" s="28">
        <v>108</v>
      </c>
      <c r="K64" s="28">
        <v>510</v>
      </c>
    </row>
    <row r="65" spans="2:11" ht="17.25">
      <c r="B65" s="29">
        <v>46</v>
      </c>
      <c r="C65" s="70"/>
      <c r="D65" s="30">
        <v>13041</v>
      </c>
      <c r="E65" s="28">
        <v>6329</v>
      </c>
      <c r="F65" s="28">
        <v>6712</v>
      </c>
      <c r="G65" s="80">
        <v>97</v>
      </c>
      <c r="H65" s="28"/>
      <c r="I65" s="30">
        <v>408</v>
      </c>
      <c r="J65" s="28">
        <v>59</v>
      </c>
      <c r="K65" s="28">
        <v>349</v>
      </c>
    </row>
    <row r="66" spans="2:11" ht="17.25">
      <c r="B66" s="29">
        <v>47</v>
      </c>
      <c r="C66" s="70"/>
      <c r="D66" s="30">
        <v>12511</v>
      </c>
      <c r="E66" s="28">
        <v>6063</v>
      </c>
      <c r="F66" s="28">
        <v>6448</v>
      </c>
      <c r="G66" s="80">
        <v>98</v>
      </c>
      <c r="H66" s="28"/>
      <c r="I66" s="30">
        <v>282</v>
      </c>
      <c r="J66" s="28">
        <v>40</v>
      </c>
      <c r="K66" s="28">
        <v>242</v>
      </c>
    </row>
    <row r="67" spans="2:11" ht="17.25">
      <c r="B67" s="29">
        <v>48</v>
      </c>
      <c r="C67" s="70"/>
      <c r="D67" s="30">
        <v>12046</v>
      </c>
      <c r="E67" s="28">
        <v>5958</v>
      </c>
      <c r="F67" s="28">
        <v>6088</v>
      </c>
      <c r="G67" s="80">
        <v>99</v>
      </c>
      <c r="H67" s="28"/>
      <c r="I67" s="30">
        <v>146</v>
      </c>
      <c r="J67" s="28">
        <v>24</v>
      </c>
      <c r="K67" s="28">
        <v>122</v>
      </c>
    </row>
    <row r="68" spans="2:11" ht="17.25">
      <c r="B68" s="29">
        <v>49</v>
      </c>
      <c r="C68" s="70"/>
      <c r="D68" s="30">
        <v>13096</v>
      </c>
      <c r="E68" s="28">
        <v>6380</v>
      </c>
      <c r="F68" s="28">
        <v>6716</v>
      </c>
      <c r="G68" s="81" t="s">
        <v>87</v>
      </c>
      <c r="H68" s="28"/>
      <c r="I68" s="30">
        <v>245</v>
      </c>
      <c r="J68" s="28">
        <v>32</v>
      </c>
      <c r="K68" s="28">
        <v>213</v>
      </c>
    </row>
    <row r="69" spans="2:11" ht="17.25">
      <c r="B69" s="29">
        <v>50</v>
      </c>
      <c r="C69" s="70"/>
      <c r="D69" s="30">
        <v>13160</v>
      </c>
      <c r="E69" s="28">
        <v>6519</v>
      </c>
      <c r="F69" s="28">
        <v>6641</v>
      </c>
      <c r="G69" s="81" t="s">
        <v>654</v>
      </c>
      <c r="H69" s="28"/>
      <c r="I69" s="30" t="s">
        <v>654</v>
      </c>
      <c r="J69" s="28" t="s">
        <v>654</v>
      </c>
      <c r="K69" s="28" t="s">
        <v>654</v>
      </c>
    </row>
    <row r="70" spans="2:11" ht="17.25">
      <c r="B70" s="29"/>
      <c r="C70" s="70"/>
      <c r="D70" s="30"/>
      <c r="E70" s="28"/>
      <c r="F70" s="28"/>
      <c r="G70" s="81" t="s">
        <v>88</v>
      </c>
      <c r="H70" s="28"/>
      <c r="I70" s="30">
        <v>1398</v>
      </c>
      <c r="J70" s="28">
        <v>820</v>
      </c>
      <c r="K70" s="28">
        <v>578</v>
      </c>
    </row>
    <row r="71" spans="2:11" ht="18" thickBot="1">
      <c r="B71" s="5"/>
      <c r="C71" s="71"/>
      <c r="D71" s="18"/>
      <c r="E71" s="71"/>
      <c r="F71" s="71"/>
      <c r="G71" s="76"/>
      <c r="H71" s="71"/>
      <c r="I71" s="77"/>
      <c r="J71" s="71"/>
      <c r="K71" s="71"/>
    </row>
    <row r="72" spans="3:11" ht="17.25">
      <c r="C72" s="26"/>
      <c r="D72" s="1" t="s">
        <v>33</v>
      </c>
      <c r="E72" s="26"/>
      <c r="F72" s="26"/>
      <c r="G72" s="26"/>
      <c r="H72" s="26"/>
      <c r="I72" s="26"/>
      <c r="J72" s="26"/>
      <c r="K72" s="26"/>
    </row>
    <row r="73" spans="1:5" ht="17.25">
      <c r="A73" s="1"/>
      <c r="D73" s="26"/>
      <c r="E73" s="26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073130</cp:lastModifiedBy>
  <cp:lastPrinted>2010-10-22T05:06:24Z</cp:lastPrinted>
  <dcterms:created xsi:type="dcterms:W3CDTF">2006-04-24T05:17:06Z</dcterms:created>
  <dcterms:modified xsi:type="dcterms:W3CDTF">2010-10-22T05:07:50Z</dcterms:modified>
  <cp:category/>
  <cp:version/>
  <cp:contentType/>
  <cp:contentStatus/>
</cp:coreProperties>
</file>