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751" firstSheet="10" activeTab="20"/>
  </bookViews>
  <sheets>
    <sheet name="C01A-C01B" sheetId="1" r:id="rId1"/>
    <sheet name="C02" sheetId="2" r:id="rId2"/>
    <sheet name="C03" sheetId="3" r:id="rId3"/>
    <sheet name="C04" sheetId="4" r:id="rId4"/>
    <sheet name="C05A" sheetId="5" r:id="rId5"/>
    <sheet name="C05B" sheetId="6" r:id="rId6"/>
    <sheet name="C05C" sheetId="7" r:id="rId7"/>
    <sheet name="C06" sheetId="8" r:id="rId8"/>
    <sheet name="C06続き" sheetId="9" r:id="rId9"/>
    <sheet name="C06続き(2)" sheetId="10" r:id="rId10"/>
    <sheet name="C07" sheetId="11" r:id="rId11"/>
    <sheet name="C08" sheetId="12" r:id="rId12"/>
    <sheet name="C09-C10" sheetId="13" r:id="rId13"/>
    <sheet name="C11-C12AB" sheetId="14" r:id="rId14"/>
    <sheet name="C13A" sheetId="15" r:id="rId15"/>
    <sheet name="C13B" sheetId="16" r:id="rId16"/>
    <sheet name="C14A" sheetId="17" r:id="rId17"/>
    <sheet name="C14B" sheetId="18" r:id="rId18"/>
    <sheet name="C15" sheetId="19" r:id="rId19"/>
    <sheet name="C16AB-C17AB" sheetId="20" r:id="rId20"/>
    <sheet name="C18A-C18B" sheetId="21" r:id="rId21"/>
    <sheet name="C19A-C19B" sheetId="22" r:id="rId22"/>
    <sheet name="C20A-C20B" sheetId="23" r:id="rId23"/>
    <sheet name="C21A-C21B" sheetId="24" r:id="rId24"/>
    <sheet name="C22" sheetId="25" r:id="rId25"/>
    <sheet name="C22続き" sheetId="26" r:id="rId26"/>
    <sheet name="C22続き(2)" sheetId="27" r:id="rId27"/>
    <sheet name="C23-C24" sheetId="28" r:id="rId28"/>
  </sheets>
  <definedNames>
    <definedName name="_xlnm.Print_Area" localSheetId="0">'C01A-C01B'!$B$6:$K$72</definedName>
    <definedName name="_xlnm.Print_Area" localSheetId="1">'C02'!$B$6:$L$69</definedName>
    <definedName name="_xlnm.Print_Area" localSheetId="2">'C03'!$B$6:$J$91</definedName>
    <definedName name="_xlnm.Print_Area" localSheetId="3">'C04'!$B$6:$K$61</definedName>
    <definedName name="_xlnm.Print_Area" localSheetId="4">'C05A'!$B$6:$L$62</definedName>
    <definedName name="_xlnm.Print_Area" localSheetId="5">'C05B'!$B$7:$L$63</definedName>
    <definedName name="_xlnm.Print_Area" localSheetId="6">'C05C'!$B$7:$L$63</definedName>
    <definedName name="_xlnm.Print_Area" localSheetId="7">'C06'!$B$6:$K$63</definedName>
    <definedName name="_xlnm.Print_Area" localSheetId="8">'C06続き'!$B$6:$K$63</definedName>
    <definedName name="_xlnm.Print_Area" localSheetId="9">'C06続き(2)'!$B$6:$G$64</definedName>
    <definedName name="_xlnm.Print_Area" localSheetId="10">'C07'!$B$6:$K$73</definedName>
    <definedName name="_xlnm.Print_Area" localSheetId="11">'C08'!$B$6:$G$74</definedName>
    <definedName name="_xlnm.Print_Area" localSheetId="12">'C09-C10'!$B$6:$Q$72</definedName>
    <definedName name="_xlnm.Print_Area" localSheetId="13">'C11-C12AB'!$B$6:$I$72</definedName>
    <definedName name="_xlnm.Print_Area" localSheetId="14">'C13A'!$B$6:$N$66</definedName>
    <definedName name="_xlnm.Print_Area" localSheetId="15">'C13B'!$B$6:$N$67</definedName>
    <definedName name="_xlnm.Print_Area" localSheetId="16">'C14A'!$B$6:$M$70</definedName>
    <definedName name="_xlnm.Print_Area" localSheetId="17">'C14B'!$B$6:$I$62</definedName>
    <definedName name="_xlnm.Print_Area" localSheetId="18">'C15'!$B$6:$L$54</definedName>
    <definedName name="_xlnm.Print_Area" localSheetId="19">'C16AB-C17AB'!$B$6:$J$73</definedName>
    <definedName name="_xlnm.Print_Area" localSheetId="20">'C18A-C18B'!$B$6:$P$63</definedName>
    <definedName name="_xlnm.Print_Area" localSheetId="21">'C19A-C19B'!$B$6:$P$63</definedName>
    <definedName name="_xlnm.Print_Area" localSheetId="22">'C20A-C20B'!$B$6:$P$63</definedName>
    <definedName name="_xlnm.Print_Area" localSheetId="23">'C21A-C21B'!$B$6:$P$63</definedName>
    <definedName name="_xlnm.Print_Area" localSheetId="24">'C22'!$B$6:$N$69</definedName>
    <definedName name="_xlnm.Print_Area" localSheetId="25">'C22続き'!$B$7:$N$73</definedName>
    <definedName name="_xlnm.Print_Area" localSheetId="26">'C22続き(2)'!$B$7:$N$64</definedName>
    <definedName name="_xlnm.Print_Area" localSheetId="27">'C23-C24'!$B$6:$J$85</definedName>
  </definedNames>
  <calcPr fullCalcOnLoad="1"/>
</workbook>
</file>

<file path=xl/sharedStrings.xml><?xml version="1.0" encoding="utf-8"?>
<sst xmlns="http://schemas.openxmlformats.org/spreadsheetml/2006/main" count="2838" uniqueCount="833">
  <si>
    <t>理容科</t>
  </si>
  <si>
    <t>建築工学科</t>
  </si>
  <si>
    <t>ﾃｸﾆｶﾙｵﾍﾟﾚ-ｼｮﾝ科 7月開講</t>
  </si>
  <si>
    <t>ﾃｸﾆｶﾙｵﾍﾟﾚ-ｼｮﾝ科10月開講</t>
  </si>
  <si>
    <t>ﾃｸﾆｶﾙｵﾍﾟﾚ-ｼｮﾝ科 1月開講</t>
  </si>
  <si>
    <t>ビル管理科      7月開講</t>
  </si>
  <si>
    <t>ビル管理科     10月開講</t>
  </si>
  <si>
    <t>ビル管理科      1月開講</t>
  </si>
  <si>
    <t xml:space="preserve">－ </t>
  </si>
  <si>
    <t xml:space="preserve">－ </t>
  </si>
  <si>
    <t>　</t>
  </si>
  <si>
    <t>　</t>
  </si>
  <si>
    <t xml:space="preserve"> 単位：千円</t>
  </si>
  <si>
    <t xml:space="preserve"> 単位：千円</t>
  </si>
  <si>
    <t>　</t>
  </si>
  <si>
    <t>　</t>
  </si>
  <si>
    <t>資料：厚生労働省「賃金構造基本統計調査報告」</t>
  </si>
  <si>
    <t>一般労働者（パ－トタイム労働者を除く）が10人以上の民営企業分の集計である。</t>
  </si>
  <si>
    <t xml:space="preserve">     　　　卸売・小売業</t>
  </si>
  <si>
    <t>Ｃ　労働・賃金</t>
  </si>
  <si>
    <t xml:space="preserve">      （10月 1日現在）</t>
  </si>
  <si>
    <t xml:space="preserve">       単位：人</t>
  </si>
  <si>
    <t xml:space="preserve"> 注）</t>
  </si>
  <si>
    <t xml:space="preserve"> 15歳以上</t>
  </si>
  <si>
    <t>就業者</t>
  </si>
  <si>
    <t xml:space="preserve"> 完全失業</t>
  </si>
  <si>
    <t>男</t>
  </si>
  <si>
    <t>女</t>
  </si>
  <si>
    <t>総数</t>
  </si>
  <si>
    <t xml:space="preserve"> 者 総数</t>
  </si>
  <si>
    <t>資料：総務省統計局「国勢調査報告書」</t>
  </si>
  <si>
    <t xml:space="preserve">    注）労働力状態｢不詳｣を含む。</t>
  </si>
  <si>
    <t xml:space="preserve">        [産業３部門別]</t>
  </si>
  <si>
    <t xml:space="preserve">  [職業４部門別]</t>
  </si>
  <si>
    <t xml:space="preserve"> 事務･技</t>
  </si>
  <si>
    <t>第１次</t>
  </si>
  <si>
    <t>第２次</t>
  </si>
  <si>
    <t>第３次</t>
  </si>
  <si>
    <t xml:space="preserve"> 術･管理</t>
  </si>
  <si>
    <t>[従業上の地位別]</t>
  </si>
  <si>
    <t>雇用者</t>
  </si>
  <si>
    <t xml:space="preserve"> 役員を除</t>
  </si>
  <si>
    <t xml:space="preserve"> 雇人の</t>
  </si>
  <si>
    <t xml:space="preserve">  家庭</t>
  </si>
  <si>
    <t xml:space="preserve"> く雇用者</t>
  </si>
  <si>
    <t>役員</t>
  </si>
  <si>
    <t xml:space="preserve"> ある業主</t>
  </si>
  <si>
    <t xml:space="preserve"> ない業主</t>
  </si>
  <si>
    <t>内職者</t>
  </si>
  <si>
    <t>従業者</t>
  </si>
  <si>
    <t>･･･</t>
  </si>
  <si>
    <t>注）｢分類不能の産業｣，｢分類不能の職業｣，従業上の地位｢不詳｣を含む。</t>
  </si>
  <si>
    <t>Ｃ-02 労働力状態，産業，年齢，男女別15歳以上人口</t>
  </si>
  <si>
    <t xml:space="preserve">       （10月 1日現在）</t>
  </si>
  <si>
    <t xml:space="preserve"> </t>
  </si>
  <si>
    <t>単位：人</t>
  </si>
  <si>
    <t xml:space="preserve"> 家事の</t>
  </si>
  <si>
    <t xml:space="preserve"> 通学かた</t>
  </si>
  <si>
    <t xml:space="preserve"> 主に仕事</t>
  </si>
  <si>
    <t xml:space="preserve"> ほか仕事</t>
  </si>
  <si>
    <t xml:space="preserve"> わら仕事</t>
  </si>
  <si>
    <t xml:space="preserve"> 休業者</t>
  </si>
  <si>
    <t xml:space="preserve">   男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</si>
  <si>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</si>
  <si>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</si>
  <si>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</si>
  <si>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</si>
  <si>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</si>
  <si>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</si>
  <si>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</si>
  <si>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</si>
  <si>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</si>
  <si>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</si>
  <si>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</si>
  <si>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</si>
  <si>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</si>
  <si>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</si>
  <si>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85歳以上</t>
  </si>
  <si>
    <t xml:space="preserve">   女</t>
  </si>
  <si>
    <t>注）労働力状態｢不詳｣を含む。</t>
  </si>
  <si>
    <t xml:space="preserve">   Ｃ-03 産業，従業上の地位，男女別15歳以上就業者数</t>
  </si>
  <si>
    <t xml:space="preserve">  注)</t>
  </si>
  <si>
    <t xml:space="preserve">     総  数</t>
  </si>
  <si>
    <t>　農  業</t>
  </si>
  <si>
    <t>　林  業</t>
  </si>
  <si>
    <t>　漁  業</t>
  </si>
  <si>
    <t>　鉱  業</t>
  </si>
  <si>
    <t>　建設業</t>
  </si>
  <si>
    <t>　製造業</t>
  </si>
  <si>
    <t>　金融・保険業</t>
  </si>
  <si>
    <t xml:space="preserve">  不動産業</t>
  </si>
  <si>
    <t>　分類不能の産業</t>
  </si>
  <si>
    <t>　　　男</t>
  </si>
  <si>
    <t>　　　女</t>
  </si>
  <si>
    <t>注）従業上の地位｢不詳｣を含む。</t>
  </si>
  <si>
    <t>Ｃ-04 市町村，労働力状態別15歳以上人口</t>
  </si>
  <si>
    <t xml:space="preserve"> 男</t>
  </si>
  <si>
    <t xml:space="preserve"> 女</t>
  </si>
  <si>
    <t>総  数</t>
  </si>
  <si>
    <t>和歌山市</t>
  </si>
  <si>
    <t>海南市</t>
  </si>
  <si>
    <t>橋本市</t>
  </si>
  <si>
    <t>有田市</t>
  </si>
  <si>
    <t>御坊市</t>
  </si>
  <si>
    <t>Ｃ-05 市町村，男女，従業上の地位別15歳以上就業者数</t>
  </si>
  <si>
    <t>Ａ．総数</t>
  </si>
  <si>
    <t>　15歳以上の</t>
  </si>
  <si>
    <t xml:space="preserve"> 就業者総数</t>
  </si>
  <si>
    <t>雇人の</t>
  </si>
  <si>
    <t>ある業主</t>
  </si>
  <si>
    <t>ない業主</t>
  </si>
  <si>
    <t>総 数</t>
  </si>
  <si>
    <t>注)従業上の地位｢不詳｣含む。</t>
  </si>
  <si>
    <t>Ｂ．男子</t>
  </si>
  <si>
    <t xml:space="preserve"> 男子就業者</t>
  </si>
  <si>
    <t>Ｃ．女子</t>
  </si>
  <si>
    <t xml:space="preserve"> 女子就業者</t>
  </si>
  <si>
    <t>家族</t>
  </si>
  <si>
    <t>第3次産業</t>
  </si>
  <si>
    <t xml:space="preserve"> 総  数</t>
  </si>
  <si>
    <t>Ｃ-07 一般職業紹介状況（パ－トタイムを含む）</t>
  </si>
  <si>
    <t>「新規学卒者職業紹介」がある。</t>
  </si>
  <si>
    <t>有効求職者数（Ａ）</t>
  </si>
  <si>
    <t>有効求人数（Ｂ）</t>
  </si>
  <si>
    <t>新規求職申込件数</t>
  </si>
  <si>
    <t>女</t>
  </si>
  <si>
    <t xml:space="preserve"> 総数 (注</t>
  </si>
  <si>
    <t>男</t>
  </si>
  <si>
    <t>人</t>
  </si>
  <si>
    <t>件</t>
  </si>
  <si>
    <t xml:space="preserve">          新規求人数</t>
  </si>
  <si>
    <t>就職件数</t>
  </si>
  <si>
    <t>女</t>
  </si>
  <si>
    <t>倍</t>
  </si>
  <si>
    <r>
      <t>注</t>
    </r>
    <r>
      <rPr>
        <sz val="11"/>
        <rFont val="ＭＳ Ｐゴシック"/>
        <family val="3"/>
      </rPr>
      <t>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総数に男女不問を含む。</t>
    </r>
  </si>
  <si>
    <t>Ｃ-08 一般職業紹介 産業別・規模別新規求人数</t>
  </si>
  <si>
    <t>（パ－トタイムを含む）</t>
  </si>
  <si>
    <t>鉱業</t>
  </si>
  <si>
    <t>建設業</t>
  </si>
  <si>
    <t>製造業</t>
  </si>
  <si>
    <t xml:space="preserve">  繊維工業</t>
  </si>
  <si>
    <t xml:space="preserve">  化学工業</t>
  </si>
  <si>
    <t xml:space="preserve">  鉄鋼業</t>
  </si>
  <si>
    <t>サ－ビス業</t>
  </si>
  <si>
    <t>規模別</t>
  </si>
  <si>
    <t xml:space="preserve"> 29人以下</t>
  </si>
  <si>
    <t xml:space="preserve"> 30～ 99人</t>
  </si>
  <si>
    <t>100～299人</t>
  </si>
  <si>
    <t>300～499人</t>
  </si>
  <si>
    <t>500～999人</t>
  </si>
  <si>
    <t>1,000人以上</t>
  </si>
  <si>
    <t>有効求職者数（A)</t>
  </si>
  <si>
    <t>新規求職申込件数</t>
  </si>
  <si>
    <t>総数</t>
  </si>
  <si>
    <t>男</t>
  </si>
  <si>
    <t>人</t>
  </si>
  <si>
    <t>件</t>
  </si>
  <si>
    <t>就職件数（Ｂ）</t>
  </si>
  <si>
    <t>就職率（Ｂ／Ａ×１００）</t>
  </si>
  <si>
    <t>資料：和歌山労働局職業安定部職業安定課</t>
  </si>
  <si>
    <t>Ｃ-10 障害者職業紹介</t>
  </si>
  <si>
    <t>年度末現在有効求職者</t>
  </si>
  <si>
    <t>新規求職申込件数</t>
  </si>
  <si>
    <t>就職件数</t>
  </si>
  <si>
    <t xml:space="preserve">  身体</t>
  </si>
  <si>
    <t xml:space="preserve">  知的</t>
  </si>
  <si>
    <t xml:space="preserve"> その他</t>
  </si>
  <si>
    <t xml:space="preserve">  障害者</t>
  </si>
  <si>
    <t xml:space="preserve"> の障害者</t>
  </si>
  <si>
    <t xml:space="preserve">    └──┬──┘</t>
  </si>
  <si>
    <t>人</t>
  </si>
  <si>
    <t>新規求職</t>
  </si>
  <si>
    <t>有効求</t>
  </si>
  <si>
    <t>新規求</t>
  </si>
  <si>
    <t>申込件数</t>
  </si>
  <si>
    <t>職者数</t>
  </si>
  <si>
    <t>人延数</t>
  </si>
  <si>
    <t>就労実人員</t>
  </si>
  <si>
    <t>就労延数</t>
  </si>
  <si>
    <t>不就労延数</t>
  </si>
  <si>
    <t>Ａ．中学校</t>
  </si>
  <si>
    <t>　    　( 3月卒業者)</t>
  </si>
  <si>
    <t xml:space="preserve"> 就職希望</t>
  </si>
  <si>
    <t>求人数</t>
  </si>
  <si>
    <t xml:space="preserve"> 就職者数</t>
  </si>
  <si>
    <t>うち県内</t>
  </si>
  <si>
    <t>求人倍率</t>
  </si>
  <si>
    <t>就職率</t>
  </si>
  <si>
    <t xml:space="preserve"> 県内就職率</t>
  </si>
  <si>
    <t>者数(A)</t>
  </si>
  <si>
    <t xml:space="preserve">    (B)</t>
  </si>
  <si>
    <t xml:space="preserve">    (C)</t>
  </si>
  <si>
    <t xml:space="preserve">    (D)</t>
  </si>
  <si>
    <t>％</t>
  </si>
  <si>
    <t>全数</t>
  </si>
  <si>
    <t>Ｂ．高等学校</t>
  </si>
  <si>
    <t>求人倍率</t>
  </si>
  <si>
    <t>就職率</t>
  </si>
  <si>
    <t>県内就職率</t>
  </si>
  <si>
    <t>求人数(B)</t>
  </si>
  <si>
    <t>就職者数（C)</t>
  </si>
  <si>
    <t>うち県内（D)</t>
  </si>
  <si>
    <t>（B/A)</t>
  </si>
  <si>
    <t>（D/C×100）</t>
  </si>
  <si>
    <t>％</t>
  </si>
  <si>
    <t>全数</t>
  </si>
  <si>
    <t>安定所別　和歌山</t>
  </si>
  <si>
    <t>Ｃ-13 職業訓練</t>
  </si>
  <si>
    <t>Ａ．普通職業訓練（普通課程，短期課程）</t>
  </si>
  <si>
    <t xml:space="preserve">  定員数</t>
  </si>
  <si>
    <t xml:space="preserve"> 応募者数</t>
  </si>
  <si>
    <t xml:space="preserve"> 入校者数</t>
  </si>
  <si>
    <t xml:space="preserve"> 修了者数</t>
  </si>
  <si>
    <t xml:space="preserve"> 自営,</t>
  </si>
  <si>
    <t xml:space="preserve"> 県内就職</t>
  </si>
  <si>
    <t xml:space="preserve"> 県外就職</t>
  </si>
  <si>
    <t xml:space="preserve"> その他</t>
  </si>
  <si>
    <t>県立和歌山</t>
  </si>
  <si>
    <t>普通課程</t>
  </si>
  <si>
    <t>自動車工学科</t>
  </si>
  <si>
    <t>ﾃﾞｻﾞｲﾝ木工科</t>
  </si>
  <si>
    <t>県立田辺</t>
  </si>
  <si>
    <t>Ｂ．普通職業訓練（短期課程）</t>
  </si>
  <si>
    <t>ﾃｸﾆｶﾙｵﾍﾟﾚ-ｼｮﾝ科 4月開講</t>
  </si>
  <si>
    <t>ビル管理科      4月開講</t>
  </si>
  <si>
    <t>ﾋﾞｼﾞﾈｽﾜ-ｸ科     4月開講</t>
  </si>
  <si>
    <t xml:space="preserve"> 単位：人</t>
  </si>
  <si>
    <t>応募者数</t>
  </si>
  <si>
    <t>入校者数</t>
  </si>
  <si>
    <t>修了者数</t>
  </si>
  <si>
    <t>県内就職</t>
  </si>
  <si>
    <t>県外就職</t>
  </si>
  <si>
    <t>Ｃ-14 労働組合組織状況</t>
  </si>
  <si>
    <t xml:space="preserve"> 田辺市</t>
  </si>
  <si>
    <t xml:space="preserve"> 新宮市</t>
  </si>
  <si>
    <t>年次，産業</t>
  </si>
  <si>
    <t>海草郡</t>
  </si>
  <si>
    <t>伊都郡</t>
  </si>
  <si>
    <t>有田郡</t>
  </si>
  <si>
    <t>日高郡</t>
  </si>
  <si>
    <t>西牟婁郡</t>
  </si>
  <si>
    <t>東牟婁郡</t>
  </si>
  <si>
    <t>組合数</t>
  </si>
  <si>
    <t>分類不能</t>
  </si>
  <si>
    <t>組合員数</t>
  </si>
  <si>
    <t>（人）</t>
  </si>
  <si>
    <t xml:space="preserve"> 年次，団体，法規</t>
  </si>
  <si>
    <t>労組法</t>
  </si>
  <si>
    <t>特労法</t>
  </si>
  <si>
    <t>　 地公労法</t>
  </si>
  <si>
    <t>国公法</t>
  </si>
  <si>
    <t>地公法</t>
  </si>
  <si>
    <t>連合和歌山</t>
  </si>
  <si>
    <t>県地評</t>
  </si>
  <si>
    <t>その他の組織</t>
  </si>
  <si>
    <t>無加盟</t>
  </si>
  <si>
    <t>平成16年 2004</t>
  </si>
  <si>
    <t>　</t>
  </si>
  <si>
    <t>　　　　　　－</t>
  </si>
  <si>
    <t>平成13年 2001</t>
  </si>
  <si>
    <t>平成14年 2002</t>
  </si>
  <si>
    <t>平成15年 2003</t>
  </si>
  <si>
    <t>平成17年 2005</t>
  </si>
  <si>
    <t>Ｃ-15 争議形態別労働争議</t>
  </si>
  <si>
    <t xml:space="preserve">   争議行為を</t>
  </si>
  <si>
    <t>争議行為を伴う争議</t>
  </si>
  <si>
    <t xml:space="preserve">   伴う争議計</t>
  </si>
  <si>
    <t xml:space="preserve">    －続き－</t>
  </si>
  <si>
    <t xml:space="preserve">     怠  業</t>
  </si>
  <si>
    <t xml:space="preserve">     その他</t>
  </si>
  <si>
    <t>行為参加</t>
  </si>
  <si>
    <t>人員(注)</t>
  </si>
  <si>
    <t>（注）争議行為は全員が参加しない事もあるため、総争議の総参加人員と</t>
  </si>
  <si>
    <t xml:space="preserve">      行為参加人員の合計は必ずしも一致しない。</t>
  </si>
  <si>
    <t>Ａ．常用労働者30人以上の事業所</t>
  </si>
  <si>
    <t>Ｂ．常用労働者５人以上の事業所</t>
  </si>
  <si>
    <t xml:space="preserve"> Ｃ-18 産業別常用労働者１人平均月間現金給与総額</t>
  </si>
  <si>
    <t xml:space="preserve"> 実労働時間数</t>
  </si>
  <si>
    <t xml:space="preserve"> きまって支給す</t>
  </si>
  <si>
    <t xml:space="preserve"> 年間賞与</t>
  </si>
  <si>
    <t>企業規模</t>
  </si>
  <si>
    <t xml:space="preserve"> 勤続</t>
  </si>
  <si>
    <t xml:space="preserve"> る現金</t>
  </si>
  <si>
    <t xml:space="preserve"> ＃所定</t>
  </si>
  <si>
    <t xml:space="preserve"> 他特別</t>
  </si>
  <si>
    <t>産業，年齢</t>
  </si>
  <si>
    <t xml:space="preserve"> 年数</t>
  </si>
  <si>
    <t xml:space="preserve"> 所定内</t>
  </si>
  <si>
    <t xml:space="preserve"> 超過</t>
  </si>
  <si>
    <t xml:space="preserve"> 給与額</t>
  </si>
  <si>
    <t xml:space="preserve"> 内給与</t>
  </si>
  <si>
    <t>年</t>
  </si>
  <si>
    <t>時間</t>
  </si>
  <si>
    <t>千円</t>
  </si>
  <si>
    <t xml:space="preserve">       産業計</t>
  </si>
  <si>
    <t xml:space="preserve">  18～19歳</t>
  </si>
  <si>
    <t xml:space="preserve">  20～24歳</t>
  </si>
  <si>
    <t xml:space="preserve">  25～29歳</t>
  </si>
  <si>
    <t xml:space="preserve">  30～34歳</t>
  </si>
  <si>
    <t xml:space="preserve">  35～39歳</t>
  </si>
  <si>
    <t xml:space="preserve">  40～44歳</t>
  </si>
  <si>
    <t xml:space="preserve">  45～49歳</t>
  </si>
  <si>
    <t xml:space="preserve">  50～54歳</t>
  </si>
  <si>
    <t xml:space="preserve">  55～59歳</t>
  </si>
  <si>
    <t xml:space="preserve">  60～64歳</t>
  </si>
  <si>
    <t xml:space="preserve">  65歳～</t>
  </si>
  <si>
    <t xml:space="preserve">  10～99人</t>
  </si>
  <si>
    <t>100～999人</t>
  </si>
  <si>
    <t>Ｃ-22 産業，企業規模，男女，年齢別労働者１人当り給与及び労働時間－続き－</t>
  </si>
  <si>
    <t xml:space="preserve">       建設業</t>
  </si>
  <si>
    <t xml:space="preserve">       製造業</t>
  </si>
  <si>
    <t xml:space="preserve">    金融･保険業</t>
  </si>
  <si>
    <t xml:space="preserve">     サ－ビス業</t>
  </si>
  <si>
    <t>集計は、一般労働者（パ－トタイム労働者を除く）が10人以上の民営企業分である。</t>
  </si>
  <si>
    <t>労働時間及びきまって支給する現金給与額は、6月分である。</t>
  </si>
  <si>
    <t>卸売･小売業</t>
  </si>
  <si>
    <t xml:space="preserve">          単位：千円</t>
  </si>
  <si>
    <t xml:space="preserve">      高卒男子</t>
  </si>
  <si>
    <t xml:space="preserve">      高卒女子</t>
  </si>
  <si>
    <t xml:space="preserve"> 卸売･小売</t>
  </si>
  <si>
    <r>
      <t xml:space="preserve"> 業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（注</t>
    </r>
  </si>
  <si>
    <t xml:space="preserve">      大卒男子</t>
  </si>
  <si>
    <t xml:space="preserve">  高専・短大卒女子</t>
  </si>
  <si>
    <t xml:space="preserve"> Ｃ-23 産業、学歴別新規学卒者の初任給額</t>
  </si>
  <si>
    <t>一般労働者（パ－トタイム労働者を除く）が10人以上の民営企業分の集計である。</t>
  </si>
  <si>
    <t>「初任給額」とは、本年採用し、6月末現在で現実に雇用している新規学卒者の</t>
  </si>
  <si>
    <t>所定内給与額から通勤手当を除いたものである。</t>
  </si>
  <si>
    <t xml:space="preserve"> Ｃ-24 産業、企業規模別女性パ－トタイム労働者の年齢、労働時間及び給与</t>
  </si>
  <si>
    <t>「パ－トタイム労働者」とは、１日の所定労働時間又は１週間の労働日数が同事</t>
  </si>
  <si>
    <t>業所における一般労働者より少ない常用労働者である。</t>
  </si>
  <si>
    <t>１時間当り</t>
  </si>
  <si>
    <t>所定内給与</t>
  </si>
  <si>
    <t xml:space="preserve"> 特別給与</t>
  </si>
  <si>
    <t>歳</t>
  </si>
  <si>
    <t>日</t>
  </si>
  <si>
    <t>円</t>
  </si>
  <si>
    <t>産 業 計</t>
  </si>
  <si>
    <t>6月</t>
  </si>
  <si>
    <t>製 造 業</t>
  </si>
  <si>
    <t xml:space="preserve">     18    2006</t>
  </si>
  <si>
    <t>平成18年 2006</t>
  </si>
  <si>
    <t>平成 2年(1990年)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</si>
  <si>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</si>
  <si>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</si>
  <si>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</si>
  <si>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</si>
  <si>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</si>
  <si>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</si>
  <si>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7年(1995年)</t>
  </si>
  <si>
    <t>平成12年(2000年)</t>
  </si>
  <si>
    <t>平成17年(2005年)</t>
  </si>
  <si>
    <t>（平成17年10月 1日現在）</t>
  </si>
  <si>
    <t>平成 9年度(1997年度)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</si>
  <si>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</si>
  <si>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</si>
  <si>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</si>
  <si>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</si>
  <si>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</si>
  <si>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</si>
  <si>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</si>
  <si>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</si>
  <si>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</si>
  <si>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</si>
  <si>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</si>
  <si>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</si>
  <si>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</si>
  <si>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</si>
  <si>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</si>
  <si>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</si>
  <si>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</si>
  <si>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</si>
  <si>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</si>
  <si>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</si>
  <si>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</si>
  <si>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</si>
  <si>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</si>
  <si>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</si>
  <si>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</si>
  <si>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</si>
  <si>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</si>
  <si>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(1987年度)</t>
  </si>
  <si>
    <t>(1988年度)</t>
  </si>
  <si>
    <t>(1989年度)</t>
  </si>
  <si>
    <t>(1990年度)</t>
  </si>
  <si>
    <t>(1991年度)</t>
  </si>
  <si>
    <t>(1992年度)</t>
  </si>
  <si>
    <t>(1993年度)</t>
  </si>
  <si>
    <t>(1994年度)</t>
  </si>
  <si>
    <t>(1995年度)</t>
  </si>
  <si>
    <t>(1996年度)</t>
  </si>
  <si>
    <t>(1997年度)</t>
  </si>
  <si>
    <t>(1998年度)</t>
  </si>
  <si>
    <t>(1999年度)</t>
  </si>
  <si>
    <t>(2000年度)</t>
  </si>
  <si>
    <t>(2001年度)</t>
  </si>
  <si>
    <t>(2002年度)</t>
  </si>
  <si>
    <t>(2003年度)</t>
  </si>
  <si>
    <t>(2004年度)</t>
  </si>
  <si>
    <t>(2005年度)</t>
  </si>
  <si>
    <t>昭和55年(1980年)</t>
  </si>
  <si>
    <t>昭和60年(1985年)</t>
  </si>
  <si>
    <t>平成 7年(1995年)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</si>
  <si>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</si>
  <si>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</si>
  <si>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</si>
  <si>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</si>
  <si>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</si>
  <si>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</si>
  <si>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平成18年(2006年)</t>
  </si>
  <si>
    <t>平成10年(1998年)</t>
  </si>
  <si>
    <t>平成11年(1999年)</t>
  </si>
  <si>
    <t>平成 2年(1993年)</t>
  </si>
  <si>
    <t>平成14年(2002年)</t>
  </si>
  <si>
    <t>平成15年(2003年)</t>
  </si>
  <si>
    <t>平成16年(2004年)</t>
  </si>
  <si>
    <t>平成17年(2005年)</t>
  </si>
  <si>
    <t>情報ｼｽﾃﾑｻｰﾋﾞｽ科 5月開講</t>
  </si>
  <si>
    <t>情報ｼｽﾃﾑｻｰﾋﾞｽ科11月開講</t>
  </si>
  <si>
    <t>農・林・漁業</t>
  </si>
  <si>
    <t xml:space="preserve">  食料品製造業</t>
  </si>
  <si>
    <t xml:space="preserve">  飲料･たばこ・飼料製造業</t>
  </si>
  <si>
    <t xml:space="preserve">  衣服･その他の繊維製品製造業</t>
  </si>
  <si>
    <t xml:space="preserve">  木材･木製品製造業</t>
  </si>
  <si>
    <t xml:space="preserve">  家具･装備品製造業</t>
  </si>
  <si>
    <t xml:space="preserve">  パルプ･紙・紙加工品製造業</t>
  </si>
  <si>
    <t xml:space="preserve">  印刷・同関連業</t>
  </si>
  <si>
    <t xml:space="preserve">  石油製品・石炭製品製造業</t>
  </si>
  <si>
    <t xml:space="preserve">  プラスチック製品製造業</t>
  </si>
  <si>
    <t xml:space="preserve">  ゴム製品製造業</t>
  </si>
  <si>
    <t xml:space="preserve">  窯業･土石製品製造業</t>
  </si>
  <si>
    <t xml:space="preserve">  非鉄金属製造業</t>
  </si>
  <si>
    <t xml:space="preserve">  金属製品製造業</t>
  </si>
  <si>
    <t>　一般機械器具製造業</t>
  </si>
  <si>
    <t>　電気機械器具製造業</t>
  </si>
  <si>
    <t>　情報通信機械器具製造業</t>
  </si>
  <si>
    <t>　電子部品・ﾃﾞﾊﾞｲｽ製造業</t>
  </si>
  <si>
    <t>　輸送用機械器具製造業</t>
  </si>
  <si>
    <t>　精密機械器具製造業</t>
  </si>
  <si>
    <t>　その他の製造業</t>
  </si>
  <si>
    <t>電気・ｶﾞｽ・熱供給・水道業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</si>
  <si>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</si>
  <si>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</si>
  <si>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</si>
  <si>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</si>
  <si>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</si>
  <si>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</si>
  <si>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</si>
  <si>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教育、学習支援業</t>
  </si>
  <si>
    <t>複合サービス業</t>
  </si>
  <si>
    <t>サービス業（他に分類されないもの）</t>
  </si>
  <si>
    <t>公務・その他</t>
  </si>
  <si>
    <t>-</t>
  </si>
  <si>
    <t>　　職業４部門別については、未公表</t>
  </si>
  <si>
    <t>　情報通信業</t>
  </si>
  <si>
    <t>　飲食店・宿泊業</t>
  </si>
  <si>
    <t>　医療・福祉</t>
  </si>
  <si>
    <t>　教育・学習支援業</t>
  </si>
  <si>
    <t>　複合サ－ビス事業</t>
  </si>
  <si>
    <t>　</t>
  </si>
  <si>
    <t>サ－ビス業</t>
  </si>
  <si>
    <t>（再掲）</t>
  </si>
  <si>
    <t>第１次産業</t>
  </si>
  <si>
    <t>第２次産業</t>
  </si>
  <si>
    <t>第３次産業</t>
  </si>
  <si>
    <r>
      <t>Ａ．地域別労働組合数及び組合員数</t>
    </r>
    <r>
      <rPr>
        <sz val="14"/>
        <rFont val="ＭＳ 明朝"/>
        <family val="1"/>
      </rPr>
      <t>（6月30日現在）</t>
    </r>
  </si>
  <si>
    <t>産業別組合数・組合員数</t>
  </si>
  <si>
    <t>組合数</t>
  </si>
  <si>
    <t>連合和歌山</t>
  </si>
  <si>
    <t>県地評</t>
  </si>
  <si>
    <t>その他</t>
  </si>
  <si>
    <t>無加盟</t>
  </si>
  <si>
    <t>計</t>
  </si>
  <si>
    <t>産業分類</t>
  </si>
  <si>
    <t>年平均</t>
  </si>
  <si>
    <t>月次</t>
  </si>
  <si>
    <t xml:space="preserve"> Ｃ-16 産業別名目賃金指数（常用労働者現金給与総額）</t>
  </si>
  <si>
    <t xml:space="preserve"> 単位：日</t>
  </si>
  <si>
    <t xml:space="preserve"> Ｃ-20 産業別常用労働者１人平均月間総実労働時間</t>
  </si>
  <si>
    <t xml:space="preserve"> 単位：時間</t>
  </si>
  <si>
    <t xml:space="preserve"> 単位：人</t>
  </si>
  <si>
    <t>運輸業</t>
  </si>
  <si>
    <t>卸売・　　小売業</t>
  </si>
  <si>
    <t>金融・　　保険業</t>
  </si>
  <si>
    <t>不動産業</t>
  </si>
  <si>
    <t>資料：厚生労働省「賃金構造基本統計調査報告」</t>
  </si>
  <si>
    <t>公　　務</t>
  </si>
  <si>
    <t>産業計</t>
  </si>
  <si>
    <t>建設業</t>
  </si>
  <si>
    <t>製造業</t>
  </si>
  <si>
    <t xml:space="preserve"> Ｃ-19 産業別常用労働者１人平均月間出勤日数</t>
  </si>
  <si>
    <t>分類不能</t>
  </si>
  <si>
    <t xml:space="preserve"> 就職希望</t>
  </si>
  <si>
    <r>
      <t xml:space="preserve">総数 </t>
    </r>
    <r>
      <rPr>
        <sz val="11"/>
        <rFont val="ＭＳ 明朝"/>
        <family val="1"/>
      </rPr>
      <t>(注</t>
    </r>
  </si>
  <si>
    <t>　調査
　産業計</t>
  </si>
  <si>
    <t>電気･ｶﾞｽ
･熱供給
･水道業</t>
  </si>
  <si>
    <t xml:space="preserve"> 飲食店,
 宿泊業</t>
  </si>
  <si>
    <t>　医療・
　福祉</t>
  </si>
  <si>
    <t>教育･学習支援業</t>
  </si>
  <si>
    <t xml:space="preserve"> 複合
 ｻｰﾋﾞｽ業</t>
  </si>
  <si>
    <t>Ｃ-01 １５歳以上経済活動人口の推移</t>
  </si>
  <si>
    <t>Ａ．労働力状態別15歳以上人口</t>
  </si>
  <si>
    <t>Ｂ．産業，職業及び従業上の地位別就業者数</t>
  </si>
  <si>
    <t>販売･ｻｰﾋﾞ</t>
  </si>
  <si>
    <t>ｽ関係職業</t>
  </si>
  <si>
    <t xml:space="preserve"> </t>
  </si>
  <si>
    <t xml:space="preserve">      （平成17年10月 1日現在）</t>
  </si>
  <si>
    <t>　</t>
  </si>
  <si>
    <t>　運輸業</t>
  </si>
  <si>
    <t>　卸売･小売業</t>
  </si>
  <si>
    <t>　</t>
  </si>
  <si>
    <t>資料：総務省統計局「国勢調査報告書」</t>
  </si>
  <si>
    <t>（平成17年10月 1日現在）</t>
  </si>
  <si>
    <t>（平成17年10月 1日現在）</t>
  </si>
  <si>
    <t>役員を除</t>
  </si>
  <si>
    <t>自営業主</t>
  </si>
  <si>
    <t>家庭</t>
  </si>
  <si>
    <t>く雇用者</t>
  </si>
  <si>
    <t>内職者</t>
  </si>
  <si>
    <t>-</t>
  </si>
  <si>
    <t>　　　　　Ｃ-06 市町村，産業別15歳以上就業者数－続き－</t>
  </si>
  <si>
    <t>（平成17年10月 1日現在）</t>
  </si>
  <si>
    <t>　</t>
  </si>
  <si>
    <t>　</t>
  </si>
  <si>
    <t>　</t>
  </si>
  <si>
    <t>有効求人倍率（Ｂ／Ａ）</t>
  </si>
  <si>
    <t>･･･</t>
  </si>
  <si>
    <t>　</t>
  </si>
  <si>
    <t xml:space="preserve">    9      1997</t>
  </si>
  <si>
    <t xml:space="preserve">   10      1998</t>
  </si>
  <si>
    <t xml:space="preserve">   11      1999</t>
  </si>
  <si>
    <t xml:space="preserve">   12      2000</t>
  </si>
  <si>
    <t xml:space="preserve">   13      2001</t>
  </si>
  <si>
    <t>　 14      2002</t>
  </si>
  <si>
    <t xml:space="preserve">   15      2003</t>
  </si>
  <si>
    <t xml:space="preserve">   16      2004</t>
  </si>
  <si>
    <t xml:space="preserve">   17      2005</t>
  </si>
  <si>
    <t>%</t>
  </si>
  <si>
    <t xml:space="preserve">－ </t>
  </si>
  <si>
    <t xml:space="preserve">    12     2000</t>
  </si>
  <si>
    <t xml:space="preserve">    13     2001</t>
  </si>
  <si>
    <t xml:space="preserve">    14     2002</t>
  </si>
  <si>
    <t xml:space="preserve">    15     2003</t>
  </si>
  <si>
    <t xml:space="preserve">    16     2004</t>
  </si>
  <si>
    <t xml:space="preserve">    17     2005</t>
  </si>
  <si>
    <t>（B/A）</t>
  </si>
  <si>
    <t>(C/A×100)</t>
  </si>
  <si>
    <t>(D/C×100)</t>
  </si>
  <si>
    <t xml:space="preserve">     13    2001</t>
  </si>
  <si>
    <t xml:space="preserve">     14    2002</t>
  </si>
  <si>
    <t xml:space="preserve">     15    2003</t>
  </si>
  <si>
    <t xml:space="preserve">     16    2004</t>
  </si>
  <si>
    <t xml:space="preserve">     17    2005</t>
  </si>
  <si>
    <t>(C/A×100)</t>
  </si>
  <si>
    <t>Ｃ-06 市町村，産業別15歳以上就業者数</t>
  </si>
  <si>
    <t xml:space="preserve"> 電気･ｶﾞｽ･</t>
  </si>
  <si>
    <t xml:space="preserve"> 水道業</t>
  </si>
  <si>
    <t>Ｃ-06 市町村，産業別15歳以上就業者数－続き－</t>
  </si>
  <si>
    <t>卸売･</t>
  </si>
  <si>
    <t>（平成17年10月 1日現在）</t>
  </si>
  <si>
    <t>第1次産業</t>
  </si>
  <si>
    <t>第2次産業</t>
  </si>
  <si>
    <t>総  数</t>
  </si>
  <si>
    <t>農  業</t>
  </si>
  <si>
    <t>林  業</t>
  </si>
  <si>
    <t>漁  業</t>
  </si>
  <si>
    <t>鉱  業</t>
  </si>
  <si>
    <t>建設業</t>
  </si>
  <si>
    <t>製造業</t>
  </si>
  <si>
    <t xml:space="preserve"> 熱供給･</t>
  </si>
  <si>
    <t>情報通信業</t>
  </si>
  <si>
    <t>　</t>
  </si>
  <si>
    <t>教育・</t>
  </si>
  <si>
    <t xml:space="preserve"> 複合</t>
  </si>
  <si>
    <t>小売業</t>
  </si>
  <si>
    <t>不動産業</t>
  </si>
  <si>
    <t xml:space="preserve"> 宿泊業</t>
  </si>
  <si>
    <t>学習支援業</t>
  </si>
  <si>
    <t>サービス業</t>
  </si>
  <si>
    <t>平成19年(2007年)</t>
  </si>
  <si>
    <t>公務</t>
  </si>
  <si>
    <t>平成19年 2007</t>
  </si>
  <si>
    <t>平成18年度(2006年度)</t>
  </si>
  <si>
    <t>情報      
通信業</t>
  </si>
  <si>
    <t>平成18年(2006年)</t>
  </si>
  <si>
    <t>資料：県調査統計課「毎月勤労統計調査総合報告書」</t>
  </si>
  <si>
    <t>Ｃ-09 一般職業紹介 中高年齢者</t>
  </si>
  <si>
    <t>　</t>
  </si>
  <si>
    <t>職業紹介には「一般職業紹介」、「障害者職業紹介」、「日雇職業紹介」、</t>
  </si>
  <si>
    <t xml:space="preserve">          単位：人</t>
  </si>
  <si>
    <t>2005</t>
  </si>
  <si>
    <t>2006</t>
  </si>
  <si>
    <t>平成17年度</t>
  </si>
  <si>
    <t>平成18年度</t>
  </si>
  <si>
    <t>中高年齢者とは,年齢45歳以上の者（パ－トタイムを除く）</t>
  </si>
  <si>
    <t xml:space="preserve">   18      2006</t>
  </si>
  <si>
    <t>平成18年度</t>
  </si>
  <si>
    <t>(2006年度)</t>
  </si>
  <si>
    <t>Ｃ-11 日雇職業紹介</t>
  </si>
  <si>
    <t xml:space="preserve">    18     2006</t>
  </si>
  <si>
    <t>Ｃ-12 新規学卒者職業紹介</t>
  </si>
  <si>
    <t xml:space="preserve">     19    2007</t>
  </si>
  <si>
    <t>　　　　　新 宮</t>
  </si>
  <si>
    <t>　　　　　田 辺</t>
  </si>
  <si>
    <t>　　　　　御 坊</t>
  </si>
  <si>
    <t>　　　　　湯 浅</t>
  </si>
  <si>
    <t>　　　　　海 南</t>
  </si>
  <si>
    <t>　　　　　橋 本</t>
  </si>
  <si>
    <t>　　　　　串 本</t>
  </si>
  <si>
    <t>ﾃｸﾆｶﾙﾒﾀﾙﾜｰｸ科 4月開講</t>
  </si>
  <si>
    <t>ﾃｸﾆｶﾙﾒﾀﾙﾜｰｸ科 7月開講</t>
  </si>
  <si>
    <t>ﾃｸﾆｶﾙﾒﾀﾙﾜｰｸ科10月開講</t>
  </si>
  <si>
    <t>ﾃｸﾆｶﾙﾒﾀﾙﾜｰｸ科 1月開講</t>
  </si>
  <si>
    <t>ﾋﾞｼﾞﾈｽﾜ-ｸ科     7月開講</t>
  </si>
  <si>
    <t>ﾋﾞｼﾞﾈｽﾜ-ｸ科    10月開講</t>
  </si>
  <si>
    <t>ﾋﾞｼﾞﾈｽﾜ-ｸ科     1月開講</t>
  </si>
  <si>
    <r>
      <t xml:space="preserve"> Ｂ．主要団体，法規別労働組合員数</t>
    </r>
    <r>
      <rPr>
        <sz val="14"/>
        <rFont val="ＭＳ 明朝"/>
        <family val="1"/>
      </rPr>
      <t>（ 6月30日現在）</t>
    </r>
  </si>
  <si>
    <t>Ｃ-22 産業，企業規模，男女，年齢別労働者１人当り給与及び労働時間</t>
  </si>
  <si>
    <t>情報
通信業</t>
  </si>
  <si>
    <t>産業計</t>
  </si>
  <si>
    <t>製造業</t>
  </si>
  <si>
    <t>ｻ-ﾋﾞｽ業</t>
  </si>
  <si>
    <t>勤続年数</t>
  </si>
  <si>
    <t>年　齢</t>
  </si>
  <si>
    <t>実労働</t>
  </si>
  <si>
    <t>日　数</t>
  </si>
  <si>
    <t>１日当り</t>
  </si>
  <si>
    <t>所定内実</t>
  </si>
  <si>
    <t>労働時間</t>
  </si>
  <si>
    <t>労働者数</t>
  </si>
  <si>
    <t>　サ－ビス業（他に分類されないもの）</t>
  </si>
  <si>
    <t>　公  務（他に分類されないもの）</t>
  </si>
  <si>
    <t>役  員</t>
  </si>
  <si>
    <t>雇用者</t>
  </si>
  <si>
    <t>雇人のある</t>
  </si>
  <si>
    <t>自営業主</t>
  </si>
  <si>
    <t>雇人のない</t>
  </si>
  <si>
    <t>家族</t>
  </si>
  <si>
    <t>従業者</t>
  </si>
  <si>
    <t>内職者</t>
  </si>
  <si>
    <t>家庭</t>
  </si>
  <si>
    <t>就業者数</t>
  </si>
  <si>
    <t xml:space="preserve"> 15歳以上</t>
  </si>
  <si>
    <t xml:space="preserve">  電気･ガス･熱供給･水道業</t>
  </si>
  <si>
    <t>15歳以上</t>
  </si>
  <si>
    <t>　人口</t>
  </si>
  <si>
    <t>就業者数</t>
  </si>
  <si>
    <t>人 口</t>
  </si>
  <si>
    <t>就業者</t>
  </si>
  <si>
    <t>総 数</t>
  </si>
  <si>
    <t>完 全</t>
  </si>
  <si>
    <t>失業者</t>
  </si>
  <si>
    <t>非労働力</t>
  </si>
  <si>
    <t>人 口</t>
  </si>
  <si>
    <t>うち家事</t>
  </si>
  <si>
    <t>うち通学</t>
  </si>
  <si>
    <t>完全</t>
  </si>
  <si>
    <t>失業者数</t>
  </si>
  <si>
    <t>総 数</t>
  </si>
  <si>
    <t>（他に分類さ</t>
  </si>
  <si>
    <t>れないもの）</t>
  </si>
  <si>
    <t>単位：人</t>
  </si>
  <si>
    <t>件 数</t>
  </si>
  <si>
    <t>総参加</t>
  </si>
  <si>
    <t>人  員</t>
  </si>
  <si>
    <t>行為参</t>
  </si>
  <si>
    <t>加人員</t>
  </si>
  <si>
    <t>人  員</t>
  </si>
  <si>
    <t>解決件数</t>
  </si>
  <si>
    <t>争議行為を</t>
  </si>
  <si>
    <t>伴わない争議</t>
  </si>
  <si>
    <t>半日以上同盟罷業</t>
  </si>
  <si>
    <t>半日未満同盟罷業</t>
  </si>
  <si>
    <t>作業所閉鎖</t>
  </si>
  <si>
    <t>総争議</t>
  </si>
  <si>
    <t xml:space="preserve"> Ｃ-21 産業別推計常用労働者数</t>
  </si>
  <si>
    <t>人口総数</t>
  </si>
  <si>
    <t>総 数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</si>
  <si>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</si>
  <si>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</si>
  <si>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</si>
  <si>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</si>
  <si>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</si>
  <si>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</si>
  <si>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</si>
  <si>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野 上 町</t>
  </si>
  <si>
    <t xml:space="preserve">  美 里 町</t>
  </si>
  <si>
    <t xml:space="preserve">  打 田 町</t>
  </si>
  <si>
    <t xml:space="preserve">  粉 河 町</t>
  </si>
  <si>
    <t>　高野口町</t>
  </si>
  <si>
    <t>　湯 浅 町</t>
  </si>
  <si>
    <t xml:space="preserve">  那 賀 町</t>
  </si>
  <si>
    <t xml:space="preserve">  桃 山 町</t>
  </si>
  <si>
    <t xml:space="preserve">  貴志川町</t>
  </si>
  <si>
    <t xml:space="preserve">  岩 出 町</t>
  </si>
  <si>
    <t xml:space="preserve">  かつらぎ町</t>
  </si>
  <si>
    <t xml:space="preserve">  九度山町</t>
  </si>
  <si>
    <t xml:space="preserve">  高 野 町</t>
  </si>
  <si>
    <t xml:space="preserve">  広 川 町</t>
  </si>
  <si>
    <t xml:space="preserve">  吉 備 町</t>
  </si>
  <si>
    <t xml:space="preserve">  金 屋 町</t>
  </si>
  <si>
    <t xml:space="preserve">  清 水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</si>
  <si>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</si>
  <si>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</si>
  <si>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</si>
  <si>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</si>
  <si>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</si>
  <si>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日高川町</t>
  </si>
  <si>
    <t xml:space="preserve">  白 浜 町</t>
  </si>
  <si>
    <t xml:space="preserve">  上富田町</t>
  </si>
  <si>
    <t xml:space="preserve">  日置川町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</si>
  <si>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</si>
  <si>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</si>
  <si>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</si>
  <si>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</si>
  <si>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</si>
  <si>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</si>
  <si>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>就職者数</t>
  </si>
  <si>
    <t>総 数</t>
  </si>
  <si>
    <t>保険業</t>
  </si>
  <si>
    <t>金融･</t>
  </si>
  <si>
    <t xml:space="preserve"> 飲食店・</t>
  </si>
  <si>
    <t>されないもの）</t>
  </si>
  <si>
    <t>（他に分類</t>
  </si>
  <si>
    <t>－</t>
  </si>
  <si>
    <t>組合員数</t>
  </si>
  <si>
    <t>人</t>
  </si>
  <si>
    <t>調査
産業計</t>
  </si>
  <si>
    <t>飲食店,
宿泊業</t>
  </si>
  <si>
    <t>複合
ｻｰﾋﾞｽ業</t>
  </si>
  <si>
    <t>不動産
業</t>
  </si>
  <si>
    <t>教育･
学習
支援業</t>
  </si>
  <si>
    <t>医療
・福祉</t>
  </si>
  <si>
    <t>所定内</t>
  </si>
  <si>
    <t>所定内</t>
  </si>
  <si>
    <t>超過</t>
  </si>
  <si>
    <t>超過</t>
  </si>
  <si>
    <t>資料：厚生労働省「賃金構造基本統計調査報告」　　</t>
  </si>
  <si>
    <t>資料：厚生労働省「賃金構造基本統計調査報告」　　　注）平成15年まで飲食店を含む</t>
  </si>
  <si>
    <t>生産･運輸</t>
  </si>
  <si>
    <t>関係職業</t>
  </si>
  <si>
    <t>農林漁業</t>
  </si>
  <si>
    <t xml:space="preserve">  家族</t>
  </si>
  <si>
    <t>資料：県労働政策課</t>
  </si>
  <si>
    <t>資料：県労働政策課「和歌山県労働組合名簿」</t>
  </si>
  <si>
    <t>資料：県労働政策課「和歌山県労働組合名簿」</t>
  </si>
  <si>
    <t>注）団体への二重加盟は，重複計算</t>
  </si>
  <si>
    <t>資料：県労働政策課</t>
  </si>
  <si>
    <t>注）平成15年までは卸売・小売店に飲食店を含む。</t>
  </si>
  <si>
    <t>平成19年度(2007年度)</t>
  </si>
  <si>
    <t>2007年 4月</t>
  </si>
  <si>
    <t>2007年 5月</t>
  </si>
  <si>
    <t>2007年 6月</t>
  </si>
  <si>
    <t>2007年 7月</t>
  </si>
  <si>
    <t>2007年 8月</t>
  </si>
  <si>
    <t>2007年 9月</t>
  </si>
  <si>
    <t>2007年10月</t>
  </si>
  <si>
    <t>2007年11月</t>
  </si>
  <si>
    <t>2007年12月</t>
  </si>
  <si>
    <t>2008年 1月</t>
  </si>
  <si>
    <t>2008年 2月</t>
  </si>
  <si>
    <t>2008年 3月</t>
  </si>
  <si>
    <t>2007</t>
  </si>
  <si>
    <t>平成19年度</t>
  </si>
  <si>
    <t>平成8年度  1996</t>
  </si>
  <si>
    <t xml:space="preserve">   19      2007</t>
  </si>
  <si>
    <t>平成11年度 1999</t>
  </si>
  <si>
    <t xml:space="preserve">    19     2007</t>
  </si>
  <si>
    <t xml:space="preserve"> 平成12年  2000</t>
  </si>
  <si>
    <t>平成19年度</t>
  </si>
  <si>
    <t>(2007年度)</t>
  </si>
  <si>
    <t>平成20年(2008年)</t>
  </si>
  <si>
    <t>平成20年 2008</t>
  </si>
  <si>
    <t>岩出市</t>
  </si>
  <si>
    <t>紀の川市</t>
  </si>
  <si>
    <t>資料：和歌山労働局「職業安定統計年報」</t>
  </si>
  <si>
    <t>資料：和歌山労働局「職業安定統計年報」</t>
  </si>
  <si>
    <t xml:space="preserve">     20    2008</t>
  </si>
  <si>
    <t xml:space="preserve">       注）</t>
  </si>
  <si>
    <t>注）県立新宮高等技術専門校は平成18年度末に閉校した。</t>
  </si>
  <si>
    <t>　　産業技術専門学院</t>
  </si>
  <si>
    <t>情報技術科</t>
  </si>
  <si>
    <t>ﾒｶﾄﾛﾆｸｽ科</t>
  </si>
  <si>
    <t>短期課程</t>
  </si>
  <si>
    <t>総合実務科(1月生)</t>
  </si>
  <si>
    <t>総合実務科(4月生)</t>
  </si>
  <si>
    <t>観光ビジネス科</t>
  </si>
  <si>
    <t>溶接板金科</t>
  </si>
  <si>
    <t>CAD製図科     5月開講</t>
  </si>
  <si>
    <t>CAD製図科     8月開講</t>
  </si>
  <si>
    <t>CAD製図科     11月開講</t>
  </si>
  <si>
    <t>CAD製図科     2月開講</t>
  </si>
  <si>
    <t>電気設備科     5月開講</t>
  </si>
  <si>
    <t>電気設備科     8月開講</t>
  </si>
  <si>
    <t>電気設備科    11月開講</t>
  </si>
  <si>
    <t>電気設備科     2月開講</t>
  </si>
  <si>
    <t>農業、林業、漁業、鉱業等</t>
  </si>
  <si>
    <t>電気・ガス・熱供給・水道業</t>
  </si>
  <si>
    <t>運輸業、郵便業</t>
  </si>
  <si>
    <t>不動産業、物品賃貸業</t>
  </si>
  <si>
    <t>学術研究、専門・技術ｻｰﾋﾞｽ業</t>
  </si>
  <si>
    <t>宿泊業、飲食ｻｰﾋﾞｽ業</t>
  </si>
  <si>
    <t>医療、福祉</t>
  </si>
  <si>
    <t>複合ｻｰﾋﾞｽ事業</t>
  </si>
  <si>
    <t>金融業、保険業</t>
  </si>
  <si>
    <t>2007年 1月</t>
  </si>
  <si>
    <t>2007年 2月</t>
  </si>
  <si>
    <t>2007年 3月</t>
  </si>
  <si>
    <t>2007年 4月</t>
  </si>
  <si>
    <t>2007年 5月</t>
  </si>
  <si>
    <t>2007年 6月</t>
  </si>
  <si>
    <t>2007年 7月</t>
  </si>
  <si>
    <t>2007年 8月</t>
  </si>
  <si>
    <t>2007年 9月</t>
  </si>
  <si>
    <t>2007年10月</t>
  </si>
  <si>
    <t>2007年11月</t>
  </si>
  <si>
    <t>2007年12月</t>
  </si>
  <si>
    <t>X</t>
  </si>
  <si>
    <t>＝平成19年(2007年)＝</t>
  </si>
  <si>
    <t xml:space="preserve">    ～17歳</t>
  </si>
  <si>
    <t>平成19年(2006年)</t>
  </si>
  <si>
    <t>平成19年(2007年)</t>
  </si>
  <si>
    <t>雇用・能力開発機構</t>
  </si>
  <si>
    <t>和歌山センタ－</t>
  </si>
  <si>
    <t>ｻｰﾋﾞｽ業</t>
  </si>
  <si>
    <t xml:space="preserve">  「毎月勤労統計調査」は、賃金、労働時間及び雇用の月々の変化を把握する</t>
  </si>
  <si>
    <t xml:space="preserve"> Ｃ-17 産業別実質賃金指数（常用労働者現金給与総額）</t>
  </si>
  <si>
    <t>Ｂ．常用労働者5人以上の事業所</t>
  </si>
  <si>
    <t>Ｂ．常用労働者5人以上の事業所</t>
  </si>
  <si>
    <t>　</t>
  </si>
  <si>
    <t>ため、常用労働者５人以上の事業所を対象として、厚生労働省により県調査統</t>
  </si>
  <si>
    <t>計課を通じ実施されている。県内では、対象事業所の中から抽出された約 520</t>
  </si>
  <si>
    <t>外国公務は、調査対象から除かれている。</t>
  </si>
  <si>
    <t>事業所について調査が行われている。なお、農林水産業、公務、家事サービス、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</si>
</sst>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#,##0;&quot;-&quot;##,##0"/>
    <numFmt numFmtId="178" formatCode="\ ###,##0;&quot;-&quot;###,##0"/>
    <numFmt numFmtId="179" formatCode="#,##0.0;\-#,##0.0"/>
    <numFmt numFmtId="180" formatCode="#,##0.0;&quot;\&quot;\!\-#,##0.0"/>
    <numFmt numFmtId="181" formatCode="0.0_ "/>
    <numFmt numFmtId="182" formatCode="0.0"/>
    <numFmt numFmtId="183" formatCode="#,##0_ "/>
    <numFmt numFmtId="184" formatCode="0_ "/>
    <numFmt numFmtId="185" formatCode="#,##0_);[Red]\(#,##0\)"/>
    <numFmt numFmtId="186" formatCode="#,##0.0_ "/>
    <numFmt numFmtId="187" formatCode="#,##0.0_);[Red]\(#,##0.0\)"/>
    <numFmt numFmtId="188" formatCode="0.0_);[Red]\(0.0\)"/>
    <numFmt numFmtId="189" formatCode="\ ###,###,##0;&quot;-&quot;###,###,##0"/>
    <numFmt numFmtId="190" formatCode="#,###,##0;&quot; -&quot;###,##0"/>
    <numFmt numFmtId="191" formatCode="##,###,##0;&quot;-&quot;#,###,##0"/>
    <numFmt numFmtId="192" formatCode="0.0_);\(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,"/>
    <numFmt numFmtId="198" formatCode="#,##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color indexed="12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</cellStyleXfs>
  <cellXfs count="51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 applyProtection="1">
      <alignment horizontal="left"/>
      <protection/>
    </xf>
    <xf numFmtId="0" fontId="2" fillId="0" borderId="4" xfId="0" applyFont="1" applyBorder="1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left"/>
      <protection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right"/>
      <protection/>
    </xf>
    <xf numFmtId="0" fontId="0" fillId="0" borderId="3" xfId="0" applyBorder="1" applyAlignment="1">
      <alignment vertical="center"/>
    </xf>
    <xf numFmtId="37" fontId="7" fillId="0" borderId="0" xfId="0" applyNumberFormat="1" applyFont="1" applyAlignment="1" applyProtection="1">
      <alignment vertical="center"/>
      <protection locked="0"/>
    </xf>
    <xf numFmtId="37" fontId="6" fillId="0" borderId="0" xfId="21" applyNumberFormat="1" applyFont="1" applyFill="1" applyBorder="1" applyAlignment="1">
      <alignment horizontal="right" vertical="center"/>
      <protection/>
    </xf>
    <xf numFmtId="37" fontId="7" fillId="0" borderId="2" xfId="0" applyNumberFormat="1" applyFont="1" applyBorder="1" applyAlignment="1" applyProtection="1">
      <alignment vertical="center"/>
      <protection locked="0"/>
    </xf>
    <xf numFmtId="37" fontId="6" fillId="0" borderId="2" xfId="21" applyNumberFormat="1" applyFont="1" applyFill="1" applyBorder="1" applyAlignment="1">
      <alignment horizontal="right" vertical="center"/>
      <protection/>
    </xf>
    <xf numFmtId="37" fontId="2" fillId="0" borderId="13" xfId="0" applyNumberFormat="1" applyFont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2" xfId="0" applyNumberFormat="1" applyFont="1" applyBorder="1" applyAlignment="1">
      <alignment vertical="center"/>
    </xf>
    <xf numFmtId="37" fontId="2" fillId="0" borderId="2" xfId="0" applyNumberFormat="1" applyFont="1" applyBorder="1" applyAlignment="1" applyProtection="1">
      <alignment horizontal="center"/>
      <protection/>
    </xf>
    <xf numFmtId="37" fontId="2" fillId="0" borderId="4" xfId="0" applyNumberFormat="1" applyFont="1" applyBorder="1" applyAlignment="1">
      <alignment vertical="center"/>
    </xf>
    <xf numFmtId="37" fontId="2" fillId="0" borderId="4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>
      <alignment vertical="center"/>
    </xf>
    <xf numFmtId="37" fontId="2" fillId="0" borderId="2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1" xfId="0" applyNumberFormat="1" applyFont="1" applyBorder="1" applyAlignment="1">
      <alignment vertical="center"/>
    </xf>
    <xf numFmtId="37" fontId="2" fillId="0" borderId="14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vertical="center"/>
    </xf>
    <xf numFmtId="37" fontId="2" fillId="0" borderId="1" xfId="0" applyNumberFormat="1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  <xf numFmtId="39" fontId="2" fillId="0" borderId="0" xfId="0" applyNumberFormat="1" applyFont="1" applyAlignment="1" applyProtection="1">
      <alignment vertical="center"/>
      <protection/>
    </xf>
    <xf numFmtId="49" fontId="2" fillId="0" borderId="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4" fillId="0" borderId="0" xfId="0" applyFont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5" xfId="0" applyBorder="1" applyAlignment="1">
      <alignment/>
    </xf>
    <xf numFmtId="0" fontId="2" fillId="0" borderId="0" xfId="0" applyFont="1" applyAlignment="1" applyProtection="1" quotePrefix="1">
      <alignment horizontal="left"/>
      <protection/>
    </xf>
    <xf numFmtId="0" fontId="0" fillId="0" borderId="15" xfId="0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4" fillId="0" borderId="2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  <protection/>
    </xf>
    <xf numFmtId="179" fontId="2" fillId="0" borderId="0" xfId="0" applyNumberFormat="1" applyFont="1" applyAlignment="1" applyProtection="1">
      <alignment vertical="center"/>
      <protection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179" fontId="2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17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vertical="center"/>
      <protection locked="0"/>
    </xf>
    <xf numFmtId="37" fontId="4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 vertical="center"/>
    </xf>
    <xf numFmtId="37" fontId="2" fillId="0" borderId="1" xfId="0" applyNumberFormat="1" applyFont="1" applyBorder="1" applyAlignment="1" applyProtection="1">
      <alignment vertical="center"/>
      <protection locked="0"/>
    </xf>
    <xf numFmtId="183" fontId="2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Alignment="1" applyProtection="1">
      <alignment horizontal="right"/>
      <protection/>
    </xf>
    <xf numFmtId="183" fontId="2" fillId="0" borderId="2" xfId="0" applyNumberFormat="1" applyFont="1" applyBorder="1" applyAlignment="1" applyProtection="1">
      <alignment vertical="center"/>
      <protection locked="0"/>
    </xf>
    <xf numFmtId="183" fontId="2" fillId="0" borderId="4" xfId="0" applyNumberFormat="1" applyFont="1" applyBorder="1" applyAlignment="1">
      <alignment vertical="center"/>
    </xf>
    <xf numFmtId="183" fontId="2" fillId="0" borderId="3" xfId="0" applyNumberFormat="1" applyFont="1" applyBorder="1" applyAlignment="1">
      <alignment vertical="center"/>
    </xf>
    <xf numFmtId="183" fontId="4" fillId="0" borderId="2" xfId="0" applyNumberFormat="1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3" fontId="2" fillId="0" borderId="2" xfId="0" applyNumberFormat="1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 applyProtection="1">
      <alignment horizontal="right"/>
      <protection locked="0"/>
    </xf>
    <xf numFmtId="183" fontId="2" fillId="0" borderId="4" xfId="0" applyNumberFormat="1" applyFont="1" applyBorder="1" applyAlignment="1" applyProtection="1">
      <alignment vertical="center"/>
      <protection/>
    </xf>
    <xf numFmtId="183" fontId="2" fillId="0" borderId="3" xfId="0" applyNumberFormat="1" applyFont="1" applyBorder="1" applyAlignment="1" applyProtection="1">
      <alignment vertical="center"/>
      <protection/>
    </xf>
    <xf numFmtId="183" fontId="2" fillId="0" borderId="4" xfId="0" applyNumberFormat="1" applyFont="1" applyBorder="1" applyAlignment="1" applyProtection="1">
      <alignment vertical="center"/>
      <protection locked="0"/>
    </xf>
    <xf numFmtId="183" fontId="2" fillId="0" borderId="3" xfId="0" applyNumberFormat="1" applyFont="1" applyBorder="1" applyAlignment="1" applyProtection="1">
      <alignment vertical="center"/>
      <protection locked="0"/>
    </xf>
    <xf numFmtId="183" fontId="2" fillId="0" borderId="5" xfId="0" applyNumberFormat="1" applyFont="1" applyBorder="1" applyAlignment="1">
      <alignment vertical="center"/>
    </xf>
    <xf numFmtId="183" fontId="2" fillId="0" borderId="1" xfId="0" applyNumberFormat="1" applyFont="1" applyBorder="1" applyAlignment="1" applyProtection="1">
      <alignment vertical="center"/>
      <protection locked="0"/>
    </xf>
    <xf numFmtId="183" fontId="2" fillId="0" borderId="1" xfId="0" applyNumberFormat="1" applyFont="1" applyBorder="1" applyAlignment="1">
      <alignment vertical="center"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Border="1" applyAlignment="1">
      <alignment vertical="center"/>
    </xf>
    <xf numFmtId="183" fontId="2" fillId="0" borderId="6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83" fontId="2" fillId="0" borderId="2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>
      <alignment/>
    </xf>
    <xf numFmtId="183" fontId="7" fillId="0" borderId="0" xfId="0" applyNumberFormat="1" applyFont="1" applyAlignment="1" applyProtection="1">
      <alignment/>
      <protection locked="0"/>
    </xf>
    <xf numFmtId="183" fontId="7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1" xfId="0" applyFont="1" applyBorder="1" applyAlignment="1" applyProtection="1">
      <alignment vertical="center"/>
      <protection/>
    </xf>
    <xf numFmtId="183" fontId="2" fillId="0" borderId="0" xfId="0" applyNumberFormat="1" applyFont="1" applyAlignment="1" applyProtection="1">
      <alignment horizontal="left"/>
      <protection/>
    </xf>
    <xf numFmtId="183" fontId="2" fillId="0" borderId="2" xfId="0" applyNumberFormat="1" applyFont="1" applyBorder="1" applyAlignment="1" applyProtection="1">
      <alignment horizontal="center"/>
      <protection/>
    </xf>
    <xf numFmtId="183" fontId="2" fillId="0" borderId="2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center"/>
      <protection/>
    </xf>
    <xf numFmtId="183" fontId="2" fillId="0" borderId="5" xfId="0" applyNumberFormat="1" applyFont="1" applyBorder="1" applyAlignment="1" applyProtection="1">
      <alignment vertical="center"/>
      <protection locked="0"/>
    </xf>
    <xf numFmtId="183" fontId="2" fillId="0" borderId="3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0" xfId="0" applyNumberFormat="1" applyFont="1" applyAlignment="1" applyProtection="1" quotePrefix="1">
      <alignment horizontal="right"/>
      <protection locked="0"/>
    </xf>
    <xf numFmtId="183" fontId="2" fillId="0" borderId="2" xfId="0" applyNumberFormat="1" applyFont="1" applyBorder="1" applyAlignment="1" applyProtection="1" quotePrefix="1">
      <alignment horizontal="right"/>
      <protection locked="0"/>
    </xf>
    <xf numFmtId="0" fontId="2" fillId="0" borderId="1" xfId="0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Alignment="1">
      <alignment vertical="center"/>
    </xf>
    <xf numFmtId="181" fontId="2" fillId="0" borderId="2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vertical="center"/>
      <protection locked="0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right"/>
      <protection locked="0"/>
    </xf>
    <xf numFmtId="186" fontId="2" fillId="0" borderId="0" xfId="0" applyNumberFormat="1" applyFont="1" applyAlignment="1">
      <alignment vertical="center"/>
    </xf>
    <xf numFmtId="186" fontId="2" fillId="0" borderId="2" xfId="0" applyNumberFormat="1" applyFont="1" applyBorder="1" applyAlignment="1">
      <alignment vertical="center"/>
    </xf>
    <xf numFmtId="186" fontId="2" fillId="0" borderId="2" xfId="0" applyNumberFormat="1" applyFont="1" applyBorder="1" applyAlignment="1" applyProtection="1">
      <alignment vertical="center"/>
      <protection locked="0"/>
    </xf>
    <xf numFmtId="186" fontId="2" fillId="0" borderId="4" xfId="0" applyNumberFormat="1" applyFont="1" applyBorder="1" applyAlignment="1">
      <alignment vertical="center"/>
    </xf>
    <xf numFmtId="186" fontId="4" fillId="0" borderId="2" xfId="0" applyNumberFormat="1" applyFont="1" applyBorder="1" applyAlignment="1" applyProtection="1">
      <alignment vertical="center"/>
      <protection locked="0"/>
    </xf>
    <xf numFmtId="186" fontId="2" fillId="0" borderId="2" xfId="0" applyNumberFormat="1" applyFont="1" applyBorder="1" applyAlignment="1" applyProtection="1">
      <alignment horizontal="right"/>
      <protection locked="0"/>
    </xf>
    <xf numFmtId="186" fontId="2" fillId="0" borderId="5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>
      <alignment horizontal="left"/>
      <protection/>
    </xf>
    <xf numFmtId="185" fontId="2" fillId="0" borderId="3" xfId="0" applyNumberFormat="1" applyFont="1" applyBorder="1" applyAlignment="1">
      <alignment vertical="center"/>
    </xf>
    <xf numFmtId="185" fontId="4" fillId="0" borderId="0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vertical="center"/>
      <protection locked="0"/>
    </xf>
    <xf numFmtId="185" fontId="2" fillId="0" borderId="0" xfId="0" applyNumberFormat="1" applyFont="1" applyBorder="1" applyAlignment="1" applyProtection="1">
      <alignment horizontal="right"/>
      <protection locked="0"/>
    </xf>
    <xf numFmtId="185" fontId="2" fillId="0" borderId="1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>
      <alignment vertical="center"/>
    </xf>
    <xf numFmtId="187" fontId="2" fillId="0" borderId="3" xfId="0" applyNumberFormat="1" applyFont="1" applyBorder="1" applyAlignment="1">
      <alignment vertical="center"/>
    </xf>
    <xf numFmtId="187" fontId="4" fillId="0" borderId="0" xfId="0" applyNumberFormat="1" applyFont="1" applyAlignment="1" applyProtection="1">
      <alignment vertical="center"/>
      <protection locked="0"/>
    </xf>
    <xf numFmtId="187" fontId="2" fillId="0" borderId="0" xfId="0" applyNumberFormat="1" applyFont="1" applyAlignment="1" applyProtection="1">
      <alignment horizontal="left"/>
      <protection/>
    </xf>
    <xf numFmtId="187" fontId="2" fillId="0" borderId="0" xfId="0" applyNumberFormat="1" applyFont="1" applyBorder="1" applyAlignment="1" applyProtection="1">
      <alignment horizontal="right"/>
      <protection locked="0"/>
    </xf>
    <xf numFmtId="187" fontId="2" fillId="0" borderId="1" xfId="0" applyNumberFormat="1" applyFont="1" applyBorder="1" applyAlignment="1" applyProtection="1">
      <alignment vertical="center"/>
      <protection locked="0"/>
    </xf>
    <xf numFmtId="187" fontId="2" fillId="0" borderId="2" xfId="0" applyNumberFormat="1" applyFont="1" applyBorder="1" applyAlignment="1" applyProtection="1">
      <alignment vertical="center"/>
      <protection locked="0"/>
    </xf>
    <xf numFmtId="187" fontId="2" fillId="0" borderId="2" xfId="0" applyNumberFormat="1" applyFont="1" applyBorder="1" applyAlignment="1" applyProtection="1">
      <alignment horizontal="right"/>
      <protection locked="0"/>
    </xf>
    <xf numFmtId="187" fontId="2" fillId="0" borderId="2" xfId="0" applyNumberFormat="1" applyFont="1" applyBorder="1" applyAlignment="1">
      <alignment vertical="center"/>
    </xf>
    <xf numFmtId="185" fontId="2" fillId="0" borderId="0" xfId="0" applyNumberFormat="1" applyFont="1" applyAlignment="1" applyProtection="1">
      <alignment horizontal="right"/>
      <protection locked="0"/>
    </xf>
    <xf numFmtId="187" fontId="2" fillId="0" borderId="4" xfId="0" applyNumberFormat="1" applyFont="1" applyBorder="1" applyAlignment="1" applyProtection="1">
      <alignment vertical="center"/>
      <protection locked="0"/>
    </xf>
    <xf numFmtId="187" fontId="2" fillId="0" borderId="5" xfId="0" applyNumberFormat="1" applyFont="1" applyBorder="1" applyAlignment="1" applyProtection="1">
      <alignment vertical="center"/>
      <protection locked="0"/>
    </xf>
    <xf numFmtId="187" fontId="4" fillId="0" borderId="0" xfId="0" applyNumberFormat="1" applyFont="1" applyAlignment="1" applyProtection="1">
      <alignment vertical="center"/>
      <protection/>
    </xf>
    <xf numFmtId="185" fontId="2" fillId="0" borderId="3" xfId="0" applyNumberFormat="1" applyFont="1" applyBorder="1" applyAlignment="1" applyProtection="1">
      <alignment vertical="center"/>
      <protection locked="0"/>
    </xf>
    <xf numFmtId="185" fontId="4" fillId="0" borderId="0" xfId="0" applyNumberFormat="1" applyFont="1" applyAlignment="1" applyProtection="1">
      <alignment vertical="center"/>
      <protection/>
    </xf>
    <xf numFmtId="187" fontId="2" fillId="0" borderId="3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horizontal="right"/>
      <protection locked="0"/>
    </xf>
    <xf numFmtId="186" fontId="2" fillId="0" borderId="3" xfId="0" applyNumberFormat="1" applyFont="1" applyBorder="1" applyAlignment="1">
      <alignment vertical="center"/>
    </xf>
    <xf numFmtId="186" fontId="2" fillId="0" borderId="3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vertical="center"/>
      <protection locked="0"/>
    </xf>
    <xf numFmtId="186" fontId="2" fillId="0" borderId="1" xfId="0" applyNumberFormat="1" applyFont="1" applyBorder="1" applyAlignment="1" applyProtection="1">
      <alignment vertical="center"/>
      <protection locked="0"/>
    </xf>
    <xf numFmtId="186" fontId="4" fillId="0" borderId="0" xfId="0" applyNumberFormat="1" applyFont="1" applyAlignment="1" applyProtection="1">
      <alignment vertical="center"/>
      <protection/>
    </xf>
    <xf numFmtId="186" fontId="2" fillId="0" borderId="2" xfId="0" applyNumberFormat="1" applyFont="1" applyBorder="1" applyAlignment="1" applyProtection="1">
      <alignment vertical="center"/>
      <protection/>
    </xf>
    <xf numFmtId="186" fontId="2" fillId="0" borderId="0" xfId="0" applyNumberFormat="1" applyFont="1" applyAlignment="1" applyProtection="1">
      <alignment vertical="center"/>
      <protection/>
    </xf>
    <xf numFmtId="186" fontId="4" fillId="0" borderId="3" xfId="0" applyNumberFormat="1" applyFont="1" applyBorder="1" applyAlignment="1" applyProtection="1">
      <alignment horizontal="left"/>
      <protection/>
    </xf>
    <xf numFmtId="186" fontId="2" fillId="0" borderId="2" xfId="0" applyNumberFormat="1" applyFont="1" applyBorder="1" applyAlignment="1" applyProtection="1">
      <alignment horizontal="left"/>
      <protection/>
    </xf>
    <xf numFmtId="186" fontId="2" fillId="0" borderId="4" xfId="0" applyNumberFormat="1" applyFont="1" applyBorder="1" applyAlignment="1" applyProtection="1">
      <alignment horizontal="left"/>
      <protection/>
    </xf>
    <xf numFmtId="185" fontId="2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10" fillId="0" borderId="11" xfId="0" applyFont="1" applyBorder="1" applyAlignment="1">
      <alignment/>
    </xf>
    <xf numFmtId="0" fontId="10" fillId="0" borderId="8" xfId="0" applyFont="1" applyBorder="1" applyAlignment="1" applyProtection="1">
      <alignment horizontal="right"/>
      <protection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left"/>
      <protection/>
    </xf>
    <xf numFmtId="39" fontId="2" fillId="0" borderId="0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6" fontId="2" fillId="0" borderId="2" xfId="0" applyNumberFormat="1" applyFont="1" applyBorder="1" applyAlignment="1" applyProtection="1">
      <alignment horizontal="right"/>
      <protection/>
    </xf>
    <xf numFmtId="186" fontId="2" fillId="0" borderId="0" xfId="0" applyNumberFormat="1" applyFont="1" applyAlignment="1" applyProtection="1">
      <alignment horizontal="right"/>
      <protection/>
    </xf>
    <xf numFmtId="186" fontId="4" fillId="0" borderId="0" xfId="0" applyNumberFormat="1" applyFont="1" applyAlignment="1" applyProtection="1">
      <alignment horizontal="left"/>
      <protection/>
    </xf>
    <xf numFmtId="186" fontId="2" fillId="0" borderId="1" xfId="0" applyNumberFormat="1" applyFont="1" applyBorder="1" applyAlignment="1">
      <alignment vertical="center"/>
    </xf>
    <xf numFmtId="186" fontId="2" fillId="0" borderId="1" xfId="0" applyNumberFormat="1" applyFont="1" applyBorder="1" applyAlignment="1" applyProtection="1">
      <alignment horizontal="left"/>
      <protection/>
    </xf>
    <xf numFmtId="183" fontId="2" fillId="0" borderId="0" xfId="0" applyNumberFormat="1" applyFont="1" applyAlignment="1" applyProtection="1" quotePrefix="1">
      <alignment horizontal="right"/>
      <protection/>
    </xf>
    <xf numFmtId="183" fontId="2" fillId="0" borderId="3" xfId="0" applyNumberFormat="1" applyFont="1" applyBorder="1" applyAlignment="1" applyProtection="1" quotePrefix="1">
      <alignment horizontal="right"/>
      <protection/>
    </xf>
    <xf numFmtId="183" fontId="2" fillId="0" borderId="3" xfId="0" applyNumberFormat="1" applyFont="1" applyBorder="1" applyAlignment="1" applyProtection="1" quotePrefix="1">
      <alignment horizontal="right"/>
      <protection locked="0"/>
    </xf>
    <xf numFmtId="183" fontId="2" fillId="0" borderId="0" xfId="0" applyNumberFormat="1" applyFont="1" applyBorder="1" applyAlignment="1" applyProtection="1" quotePrefix="1">
      <alignment horizontal="right"/>
      <protection locked="0"/>
    </xf>
    <xf numFmtId="185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0" xfId="0" applyNumberFormat="1" applyFont="1" applyBorder="1" applyAlignment="1" applyProtection="1" quotePrefix="1">
      <alignment horizontal="right"/>
      <protection locked="0"/>
    </xf>
    <xf numFmtId="186" fontId="2" fillId="0" borderId="2" xfId="0" applyNumberFormat="1" applyFont="1" applyBorder="1" applyAlignment="1" applyProtection="1" quotePrefix="1">
      <alignment horizontal="right"/>
      <protection locked="0"/>
    </xf>
    <xf numFmtId="186" fontId="2" fillId="0" borderId="5" xfId="0" applyNumberFormat="1" applyFont="1" applyBorder="1" applyAlignment="1">
      <alignment vertical="center"/>
    </xf>
    <xf numFmtId="186" fontId="2" fillId="0" borderId="0" xfId="0" applyNumberFormat="1" applyFont="1" applyBorder="1" applyAlignment="1" applyProtection="1">
      <alignment/>
      <protection locked="0"/>
    </xf>
    <xf numFmtId="187" fontId="2" fillId="0" borderId="2" xfId="0" applyNumberFormat="1" applyFont="1" applyBorder="1" applyAlignment="1" applyProtection="1" quotePrefix="1">
      <alignment horizontal="right"/>
      <protection locked="0"/>
    </xf>
    <xf numFmtId="187" fontId="2" fillId="0" borderId="0" xfId="0" applyNumberFormat="1" applyFont="1" applyBorder="1" applyAlignment="1" applyProtection="1" quotePrefix="1">
      <alignment horizontal="right"/>
      <protection locked="0"/>
    </xf>
    <xf numFmtId="183" fontId="2" fillId="0" borderId="0" xfId="0" applyNumberFormat="1" applyFont="1" applyBorder="1" applyAlignment="1" applyProtection="1">
      <alignment/>
      <protection locked="0"/>
    </xf>
    <xf numFmtId="183" fontId="2" fillId="0" borderId="0" xfId="0" applyNumberFormat="1" applyFont="1" applyBorder="1" applyAlignment="1">
      <alignment/>
    </xf>
    <xf numFmtId="183" fontId="2" fillId="0" borderId="0" xfId="0" applyNumberFormat="1" applyFont="1" applyBorder="1" applyAlignment="1" applyProtection="1">
      <alignment/>
      <protection/>
    </xf>
    <xf numFmtId="179" fontId="2" fillId="0" borderId="0" xfId="0" applyNumberFormat="1" applyFont="1" applyBorder="1" applyAlignment="1" applyProtection="1">
      <alignment vertical="center"/>
      <protection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 quotePrefix="1">
      <alignment horizontal="right"/>
      <protection/>
    </xf>
    <xf numFmtId="0" fontId="2" fillId="0" borderId="0" xfId="0" applyFont="1" applyAlignment="1" quotePrefix="1">
      <alignment vertical="center"/>
    </xf>
    <xf numFmtId="183" fontId="2" fillId="0" borderId="0" xfId="0" applyNumberFormat="1" applyFont="1" applyAlignment="1" applyProtection="1" quotePrefix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Border="1" applyAlignment="1" applyProtection="1" quotePrefix="1">
      <alignment horizontal="right" vertical="center"/>
      <protection/>
    </xf>
    <xf numFmtId="183" fontId="2" fillId="0" borderId="8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Alignment="1" applyProtection="1">
      <alignment/>
      <protection/>
    </xf>
    <xf numFmtId="183" fontId="2" fillId="0" borderId="0" xfId="0" applyNumberFormat="1" applyFont="1" applyAlignment="1" applyProtection="1">
      <alignment horizontal="center"/>
      <protection locked="0"/>
    </xf>
    <xf numFmtId="183" fontId="2" fillId="0" borderId="0" xfId="0" applyNumberFormat="1" applyFont="1" applyAlignment="1">
      <alignment horizontal="center"/>
    </xf>
    <xf numFmtId="183" fontId="2" fillId="0" borderId="0" xfId="0" applyNumberFormat="1" applyFont="1" applyAlignment="1" applyProtection="1">
      <alignment horizontal="center"/>
      <protection/>
    </xf>
    <xf numFmtId="0" fontId="2" fillId="0" borderId="15" xfId="0" applyFont="1" applyBorder="1" applyAlignment="1">
      <alignment vertical="center"/>
    </xf>
    <xf numFmtId="183" fontId="2" fillId="0" borderId="0" xfId="0" applyNumberFormat="1" applyFont="1" applyAlignment="1" applyProtection="1">
      <alignment horizontal="right" vertical="center"/>
      <protection/>
    </xf>
    <xf numFmtId="37" fontId="2" fillId="0" borderId="17" xfId="0" applyNumberFormat="1" applyFont="1" applyBorder="1" applyAlignment="1" applyProtection="1">
      <alignment horizontal="center"/>
      <protection/>
    </xf>
    <xf numFmtId="37" fontId="13" fillId="0" borderId="2" xfId="0" applyNumberFormat="1" applyFont="1" applyBorder="1" applyAlignment="1" applyProtection="1">
      <alignment horizontal="left"/>
      <protection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37" fontId="2" fillId="0" borderId="20" xfId="0" applyNumberFormat="1" applyFont="1" applyBorder="1" applyAlignment="1">
      <alignment vertical="center"/>
    </xf>
    <xf numFmtId="37" fontId="2" fillId="0" borderId="21" xfId="0" applyNumberFormat="1" applyFont="1" applyBorder="1" applyAlignment="1">
      <alignment vertical="center"/>
    </xf>
    <xf numFmtId="37" fontId="2" fillId="0" borderId="9" xfId="0" applyNumberFormat="1" applyFont="1" applyBorder="1" applyAlignment="1">
      <alignment vertical="center"/>
    </xf>
    <xf numFmtId="37" fontId="2" fillId="0" borderId="14" xfId="0" applyNumberFormat="1" applyFont="1" applyBorder="1" applyAlignment="1" applyProtection="1">
      <alignment horizontal="left"/>
      <protection/>
    </xf>
    <xf numFmtId="37" fontId="2" fillId="0" borderId="17" xfId="0" applyNumberFormat="1" applyFont="1" applyBorder="1" applyAlignment="1">
      <alignment vertical="center"/>
    </xf>
    <xf numFmtId="37" fontId="2" fillId="0" borderId="0" xfId="0" applyNumberFormat="1" applyFont="1" applyBorder="1" applyAlignment="1" applyProtection="1">
      <alignment horizontal="center"/>
      <protection/>
    </xf>
    <xf numFmtId="37" fontId="13" fillId="0" borderId="0" xfId="0" applyNumberFormat="1" applyFont="1" applyBorder="1" applyAlignment="1" applyProtection="1">
      <alignment horizontal="left"/>
      <protection/>
    </xf>
    <xf numFmtId="37" fontId="13" fillId="0" borderId="0" xfId="0" applyNumberFormat="1" applyFont="1" applyBorder="1" applyAlignment="1">
      <alignment vertical="center"/>
    </xf>
    <xf numFmtId="37" fontId="8" fillId="0" borderId="2" xfId="0" applyNumberFormat="1" applyFont="1" applyBorder="1" applyAlignment="1" applyProtection="1">
      <alignment horizontal="center"/>
      <protection/>
    </xf>
    <xf numFmtId="37" fontId="8" fillId="0" borderId="2" xfId="0" applyNumberFormat="1" applyFont="1" applyBorder="1" applyAlignment="1">
      <alignment horizontal="center" vertical="center"/>
    </xf>
    <xf numFmtId="37" fontId="4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8" fontId="2" fillId="0" borderId="0" xfId="17" applyFont="1" applyAlignment="1">
      <alignment vertical="center"/>
    </xf>
    <xf numFmtId="38" fontId="2" fillId="0" borderId="1" xfId="17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188" fontId="2" fillId="0" borderId="2" xfId="0" applyNumberFormat="1" applyFont="1" applyBorder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horizontal="right"/>
      <protection locked="0"/>
    </xf>
    <xf numFmtId="188" fontId="2" fillId="0" borderId="0" xfId="0" applyNumberFormat="1" applyFont="1" applyAlignment="1">
      <alignment vertical="center"/>
    </xf>
    <xf numFmtId="188" fontId="2" fillId="0" borderId="2" xfId="0" applyNumberFormat="1" applyFont="1" applyBorder="1" applyAlignment="1" applyProtection="1">
      <alignment vertical="center"/>
      <protection/>
    </xf>
    <xf numFmtId="188" fontId="2" fillId="0" borderId="0" xfId="0" applyNumberFormat="1" applyFont="1" applyAlignment="1" applyProtection="1">
      <alignment vertical="center"/>
      <protection/>
    </xf>
    <xf numFmtId="188" fontId="4" fillId="0" borderId="0" xfId="0" applyNumberFormat="1" applyFont="1" applyAlignment="1">
      <alignment vertical="center"/>
    </xf>
    <xf numFmtId="188" fontId="2" fillId="0" borderId="2" xfId="0" applyNumberFormat="1" applyFont="1" applyBorder="1" applyAlignment="1">
      <alignment vertical="center"/>
    </xf>
    <xf numFmtId="188" fontId="4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Border="1" applyAlignment="1">
      <alignment vertical="center"/>
    </xf>
    <xf numFmtId="188" fontId="2" fillId="0" borderId="2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2" xfId="0" applyNumberFormat="1" applyFont="1" applyBorder="1" applyAlignment="1">
      <alignment horizontal="right" vertical="center"/>
    </xf>
    <xf numFmtId="188" fontId="2" fillId="0" borderId="2" xfId="0" applyNumberFormat="1" applyFont="1" applyBorder="1" applyAlignment="1">
      <alignment horizontal="right"/>
    </xf>
    <xf numFmtId="188" fontId="2" fillId="0" borderId="0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Border="1" applyAlignment="1" applyProtection="1">
      <alignment vertical="center"/>
      <protection/>
    </xf>
    <xf numFmtId="37" fontId="2" fillId="0" borderId="16" xfId="0" applyNumberFormat="1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185" fontId="2" fillId="0" borderId="0" xfId="0" applyNumberFormat="1" applyFont="1" applyAlignment="1" applyProtection="1">
      <alignment horizontal="right" vertical="center"/>
      <protection locked="0"/>
    </xf>
    <xf numFmtId="186" fontId="2" fillId="0" borderId="0" xfId="0" applyNumberFormat="1" applyFont="1" applyAlignment="1" applyProtection="1">
      <alignment horizontal="right" vertical="center"/>
      <protection locked="0"/>
    </xf>
    <xf numFmtId="185" fontId="2" fillId="0" borderId="2" xfId="0" applyNumberFormat="1" applyFont="1" applyBorder="1" applyAlignment="1" applyProtection="1" quotePrefix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 applyProtection="1">
      <alignment horizontal="right"/>
      <protection/>
    </xf>
    <xf numFmtId="37" fontId="2" fillId="0" borderId="22" xfId="0" applyNumberFormat="1" applyFont="1" applyBorder="1" applyAlignment="1">
      <alignment vertical="center"/>
    </xf>
    <xf numFmtId="37" fontId="2" fillId="0" borderId="11" xfId="0" applyNumberFormat="1" applyFont="1" applyBorder="1" applyAlignment="1">
      <alignment vertical="center"/>
    </xf>
    <xf numFmtId="37" fontId="2" fillId="0" borderId="12" xfId="0" applyNumberFormat="1" applyFont="1" applyBorder="1" applyAlignment="1">
      <alignment vertical="center"/>
    </xf>
    <xf numFmtId="37" fontId="2" fillId="0" borderId="2" xfId="0" applyNumberFormat="1" applyFont="1" applyBorder="1" applyAlignment="1" applyProtection="1">
      <alignment horizontal="left"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7" fillId="0" borderId="5" xfId="0" applyNumberFormat="1" applyFont="1" applyBorder="1" applyAlignment="1" applyProtection="1">
      <alignment vertical="center"/>
      <protection locked="0"/>
    </xf>
    <xf numFmtId="37" fontId="7" fillId="0" borderId="1" xfId="0" applyNumberFormat="1" applyFont="1" applyBorder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23" xfId="0" applyNumberFormat="1" applyFont="1" applyBorder="1" applyAlignment="1">
      <alignment vertical="center"/>
    </xf>
    <xf numFmtId="37" fontId="2" fillId="0" borderId="23" xfId="0" applyNumberFormat="1" applyFont="1" applyBorder="1" applyAlignment="1" applyProtection="1">
      <alignment horizontal="right"/>
      <protection/>
    </xf>
    <xf numFmtId="37" fontId="2" fillId="0" borderId="3" xfId="0" applyNumberFormat="1" applyFont="1" applyBorder="1" applyAlignment="1">
      <alignment vertical="center"/>
    </xf>
    <xf numFmtId="37" fontId="2" fillId="0" borderId="2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183" fontId="2" fillId="0" borderId="0" xfId="0" applyNumberFormat="1" applyFont="1" applyFill="1" applyBorder="1" applyAlignment="1" applyProtection="1">
      <alignment/>
      <protection/>
    </xf>
    <xf numFmtId="183" fontId="2" fillId="0" borderId="2" xfId="0" applyNumberFormat="1" applyFont="1" applyBorder="1" applyAlignment="1" applyProtection="1" quotePrefix="1">
      <alignment horizontal="right" vertical="center"/>
      <protection locked="0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/>
      <protection/>
    </xf>
    <xf numFmtId="186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Fill="1" applyAlignment="1" applyProtection="1">
      <alignment vertical="center"/>
      <protection locked="0"/>
    </xf>
    <xf numFmtId="186" fontId="2" fillId="0" borderId="3" xfId="0" applyNumberFormat="1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 vertical="center"/>
      <protection/>
    </xf>
    <xf numFmtId="185" fontId="2" fillId="0" borderId="0" xfId="0" applyNumberFormat="1" applyFont="1" applyFill="1" applyAlignment="1" applyProtection="1">
      <alignment vertical="center"/>
      <protection/>
    </xf>
    <xf numFmtId="37" fontId="2" fillId="0" borderId="1" xfId="0" applyNumberFormat="1" applyFont="1" applyFill="1" applyBorder="1" applyAlignment="1" applyProtection="1">
      <alignment vertical="center"/>
      <protection locked="0"/>
    </xf>
    <xf numFmtId="37" fontId="2" fillId="0" borderId="4" xfId="0" applyNumberFormat="1" applyFont="1" applyBorder="1" applyAlignment="1">
      <alignment horizontal="center" vertical="center"/>
    </xf>
    <xf numFmtId="183" fontId="2" fillId="0" borderId="22" xfId="0" applyNumberFormat="1" applyFont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  <xf numFmtId="0" fontId="18" fillId="0" borderId="0" xfId="0" applyFont="1" applyAlignment="1">
      <alignment vertical="center"/>
    </xf>
    <xf numFmtId="37" fontId="4" fillId="0" borderId="2" xfId="0" applyNumberFormat="1" applyFont="1" applyBorder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10" xfId="0" applyNumberFormat="1" applyFont="1" applyBorder="1" applyAlignment="1">
      <alignment horizontal="center" vertical="center"/>
    </xf>
    <xf numFmtId="37" fontId="13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3" fontId="13" fillId="0" borderId="2" xfId="0" applyNumberFormat="1" applyFont="1" applyBorder="1" applyAlignment="1">
      <alignment horizontal="center" vertical="center"/>
    </xf>
    <xf numFmtId="183" fontId="13" fillId="0" borderId="0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83" fontId="2" fillId="0" borderId="0" xfId="0" applyNumberFormat="1" applyFont="1" applyFill="1" applyBorder="1" applyAlignment="1" applyProtection="1" quotePrefix="1">
      <alignment horizontal="right"/>
      <protection locked="0"/>
    </xf>
    <xf numFmtId="183" fontId="2" fillId="0" borderId="2" xfId="0" applyNumberFormat="1" applyFont="1" applyFill="1" applyBorder="1" applyAlignment="1" applyProtection="1" quotePrefix="1">
      <alignment horizontal="right"/>
      <protection locked="0"/>
    </xf>
    <xf numFmtId="183" fontId="2" fillId="0" borderId="0" xfId="0" applyNumberFormat="1" applyFont="1" applyFill="1" applyAlignment="1">
      <alignment vertical="center"/>
    </xf>
    <xf numFmtId="183" fontId="2" fillId="0" borderId="2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vertical="center"/>
      <protection locked="0"/>
    </xf>
    <xf numFmtId="183" fontId="2" fillId="0" borderId="0" xfId="0" applyNumberFormat="1" applyFont="1" applyFill="1" applyBorder="1" applyAlignment="1" applyProtection="1">
      <alignment vertical="center"/>
      <protection/>
    </xf>
    <xf numFmtId="39" fontId="2" fillId="0" borderId="0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 applyProtection="1">
      <alignment vertical="center"/>
      <protection/>
    </xf>
    <xf numFmtId="183" fontId="2" fillId="0" borderId="2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83" fontId="2" fillId="0" borderId="2" xfId="0" applyNumberFormat="1" applyFont="1" applyFill="1" applyBorder="1" applyAlignment="1" applyProtection="1">
      <alignment vertical="center"/>
      <protection locked="0"/>
    </xf>
    <xf numFmtId="183" fontId="2" fillId="0" borderId="0" xfId="0" applyNumberFormat="1" applyFont="1" applyFill="1" applyAlignment="1" applyProtection="1" quotePrefix="1">
      <alignment horizontal="right"/>
      <protection locked="0"/>
    </xf>
    <xf numFmtId="183" fontId="4" fillId="0" borderId="2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horizontal="right"/>
      <protection locked="0"/>
    </xf>
    <xf numFmtId="183" fontId="2" fillId="0" borderId="0" xfId="0" applyNumberFormat="1" applyFont="1" applyFill="1" applyAlignment="1" applyProtection="1" quotePrefix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 applyProtection="1" quotePrefix="1">
      <alignment horizontal="right"/>
      <protection/>
    </xf>
    <xf numFmtId="197" fontId="2" fillId="0" borderId="2" xfId="0" applyNumberFormat="1" applyFont="1" applyBorder="1" applyAlignment="1" applyProtection="1">
      <alignment vertical="center"/>
      <protection/>
    </xf>
    <xf numFmtId="197" fontId="2" fillId="0" borderId="0" xfId="0" applyNumberFormat="1" applyFont="1" applyAlignment="1" applyProtection="1">
      <alignment horizontal="right" vertical="center"/>
      <protection/>
    </xf>
    <xf numFmtId="197" fontId="2" fillId="0" borderId="0" xfId="0" applyNumberFormat="1" applyFont="1" applyAlignment="1" applyProtection="1">
      <alignment horizontal="right"/>
      <protection locked="0"/>
    </xf>
    <xf numFmtId="197" fontId="2" fillId="0" borderId="0" xfId="0" applyNumberFormat="1" applyFont="1" applyAlignment="1" applyProtection="1">
      <alignment vertical="center"/>
      <protection/>
    </xf>
    <xf numFmtId="197" fontId="2" fillId="0" borderId="0" xfId="0" applyNumberFormat="1" applyFont="1" applyAlignment="1" applyProtection="1" quotePrefix="1">
      <alignment horizontal="right" vertical="center"/>
      <protection locked="0"/>
    </xf>
    <xf numFmtId="197" fontId="2" fillId="0" borderId="0" xfId="0" applyNumberFormat="1" applyFont="1" applyAlignment="1">
      <alignment vertical="center"/>
    </xf>
    <xf numFmtId="197" fontId="2" fillId="0" borderId="2" xfId="0" applyNumberFormat="1" applyFont="1" applyBorder="1" applyAlignment="1" applyProtection="1">
      <alignment vertical="center"/>
      <protection locked="0"/>
    </xf>
    <xf numFmtId="197" fontId="2" fillId="0" borderId="0" xfId="0" applyNumberFormat="1" applyFont="1" applyAlignment="1" applyProtection="1">
      <alignment vertical="center"/>
      <protection locked="0"/>
    </xf>
    <xf numFmtId="188" fontId="2" fillId="0" borderId="0" xfId="0" applyNumberFormat="1" applyFont="1" applyAlignment="1" applyProtection="1" quotePrefix="1">
      <alignment horizontal="right" vertical="center"/>
      <protection locked="0"/>
    </xf>
    <xf numFmtId="0" fontId="2" fillId="0" borderId="0" xfId="0" applyFont="1" applyAlignment="1" applyProtection="1">
      <alignment horizontal="left" shrinkToFit="1"/>
      <protection/>
    </xf>
    <xf numFmtId="179" fontId="2" fillId="0" borderId="0" xfId="0" applyNumberFormat="1" applyFont="1" applyAlignment="1" applyProtection="1">
      <alignment horizontal="right" vertical="center"/>
      <protection/>
    </xf>
    <xf numFmtId="17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41" fontId="4" fillId="0" borderId="2" xfId="0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Alignment="1" applyProtection="1" quotePrefix="1">
      <alignment horizontal="right" vertical="center"/>
      <protection locked="0"/>
    </xf>
    <xf numFmtId="41" fontId="2" fillId="0" borderId="0" xfId="0" applyNumberFormat="1" applyFont="1" applyFill="1" applyAlignment="1" applyProtection="1" quotePrefix="1">
      <alignment horizontal="right"/>
      <protection locked="0"/>
    </xf>
    <xf numFmtId="41" fontId="2" fillId="0" borderId="2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vertical="center"/>
    </xf>
    <xf numFmtId="41" fontId="4" fillId="0" borderId="2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41" fontId="2" fillId="0" borderId="0" xfId="0" applyNumberFormat="1" applyFont="1" applyFill="1" applyAlignment="1" quotePrefix="1">
      <alignment horizontal="right"/>
    </xf>
    <xf numFmtId="41" fontId="2" fillId="0" borderId="2" xfId="0" applyNumberFormat="1" applyFont="1" applyFill="1" applyBorder="1" applyAlignment="1" applyProtection="1">
      <alignment horizontal="right" vertical="center"/>
      <protection/>
    </xf>
    <xf numFmtId="41" fontId="2" fillId="0" borderId="0" xfId="17" applyNumberFormat="1" applyFont="1" applyFill="1" applyBorder="1" applyAlignment="1">
      <alignment horizontal="right"/>
    </xf>
    <xf numFmtId="41" fontId="2" fillId="0" borderId="0" xfId="0" applyNumberFormat="1" applyFont="1" applyFill="1" applyAlignment="1" applyProtection="1">
      <alignment horizontal="right" vertical="center"/>
      <protection locked="0"/>
    </xf>
    <xf numFmtId="41" fontId="2" fillId="0" borderId="0" xfId="17" applyNumberFormat="1" applyFont="1" applyFill="1" applyAlignment="1">
      <alignment horizontal="right" vertic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 applyProtection="1">
      <alignment vertical="center"/>
      <protection/>
    </xf>
    <xf numFmtId="0" fontId="10" fillId="0" borderId="7" xfId="0" applyFont="1" applyBorder="1" applyAlignment="1" applyProtection="1">
      <alignment vertical="center"/>
      <protection/>
    </xf>
    <xf numFmtId="0" fontId="10" fillId="0" borderId="6" xfId="0" applyFont="1" applyBorder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Alignment="1" applyProtection="1">
      <alignment/>
      <protection locked="0"/>
    </xf>
    <xf numFmtId="183" fontId="2" fillId="0" borderId="0" xfId="0" applyNumberFormat="1" applyFont="1" applyAlignment="1" applyProtection="1">
      <alignment horizontal="right"/>
      <protection locked="0"/>
    </xf>
    <xf numFmtId="183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/>
      <protection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5" xfId="0" applyFont="1" applyBorder="1" applyAlignment="1">
      <alignment horizontal="center"/>
    </xf>
    <xf numFmtId="188" fontId="2" fillId="0" borderId="26" xfId="0" applyNumberFormat="1" applyFont="1" applyFill="1" applyBorder="1" applyAlignment="1" applyProtection="1">
      <alignment horizontal="right"/>
      <protection/>
    </xf>
    <xf numFmtId="188" fontId="2" fillId="0" borderId="27" xfId="0" applyNumberFormat="1" applyFont="1" applyBorder="1" applyAlignment="1">
      <alignment vertical="center"/>
    </xf>
    <xf numFmtId="188" fontId="2" fillId="0" borderId="0" xfId="0" applyNumberFormat="1" applyFont="1" applyAlignment="1">
      <alignment horizontal="right" vertical="center"/>
    </xf>
    <xf numFmtId="188" fontId="2" fillId="0" borderId="26" xfId="0" applyNumberFormat="1" applyFont="1" applyBorder="1" applyAlignment="1" applyProtection="1">
      <alignment horizontal="right" vertical="center"/>
      <protection/>
    </xf>
    <xf numFmtId="188" fontId="2" fillId="0" borderId="27" xfId="0" applyNumberFormat="1" applyFont="1" applyBorder="1" applyAlignment="1" applyProtection="1">
      <alignment vertical="center"/>
      <protection locked="0"/>
    </xf>
    <xf numFmtId="188" fontId="2" fillId="0" borderId="0" xfId="0" applyNumberFormat="1" applyFont="1" applyAlignment="1" applyProtection="1">
      <alignment horizontal="right" vertical="center"/>
      <protection/>
    </xf>
    <xf numFmtId="186" fontId="2" fillId="0" borderId="28" xfId="0" applyNumberFormat="1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188" fontId="2" fillId="0" borderId="26" xfId="0" applyNumberFormat="1" applyFont="1" applyBorder="1" applyAlignment="1" applyProtection="1">
      <alignment vertical="center"/>
      <protection locked="0"/>
    </xf>
    <xf numFmtId="186" fontId="2" fillId="0" borderId="0" xfId="0" applyNumberFormat="1" applyFont="1" applyAlignment="1" applyProtection="1" quotePrefix="1">
      <alignment horizontal="right" vertical="center"/>
      <protection locked="0"/>
    </xf>
    <xf numFmtId="37" fontId="2" fillId="0" borderId="22" xfId="0" applyNumberFormat="1" applyFont="1" applyBorder="1" applyAlignment="1">
      <alignment horizontal="center"/>
    </xf>
    <xf numFmtId="37" fontId="2" fillId="0" borderId="11" xfId="0" applyNumberFormat="1" applyFont="1" applyBorder="1" applyAlignment="1">
      <alignment horizontal="center"/>
    </xf>
    <xf numFmtId="0" fontId="2" fillId="0" borderId="21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18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83" fontId="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186" fontId="2" fillId="0" borderId="0" xfId="0" applyNumberFormat="1" applyFont="1" applyBorder="1" applyAlignment="1" applyProtection="1">
      <alignment horizontal="right"/>
      <protection locked="0"/>
    </xf>
    <xf numFmtId="183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83" fontId="2" fillId="0" borderId="0" xfId="0" applyNumberFormat="1" applyFont="1" applyAlignment="1" applyProtection="1">
      <alignment horizont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8" xfId="0" applyFont="1" applyBorder="1" applyAlignment="1">
      <alignment/>
    </xf>
    <xf numFmtId="183" fontId="2" fillId="0" borderId="0" xfId="0" applyNumberFormat="1" applyFont="1" applyAlignment="1" applyProtection="1">
      <alignment horizontal="center"/>
      <protection locked="0"/>
    </xf>
    <xf numFmtId="183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183" fontId="2" fillId="0" borderId="22" xfId="0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shrinkToFi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shrinkToFit="1"/>
    </xf>
    <xf numFmtId="183" fontId="2" fillId="0" borderId="4" xfId="0" applyNumberFormat="1" applyFont="1" applyBorder="1" applyAlignment="1" applyProtection="1">
      <alignment horizontal="center"/>
      <protection/>
    </xf>
    <xf numFmtId="183" fontId="2" fillId="0" borderId="18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183" fontId="2" fillId="0" borderId="2" xfId="0" applyNumberFormat="1" applyFont="1" applyBorder="1" applyAlignment="1" applyProtection="1">
      <alignment horizontal="center"/>
      <protection/>
    </xf>
    <xf numFmtId="183" fontId="2" fillId="0" borderId="8" xfId="0" applyNumberFormat="1" applyFont="1" applyBorder="1" applyAlignment="1" applyProtection="1">
      <alignment horizontal="center"/>
      <protection/>
    </xf>
    <xf numFmtId="183" fontId="2" fillId="0" borderId="7" xfId="0" applyNumberFormat="1" applyFont="1" applyBorder="1" applyAlignment="1" applyProtection="1">
      <alignment horizontal="center"/>
      <protection/>
    </xf>
    <xf numFmtId="38" fontId="2" fillId="0" borderId="17" xfId="17" applyFont="1" applyBorder="1" applyAlignment="1" applyProtection="1">
      <alignment horizontal="center" vertical="center"/>
      <protection/>
    </xf>
    <xf numFmtId="38" fontId="2" fillId="0" borderId="10" xfId="17" applyFont="1" applyBorder="1" applyAlignment="1" applyProtection="1">
      <alignment horizontal="center" vertical="center"/>
      <protection/>
    </xf>
    <xf numFmtId="38" fontId="2" fillId="0" borderId="13" xfId="17" applyFont="1" applyBorder="1" applyAlignment="1" applyProtection="1">
      <alignment horizontal="center" vertical="center" wrapText="1"/>
      <protection/>
    </xf>
    <xf numFmtId="38" fontId="2" fillId="0" borderId="2" xfId="17" applyFont="1" applyBorder="1" applyAlignment="1" applyProtection="1">
      <alignment horizontal="center" vertical="center" wrapText="1"/>
      <protection/>
    </xf>
    <xf numFmtId="38" fontId="2" fillId="0" borderId="4" xfId="17" applyFont="1" applyBorder="1" applyAlignment="1" applyProtection="1">
      <alignment horizontal="center" vertical="center" wrapText="1"/>
      <protection/>
    </xf>
    <xf numFmtId="38" fontId="2" fillId="0" borderId="17" xfId="17" applyFont="1" applyBorder="1" applyAlignment="1" applyProtection="1">
      <alignment vertical="center" wrapText="1"/>
      <protection/>
    </xf>
    <xf numFmtId="38" fontId="2" fillId="0" borderId="10" xfId="17" applyFont="1" applyBorder="1" applyAlignment="1" applyProtection="1">
      <alignment vertical="center" wrapText="1"/>
      <protection/>
    </xf>
    <xf numFmtId="38" fontId="2" fillId="0" borderId="30" xfId="17" applyFont="1" applyBorder="1" applyAlignment="1" applyProtection="1">
      <alignment vertical="center" wrapText="1"/>
      <protection/>
    </xf>
    <xf numFmtId="38" fontId="2" fillId="0" borderId="31" xfId="17" applyFont="1" applyBorder="1" applyAlignment="1" applyProtection="1">
      <alignment vertical="center" wrapText="1"/>
      <protection/>
    </xf>
    <xf numFmtId="38" fontId="2" fillId="0" borderId="32" xfId="1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6" fontId="2" fillId="0" borderId="8" xfId="0" applyNumberFormat="1" applyFont="1" applyBorder="1" applyAlignment="1">
      <alignment horizontal="center" vertical="center"/>
    </xf>
    <xf numFmtId="186" fontId="2" fillId="0" borderId="6" xfId="0" applyNumberFormat="1" applyFont="1" applyBorder="1" applyAlignment="1">
      <alignment horizontal="center" vertical="center"/>
    </xf>
    <xf numFmtId="186" fontId="2" fillId="0" borderId="34" xfId="0" applyNumberFormat="1" applyFont="1" applyBorder="1" applyAlignment="1">
      <alignment horizontal="center" vertical="center"/>
    </xf>
    <xf numFmtId="188" fontId="2" fillId="0" borderId="2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2" fillId="0" borderId="26" xfId="0" applyNumberFormat="1" applyFont="1" applyBorder="1" applyAlignment="1">
      <alignment horizontal="center" vertical="center"/>
    </xf>
    <xf numFmtId="188" fontId="2" fillId="0" borderId="27" xfId="0" applyNumberFormat="1" applyFont="1" applyBorder="1" applyAlignment="1">
      <alignment horizontal="center" vertical="center"/>
    </xf>
    <xf numFmtId="38" fontId="2" fillId="0" borderId="35" xfId="17" applyFont="1" applyBorder="1" applyAlignment="1" applyProtection="1">
      <alignment horizontal="center" vertical="center" wrapText="1"/>
      <protection/>
    </xf>
    <xf numFmtId="38" fontId="2" fillId="0" borderId="17" xfId="17" applyFont="1" applyBorder="1" applyAlignment="1" applyProtection="1">
      <alignment horizontal="center" vertical="center" wrapText="1"/>
      <protection/>
    </xf>
    <xf numFmtId="38" fontId="2" fillId="0" borderId="10" xfId="17" applyFont="1" applyBorder="1" applyAlignment="1" applyProtection="1">
      <alignment horizontal="center" vertical="center" wrapText="1"/>
      <protection/>
    </xf>
    <xf numFmtId="38" fontId="2" fillId="0" borderId="35" xfId="17" applyFont="1" applyBorder="1" applyAlignment="1" applyProtection="1">
      <alignment vertical="center" wrapText="1"/>
      <protection/>
    </xf>
    <xf numFmtId="38" fontId="15" fillId="0" borderId="36" xfId="17" applyFont="1" applyBorder="1" applyAlignment="1" applyProtection="1">
      <alignment horizontal="center" vertical="center" wrapText="1"/>
      <protection/>
    </xf>
    <xf numFmtId="38" fontId="15" fillId="0" borderId="2" xfId="17" applyFont="1" applyBorder="1" applyAlignment="1" applyProtection="1">
      <alignment horizontal="center" vertical="center" wrapText="1"/>
      <protection/>
    </xf>
    <xf numFmtId="38" fontId="15" fillId="0" borderId="4" xfId="17" applyFont="1" applyBorder="1" applyAlignment="1" applyProtection="1">
      <alignment horizontal="center" vertical="center" wrapText="1"/>
      <protection/>
    </xf>
    <xf numFmtId="184" fontId="14" fillId="0" borderId="37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38" fontId="2" fillId="0" borderId="35" xfId="17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21.125" style="2" customWidth="1"/>
    <col min="3" max="5" width="13.375" style="2" customWidth="1"/>
    <col min="6" max="6" width="12.625" style="2" bestFit="1" customWidth="1"/>
    <col min="7" max="9" width="13.375" style="2" customWidth="1"/>
    <col min="10" max="10" width="12.125" style="2" customWidth="1"/>
    <col min="11" max="11" width="12.25390625" style="2" customWidth="1"/>
    <col min="12" max="16384" width="12.125" style="2" customWidth="1"/>
  </cols>
  <sheetData>
    <row r="1" ht="17.25">
      <c r="A1" s="1"/>
    </row>
    <row r="6" ht="28.5">
      <c r="E6" s="3" t="s">
        <v>19</v>
      </c>
    </row>
    <row r="8" ht="17.25">
      <c r="E8" s="4" t="s">
        <v>499</v>
      </c>
    </row>
    <row r="9" ht="17.25">
      <c r="C9" s="4" t="s">
        <v>500</v>
      </c>
    </row>
    <row r="10" spans="2:11" ht="18" thickBot="1">
      <c r="B10" s="5"/>
      <c r="C10" s="6" t="s">
        <v>20</v>
      </c>
      <c r="D10" s="5"/>
      <c r="E10" s="5"/>
      <c r="F10" s="5"/>
      <c r="G10" s="5"/>
      <c r="H10" s="5"/>
      <c r="I10" s="5"/>
      <c r="J10" s="6" t="s">
        <v>21</v>
      </c>
      <c r="K10" s="5"/>
    </row>
    <row r="11" spans="3:11" ht="17.25">
      <c r="C11" s="7" t="s">
        <v>22</v>
      </c>
      <c r="D11" s="8"/>
      <c r="E11" s="8"/>
      <c r="F11" s="9"/>
      <c r="G11" s="8"/>
      <c r="H11" s="8"/>
      <c r="I11" s="9"/>
      <c r="J11" s="8"/>
      <c r="K11" s="8"/>
    </row>
    <row r="12" spans="3:11" ht="17.25">
      <c r="C12" s="10" t="s">
        <v>643</v>
      </c>
      <c r="D12" s="9"/>
      <c r="E12" s="9"/>
      <c r="F12" s="10" t="s">
        <v>24</v>
      </c>
      <c r="G12" s="9"/>
      <c r="H12" s="9"/>
      <c r="I12" s="7" t="s">
        <v>25</v>
      </c>
      <c r="J12" s="9"/>
      <c r="K12" s="9"/>
    </row>
    <row r="13" spans="2:11" ht="17.25">
      <c r="B13" s="8"/>
      <c r="C13" s="12" t="s">
        <v>675</v>
      </c>
      <c r="D13" s="12" t="s">
        <v>26</v>
      </c>
      <c r="E13" s="12" t="s">
        <v>27</v>
      </c>
      <c r="F13" s="12" t="s">
        <v>676</v>
      </c>
      <c r="G13" s="12" t="s">
        <v>26</v>
      </c>
      <c r="H13" s="12" t="s">
        <v>27</v>
      </c>
      <c r="I13" s="11" t="s">
        <v>29</v>
      </c>
      <c r="J13" s="12" t="s">
        <v>26</v>
      </c>
      <c r="K13" s="12" t="s">
        <v>27</v>
      </c>
    </row>
    <row r="14" ht="17.25">
      <c r="C14" s="9"/>
    </row>
    <row r="15" spans="2:11" ht="17.25">
      <c r="B15" s="1" t="s">
        <v>342</v>
      </c>
      <c r="C15" s="99">
        <f>D15+E15</f>
        <v>717797</v>
      </c>
      <c r="D15" s="100">
        <v>339318</v>
      </c>
      <c r="E15" s="100">
        <v>378479</v>
      </c>
      <c r="F15" s="101">
        <f>G15+H15</f>
        <v>457345</v>
      </c>
      <c r="G15" s="100">
        <v>286472</v>
      </c>
      <c r="H15" s="100">
        <v>170873</v>
      </c>
      <c r="I15" s="101">
        <f>J15+K15</f>
        <v>3440</v>
      </c>
      <c r="J15" s="100">
        <v>2417</v>
      </c>
      <c r="K15" s="100">
        <v>1023</v>
      </c>
    </row>
    <row r="16" spans="2:11" ht="17.25">
      <c r="B16" s="1" t="s">
        <v>343</v>
      </c>
      <c r="C16" s="99">
        <f>D16+E16</f>
        <v>774810</v>
      </c>
      <c r="D16" s="100">
        <v>368697</v>
      </c>
      <c r="E16" s="100">
        <v>406113</v>
      </c>
      <c r="F16" s="101">
        <f>G16+H16</f>
        <v>481181</v>
      </c>
      <c r="G16" s="100">
        <v>301124</v>
      </c>
      <c r="H16" s="100">
        <v>180057</v>
      </c>
      <c r="I16" s="101">
        <f>J16+K16</f>
        <v>9188</v>
      </c>
      <c r="J16" s="100">
        <v>6916</v>
      </c>
      <c r="K16" s="100">
        <v>2272</v>
      </c>
    </row>
    <row r="17" spans="2:11" ht="17.25">
      <c r="B17" s="1" t="s">
        <v>344</v>
      </c>
      <c r="C17" s="99">
        <f>D17+E17</f>
        <v>799251</v>
      </c>
      <c r="D17" s="100">
        <v>378237</v>
      </c>
      <c r="E17" s="100">
        <v>421014</v>
      </c>
      <c r="F17" s="101">
        <f>G17+H17</f>
        <v>511565</v>
      </c>
      <c r="G17" s="100">
        <v>313583</v>
      </c>
      <c r="H17" s="100">
        <v>197982</v>
      </c>
      <c r="I17" s="101">
        <f>J17+K17</f>
        <v>9069</v>
      </c>
      <c r="J17" s="100">
        <v>6577</v>
      </c>
      <c r="K17" s="100">
        <v>2492</v>
      </c>
    </row>
    <row r="18" spans="2:11" ht="17.25">
      <c r="B18" s="1"/>
      <c r="C18" s="99"/>
      <c r="D18" s="100"/>
      <c r="E18" s="100"/>
      <c r="F18" s="101"/>
      <c r="G18" s="100"/>
      <c r="H18" s="100"/>
      <c r="I18" s="101"/>
      <c r="J18" s="100"/>
      <c r="K18" s="100"/>
    </row>
    <row r="19" spans="2:11" ht="17.25">
      <c r="B19" s="1" t="s">
        <v>345</v>
      </c>
      <c r="C19" s="99">
        <f>D19+E19</f>
        <v>820335</v>
      </c>
      <c r="D19" s="100">
        <v>388183</v>
      </c>
      <c r="E19" s="100">
        <v>432152</v>
      </c>
      <c r="F19" s="101">
        <f>G19+H19</f>
        <v>487213</v>
      </c>
      <c r="G19" s="100">
        <v>310851</v>
      </c>
      <c r="H19" s="100">
        <v>176362</v>
      </c>
      <c r="I19" s="101">
        <f>J19+K19</f>
        <v>13300</v>
      </c>
      <c r="J19" s="100">
        <v>10289</v>
      </c>
      <c r="K19" s="100">
        <v>3011</v>
      </c>
    </row>
    <row r="20" spans="2:11" ht="17.25">
      <c r="B20" s="1" t="s">
        <v>346</v>
      </c>
      <c r="C20" s="99">
        <f>D20+E20</f>
        <v>842630</v>
      </c>
      <c r="D20" s="100">
        <v>397403</v>
      </c>
      <c r="E20" s="100">
        <v>445227</v>
      </c>
      <c r="F20" s="101">
        <f>G20+H20</f>
        <v>499416</v>
      </c>
      <c r="G20" s="100">
        <v>310509</v>
      </c>
      <c r="H20" s="100">
        <v>188907</v>
      </c>
      <c r="I20" s="101">
        <f>J20+K20</f>
        <v>14764</v>
      </c>
      <c r="J20" s="100">
        <v>11229</v>
      </c>
      <c r="K20" s="100">
        <v>3535</v>
      </c>
    </row>
    <row r="21" spans="2:11" ht="17.25">
      <c r="B21" s="1" t="s">
        <v>347</v>
      </c>
      <c r="C21" s="99">
        <f>D21+E21</f>
        <v>861913</v>
      </c>
      <c r="D21" s="100">
        <v>404303</v>
      </c>
      <c r="E21" s="100">
        <v>457610</v>
      </c>
      <c r="F21" s="101">
        <f>G21+H21</f>
        <v>497049</v>
      </c>
      <c r="G21" s="100">
        <v>302337</v>
      </c>
      <c r="H21" s="100">
        <v>194712</v>
      </c>
      <c r="I21" s="101">
        <f>J21+K21</f>
        <v>21408</v>
      </c>
      <c r="J21" s="100">
        <v>16137</v>
      </c>
      <c r="K21" s="100">
        <v>5271</v>
      </c>
    </row>
    <row r="22" spans="2:11" ht="17.25">
      <c r="B22" s="1"/>
      <c r="C22" s="99"/>
      <c r="D22" s="100"/>
      <c r="E22" s="100"/>
      <c r="F22" s="101"/>
      <c r="G22" s="100"/>
      <c r="H22" s="100"/>
      <c r="I22" s="101"/>
      <c r="J22" s="100"/>
      <c r="K22" s="100"/>
    </row>
    <row r="23" spans="2:11" ht="17.25">
      <c r="B23" s="1" t="s">
        <v>341</v>
      </c>
      <c r="C23" s="99">
        <f>D23+E23</f>
        <v>880713</v>
      </c>
      <c r="D23" s="100">
        <v>411393</v>
      </c>
      <c r="E23" s="100">
        <v>469320</v>
      </c>
      <c r="F23" s="101">
        <f>G23+H23</f>
        <v>503903</v>
      </c>
      <c r="G23" s="100">
        <v>301719</v>
      </c>
      <c r="H23" s="100">
        <v>202184</v>
      </c>
      <c r="I23" s="101">
        <f>J23+K23</f>
        <v>17860</v>
      </c>
      <c r="J23" s="100">
        <v>12787</v>
      </c>
      <c r="K23" s="100">
        <v>5073</v>
      </c>
    </row>
    <row r="24" spans="2:11" ht="17.25">
      <c r="B24" s="1" t="s">
        <v>348</v>
      </c>
      <c r="C24" s="99">
        <v>904667</v>
      </c>
      <c r="D24" s="100">
        <v>423162</v>
      </c>
      <c r="E24" s="100">
        <v>481505</v>
      </c>
      <c r="F24" s="101">
        <v>521584</v>
      </c>
      <c r="G24" s="100">
        <v>311152</v>
      </c>
      <c r="H24" s="100">
        <v>210432</v>
      </c>
      <c r="I24" s="101">
        <v>24467</v>
      </c>
      <c r="J24" s="100">
        <v>16819</v>
      </c>
      <c r="K24" s="100">
        <v>7648</v>
      </c>
    </row>
    <row r="25" spans="2:11" ht="17.25">
      <c r="B25" s="1" t="s">
        <v>349</v>
      </c>
      <c r="C25" s="99">
        <f>D25+E25</f>
        <v>910128</v>
      </c>
      <c r="D25" s="100">
        <v>424878</v>
      </c>
      <c r="E25" s="100">
        <v>485250</v>
      </c>
      <c r="F25" s="101">
        <f>G25+H25</f>
        <v>499157</v>
      </c>
      <c r="G25" s="100">
        <v>291858</v>
      </c>
      <c r="H25" s="100">
        <v>207299</v>
      </c>
      <c r="I25" s="101">
        <f>J25+K25</f>
        <v>26005</v>
      </c>
      <c r="J25" s="100">
        <v>17699</v>
      </c>
      <c r="K25" s="100">
        <v>8306</v>
      </c>
    </row>
    <row r="26" spans="2:11" ht="17.25">
      <c r="B26" s="1" t="s">
        <v>350</v>
      </c>
      <c r="C26" s="99">
        <v>891901</v>
      </c>
      <c r="D26" s="100">
        <v>414084</v>
      </c>
      <c r="E26" s="100">
        <v>477817</v>
      </c>
      <c r="F26" s="101">
        <v>478478</v>
      </c>
      <c r="G26" s="100">
        <v>272309</v>
      </c>
      <c r="H26" s="100">
        <v>206169</v>
      </c>
      <c r="I26" s="101">
        <f>J26+K26</f>
        <v>32414</v>
      </c>
      <c r="J26" s="100">
        <v>22158</v>
      </c>
      <c r="K26" s="100">
        <v>10256</v>
      </c>
    </row>
    <row r="27" spans="2:11" ht="18" thickBot="1">
      <c r="B27" s="5"/>
      <c r="C27" s="18"/>
      <c r="D27" s="19"/>
      <c r="E27" s="19"/>
      <c r="F27" s="5"/>
      <c r="G27" s="5"/>
      <c r="H27" s="5"/>
      <c r="I27" s="5"/>
      <c r="J27" s="5"/>
      <c r="K27" s="5"/>
    </row>
    <row r="28" spans="3:8" ht="17.25">
      <c r="C28" s="1" t="s">
        <v>30</v>
      </c>
      <c r="H28" s="1" t="s">
        <v>31</v>
      </c>
    </row>
    <row r="31" spans="3:10" ht="17.25">
      <c r="C31" s="4" t="s">
        <v>501</v>
      </c>
      <c r="G31" s="20"/>
      <c r="H31" s="20"/>
      <c r="I31" s="20"/>
      <c r="J31" s="20"/>
    </row>
    <row r="32" spans="2:11" ht="18" thickBot="1">
      <c r="B32" s="5"/>
      <c r="C32" s="6" t="s">
        <v>20</v>
      </c>
      <c r="D32" s="5"/>
      <c r="E32" s="5"/>
      <c r="F32" s="5"/>
      <c r="G32" s="5"/>
      <c r="H32" s="5"/>
      <c r="I32" s="5"/>
      <c r="J32" s="6" t="s">
        <v>21</v>
      </c>
      <c r="K32" s="5"/>
    </row>
    <row r="33" spans="3:11" ht="17.25">
      <c r="C33" s="9"/>
      <c r="D33" s="20"/>
      <c r="G33" s="9"/>
      <c r="H33" s="20"/>
      <c r="K33" s="20"/>
    </row>
    <row r="34" spans="1:11" ht="17.25">
      <c r="A34" s="17"/>
      <c r="C34" s="7" t="s">
        <v>22</v>
      </c>
      <c r="D34" s="21" t="s">
        <v>32</v>
      </c>
      <c r="E34" s="8"/>
      <c r="F34" s="8"/>
      <c r="G34" s="7" t="s">
        <v>22</v>
      </c>
      <c r="H34" s="8"/>
      <c r="I34" s="21" t="s">
        <v>33</v>
      </c>
      <c r="J34" s="8"/>
      <c r="K34" s="8"/>
    </row>
    <row r="35" spans="3:11" ht="17.25">
      <c r="C35" s="10" t="s">
        <v>24</v>
      </c>
      <c r="D35" s="9"/>
      <c r="E35" s="9"/>
      <c r="F35" s="9"/>
      <c r="G35" s="10" t="s">
        <v>24</v>
      </c>
      <c r="H35" s="10" t="s">
        <v>740</v>
      </c>
      <c r="I35" s="10" t="s">
        <v>738</v>
      </c>
      <c r="J35" s="10" t="s">
        <v>502</v>
      </c>
      <c r="K35" s="7" t="s">
        <v>34</v>
      </c>
    </row>
    <row r="36" spans="2:11" ht="17.25">
      <c r="B36" s="8"/>
      <c r="C36" s="12" t="s">
        <v>676</v>
      </c>
      <c r="D36" s="12" t="s">
        <v>35</v>
      </c>
      <c r="E36" s="12" t="s">
        <v>36</v>
      </c>
      <c r="F36" s="12" t="s">
        <v>37</v>
      </c>
      <c r="G36" s="12" t="s">
        <v>676</v>
      </c>
      <c r="H36" s="12" t="s">
        <v>739</v>
      </c>
      <c r="I36" s="12" t="s">
        <v>739</v>
      </c>
      <c r="J36" s="12" t="s">
        <v>503</v>
      </c>
      <c r="K36" s="11" t="s">
        <v>38</v>
      </c>
    </row>
    <row r="37" spans="3:11" ht="17.25">
      <c r="C37" s="9"/>
      <c r="G37" s="9"/>
      <c r="K37" s="20"/>
    </row>
    <row r="38" spans="2:11" ht="17.25">
      <c r="B38" s="1" t="s">
        <v>342</v>
      </c>
      <c r="C38" s="99">
        <v>457345</v>
      </c>
      <c r="D38" s="100">
        <v>157936</v>
      </c>
      <c r="E38" s="100">
        <v>127447</v>
      </c>
      <c r="F38" s="100">
        <v>171879</v>
      </c>
      <c r="G38" s="99">
        <v>457345</v>
      </c>
      <c r="H38" s="100">
        <v>157972</v>
      </c>
      <c r="I38" s="100">
        <v>152399</v>
      </c>
      <c r="J38" s="100">
        <v>77468</v>
      </c>
      <c r="K38" s="102">
        <v>69443</v>
      </c>
    </row>
    <row r="39" spans="2:11" ht="17.25">
      <c r="B39" s="1" t="s">
        <v>343</v>
      </c>
      <c r="C39" s="99">
        <v>481181</v>
      </c>
      <c r="D39" s="100">
        <v>129783</v>
      </c>
      <c r="E39" s="100">
        <v>144465</v>
      </c>
      <c r="F39" s="100">
        <v>206700</v>
      </c>
      <c r="G39" s="99">
        <v>481181</v>
      </c>
      <c r="H39" s="100">
        <v>129850</v>
      </c>
      <c r="I39" s="100">
        <v>176452</v>
      </c>
      <c r="J39" s="100">
        <v>90379</v>
      </c>
      <c r="K39" s="102">
        <v>84275</v>
      </c>
    </row>
    <row r="40" spans="2:11" ht="17.25">
      <c r="B40" s="1" t="s">
        <v>344</v>
      </c>
      <c r="C40" s="99">
        <v>511565</v>
      </c>
      <c r="D40" s="100">
        <v>113326</v>
      </c>
      <c r="E40" s="100">
        <v>159668</v>
      </c>
      <c r="F40" s="100">
        <v>238047</v>
      </c>
      <c r="G40" s="99">
        <v>511565</v>
      </c>
      <c r="H40" s="100">
        <v>113840</v>
      </c>
      <c r="I40" s="100">
        <v>190210</v>
      </c>
      <c r="J40" s="100">
        <v>98760</v>
      </c>
      <c r="K40" s="102">
        <v>107290</v>
      </c>
    </row>
    <row r="41" spans="2:11" ht="17.25">
      <c r="B41" s="1"/>
      <c r="C41" s="99"/>
      <c r="D41" s="100"/>
      <c r="E41" s="100"/>
      <c r="F41" s="100"/>
      <c r="G41" s="99"/>
      <c r="H41" s="100"/>
      <c r="I41" s="100"/>
      <c r="J41" s="100"/>
      <c r="K41" s="102"/>
    </row>
    <row r="42" spans="2:11" ht="17.25">
      <c r="B42" s="1" t="s">
        <v>345</v>
      </c>
      <c r="C42" s="99">
        <v>487213</v>
      </c>
      <c r="D42" s="100">
        <v>87405</v>
      </c>
      <c r="E42" s="100">
        <v>150660</v>
      </c>
      <c r="F42" s="100">
        <v>247245</v>
      </c>
      <c r="G42" s="99">
        <v>487213</v>
      </c>
      <c r="H42" s="100">
        <v>87440</v>
      </c>
      <c r="I42" s="100">
        <v>178190</v>
      </c>
      <c r="J42" s="100">
        <v>99780</v>
      </c>
      <c r="K42" s="102">
        <v>119885</v>
      </c>
    </row>
    <row r="43" spans="2:11" ht="17.25">
      <c r="B43" s="1" t="s">
        <v>346</v>
      </c>
      <c r="C43" s="99">
        <v>499416</v>
      </c>
      <c r="D43" s="100">
        <v>80323</v>
      </c>
      <c r="E43" s="100">
        <v>148264</v>
      </c>
      <c r="F43" s="100">
        <v>270182</v>
      </c>
      <c r="G43" s="99">
        <v>499416</v>
      </c>
      <c r="H43" s="100">
        <v>80252</v>
      </c>
      <c r="I43" s="100">
        <v>178110</v>
      </c>
      <c r="J43" s="100">
        <v>112403</v>
      </c>
      <c r="K43" s="102">
        <v>127962</v>
      </c>
    </row>
    <row r="44" spans="2:11" ht="17.25">
      <c r="B44" s="1" t="s">
        <v>347</v>
      </c>
      <c r="C44" s="99">
        <v>497049</v>
      </c>
      <c r="D44" s="100">
        <v>74153</v>
      </c>
      <c r="E44" s="100">
        <v>140508</v>
      </c>
      <c r="F44" s="100">
        <v>281078</v>
      </c>
      <c r="G44" s="99">
        <v>497049</v>
      </c>
      <c r="H44" s="100">
        <v>73940</v>
      </c>
      <c r="I44" s="100">
        <v>169166</v>
      </c>
      <c r="J44" s="100">
        <v>110629</v>
      </c>
      <c r="K44" s="102">
        <v>142009</v>
      </c>
    </row>
    <row r="45" spans="2:11" ht="17.25">
      <c r="B45" s="1"/>
      <c r="C45" s="99"/>
      <c r="D45" s="100"/>
      <c r="E45" s="100"/>
      <c r="F45" s="100"/>
      <c r="G45" s="99"/>
      <c r="H45" s="100"/>
      <c r="I45" s="100"/>
      <c r="J45" s="100"/>
      <c r="K45" s="102"/>
    </row>
    <row r="46" spans="2:11" ht="17.25">
      <c r="B46" s="1" t="s">
        <v>341</v>
      </c>
      <c r="C46" s="99">
        <v>503903</v>
      </c>
      <c r="D46" s="100">
        <v>63542</v>
      </c>
      <c r="E46" s="100">
        <v>146093</v>
      </c>
      <c r="F46" s="100">
        <v>291796</v>
      </c>
      <c r="G46" s="99">
        <v>503903</v>
      </c>
      <c r="H46" s="100">
        <v>63373</v>
      </c>
      <c r="I46" s="100">
        <v>173209</v>
      </c>
      <c r="J46" s="100">
        <v>114387</v>
      </c>
      <c r="K46" s="102">
        <v>150514</v>
      </c>
    </row>
    <row r="47" spans="2:11" ht="17.25">
      <c r="B47" s="1" t="s">
        <v>348</v>
      </c>
      <c r="C47" s="99">
        <v>521584</v>
      </c>
      <c r="D47" s="100">
        <v>60823</v>
      </c>
      <c r="E47" s="100">
        <v>146920</v>
      </c>
      <c r="F47" s="100">
        <v>310469</v>
      </c>
      <c r="G47" s="99">
        <v>521584</v>
      </c>
      <c r="H47" s="100">
        <v>60461</v>
      </c>
      <c r="I47" s="100">
        <v>172437</v>
      </c>
      <c r="J47" s="100">
        <v>120437</v>
      </c>
      <c r="K47" s="102">
        <v>164963</v>
      </c>
    </row>
    <row r="48" spans="2:11" ht="17.25">
      <c r="B48" s="1" t="s">
        <v>349</v>
      </c>
      <c r="C48" s="99">
        <v>499157</v>
      </c>
      <c r="D48" s="100">
        <v>52712</v>
      </c>
      <c r="E48" s="100">
        <v>132006</v>
      </c>
      <c r="F48" s="100">
        <v>310576</v>
      </c>
      <c r="G48" s="99">
        <v>499157</v>
      </c>
      <c r="H48" s="103">
        <v>52250</v>
      </c>
      <c r="I48" s="103">
        <v>159840</v>
      </c>
      <c r="J48" s="103">
        <v>121097</v>
      </c>
      <c r="K48" s="103">
        <v>162216</v>
      </c>
    </row>
    <row r="49" spans="2:11" ht="17.25">
      <c r="B49" s="1" t="s">
        <v>350</v>
      </c>
      <c r="C49" s="99">
        <v>478478</v>
      </c>
      <c r="D49" s="100">
        <v>49873</v>
      </c>
      <c r="E49" s="100">
        <v>110347</v>
      </c>
      <c r="F49" s="100">
        <v>310170</v>
      </c>
      <c r="G49" s="99">
        <v>478478</v>
      </c>
      <c r="H49" s="103">
        <v>49356</v>
      </c>
      <c r="I49" s="103">
        <v>144585</v>
      </c>
      <c r="J49" s="103">
        <v>121648</v>
      </c>
      <c r="K49" s="103">
        <v>155104</v>
      </c>
    </row>
    <row r="50" spans="2:11" ht="18" thickBot="1">
      <c r="B50" s="5"/>
      <c r="C50" s="18"/>
      <c r="D50" s="5"/>
      <c r="E50" s="5"/>
      <c r="F50" s="5"/>
      <c r="G50" s="18"/>
      <c r="H50" s="5"/>
      <c r="I50" s="5"/>
      <c r="J50" s="5"/>
      <c r="K50" s="5"/>
    </row>
    <row r="51" spans="3:10" ht="17.25">
      <c r="C51" s="9"/>
      <c r="D51" s="20"/>
      <c r="E51" s="20"/>
      <c r="F51" s="20"/>
      <c r="G51" s="20"/>
      <c r="H51" s="20"/>
      <c r="I51" s="20"/>
      <c r="J51" s="20"/>
    </row>
    <row r="52" spans="3:11" ht="17.25">
      <c r="C52" s="7" t="s">
        <v>22</v>
      </c>
      <c r="D52" s="8"/>
      <c r="E52" s="8"/>
      <c r="F52" s="8"/>
      <c r="G52" s="21" t="s">
        <v>39</v>
      </c>
      <c r="H52" s="8"/>
      <c r="I52" s="8"/>
      <c r="J52" s="8"/>
      <c r="K52" s="8"/>
    </row>
    <row r="53" spans="3:11" ht="17.25">
      <c r="C53" s="10" t="s">
        <v>24</v>
      </c>
      <c r="D53" s="9"/>
      <c r="E53" s="8"/>
      <c r="F53" s="8"/>
      <c r="G53" s="9"/>
      <c r="H53" s="8"/>
      <c r="I53" s="8"/>
      <c r="J53" s="8"/>
      <c r="K53" s="9"/>
    </row>
    <row r="54" spans="3:11" ht="17.25">
      <c r="C54" s="10" t="s">
        <v>676</v>
      </c>
      <c r="D54" s="10" t="s">
        <v>40</v>
      </c>
      <c r="E54" s="7" t="s">
        <v>41</v>
      </c>
      <c r="F54" s="9"/>
      <c r="G54" s="10" t="s">
        <v>634</v>
      </c>
      <c r="H54" s="7" t="s">
        <v>42</v>
      </c>
      <c r="I54" s="7" t="s">
        <v>42</v>
      </c>
      <c r="J54" s="7" t="s">
        <v>43</v>
      </c>
      <c r="K54" s="7" t="s">
        <v>741</v>
      </c>
    </row>
    <row r="55" spans="2:11" ht="17.25">
      <c r="B55" s="8"/>
      <c r="C55" s="22"/>
      <c r="D55" s="22"/>
      <c r="E55" s="11" t="s">
        <v>44</v>
      </c>
      <c r="F55" s="12" t="s">
        <v>45</v>
      </c>
      <c r="G55" s="22"/>
      <c r="H55" s="11" t="s">
        <v>46</v>
      </c>
      <c r="I55" s="11" t="s">
        <v>47</v>
      </c>
      <c r="J55" s="12" t="s">
        <v>48</v>
      </c>
      <c r="K55" s="12" t="s">
        <v>49</v>
      </c>
    </row>
    <row r="56" spans="3:11" ht="17.25">
      <c r="C56" s="9"/>
      <c r="K56" s="20"/>
    </row>
    <row r="57" spans="2:11" ht="17.25">
      <c r="B57" s="1" t="s">
        <v>342</v>
      </c>
      <c r="C57" s="99">
        <v>457345</v>
      </c>
      <c r="D57" s="100">
        <v>229297</v>
      </c>
      <c r="E57" s="103" t="s">
        <v>50</v>
      </c>
      <c r="F57" s="103" t="s">
        <v>50</v>
      </c>
      <c r="G57" s="100">
        <v>123770</v>
      </c>
      <c r="H57" s="103" t="s">
        <v>50</v>
      </c>
      <c r="I57" s="103" t="s">
        <v>50</v>
      </c>
      <c r="J57" s="103" t="s">
        <v>50</v>
      </c>
      <c r="K57" s="102">
        <v>104235</v>
      </c>
    </row>
    <row r="58" spans="2:11" ht="17.25">
      <c r="B58" s="1" t="s">
        <v>343</v>
      </c>
      <c r="C58" s="99">
        <v>481181</v>
      </c>
      <c r="D58" s="100">
        <v>268212</v>
      </c>
      <c r="E58" s="103" t="s">
        <v>50</v>
      </c>
      <c r="F58" s="103" t="s">
        <v>50</v>
      </c>
      <c r="G58" s="100">
        <v>117822</v>
      </c>
      <c r="H58" s="103" t="s">
        <v>50</v>
      </c>
      <c r="I58" s="103" t="s">
        <v>50</v>
      </c>
      <c r="J58" s="103" t="s">
        <v>50</v>
      </c>
      <c r="K58" s="102">
        <v>94420</v>
      </c>
    </row>
    <row r="59" spans="2:11" ht="17.25">
      <c r="B59" s="1" t="s">
        <v>344</v>
      </c>
      <c r="C59" s="99">
        <v>511565</v>
      </c>
      <c r="D59" s="100">
        <v>296250</v>
      </c>
      <c r="E59" s="103" t="s">
        <v>50</v>
      </c>
      <c r="F59" s="103" t="s">
        <v>50</v>
      </c>
      <c r="G59" s="100">
        <v>125222</v>
      </c>
      <c r="H59" s="103" t="s">
        <v>50</v>
      </c>
      <c r="I59" s="103" t="s">
        <v>50</v>
      </c>
      <c r="J59" s="103" t="s">
        <v>50</v>
      </c>
      <c r="K59" s="102">
        <v>90090</v>
      </c>
    </row>
    <row r="60" spans="2:11" ht="17.25">
      <c r="B60" s="1"/>
      <c r="C60" s="99"/>
      <c r="D60" s="100"/>
      <c r="E60" s="103"/>
      <c r="F60" s="103"/>
      <c r="G60" s="100"/>
      <c r="H60" s="103"/>
      <c r="I60" s="103"/>
      <c r="J60" s="103"/>
      <c r="K60" s="102"/>
    </row>
    <row r="61" spans="2:11" ht="17.25">
      <c r="B61" s="1" t="s">
        <v>345</v>
      </c>
      <c r="C61" s="99">
        <v>487213</v>
      </c>
      <c r="D61" s="101">
        <v>299924</v>
      </c>
      <c r="E61" s="100">
        <v>288185</v>
      </c>
      <c r="F61" s="100">
        <v>11739</v>
      </c>
      <c r="G61" s="101">
        <v>114284</v>
      </c>
      <c r="H61" s="100">
        <v>21701</v>
      </c>
      <c r="I61" s="100">
        <v>85143</v>
      </c>
      <c r="J61" s="100">
        <v>7440</v>
      </c>
      <c r="K61" s="102">
        <v>72267</v>
      </c>
    </row>
    <row r="62" spans="2:11" ht="17.25">
      <c r="B62" s="1" t="s">
        <v>346</v>
      </c>
      <c r="C62" s="99">
        <v>499416</v>
      </c>
      <c r="D62" s="101">
        <v>311268</v>
      </c>
      <c r="E62" s="100">
        <v>297631</v>
      </c>
      <c r="F62" s="100">
        <v>13637</v>
      </c>
      <c r="G62" s="101">
        <v>115066</v>
      </c>
      <c r="H62" s="100">
        <v>25506</v>
      </c>
      <c r="I62" s="100">
        <v>80894</v>
      </c>
      <c r="J62" s="100">
        <v>8666</v>
      </c>
      <c r="K62" s="102">
        <v>72883</v>
      </c>
    </row>
    <row r="63" spans="2:11" ht="17.25">
      <c r="B63" s="1" t="s">
        <v>347</v>
      </c>
      <c r="C63" s="99">
        <v>497049</v>
      </c>
      <c r="D63" s="101">
        <v>325188</v>
      </c>
      <c r="E63" s="100">
        <v>310011</v>
      </c>
      <c r="F63" s="100">
        <v>15177</v>
      </c>
      <c r="G63" s="101">
        <v>108401</v>
      </c>
      <c r="H63" s="100">
        <v>24651</v>
      </c>
      <c r="I63" s="100">
        <v>77550</v>
      </c>
      <c r="J63" s="100">
        <v>6200</v>
      </c>
      <c r="K63" s="102">
        <v>63398</v>
      </c>
    </row>
    <row r="64" spans="2:11" ht="17.25">
      <c r="B64" s="1"/>
      <c r="C64" s="99"/>
      <c r="D64" s="101"/>
      <c r="E64" s="100"/>
      <c r="F64" s="100"/>
      <c r="G64" s="101"/>
      <c r="H64" s="100"/>
      <c r="I64" s="100"/>
      <c r="J64" s="100"/>
      <c r="K64" s="102"/>
    </row>
    <row r="65" spans="2:11" ht="17.25">
      <c r="B65" s="1" t="s">
        <v>341</v>
      </c>
      <c r="C65" s="99">
        <v>503903</v>
      </c>
      <c r="D65" s="101">
        <v>344711</v>
      </c>
      <c r="E65" s="100">
        <v>326455</v>
      </c>
      <c r="F65" s="100">
        <v>18256</v>
      </c>
      <c r="G65" s="101">
        <v>99704</v>
      </c>
      <c r="H65" s="100">
        <v>24492</v>
      </c>
      <c r="I65" s="100">
        <v>68574</v>
      </c>
      <c r="J65" s="100">
        <v>6638</v>
      </c>
      <c r="K65" s="102">
        <v>59398</v>
      </c>
    </row>
    <row r="66" spans="2:11" ht="17.25">
      <c r="B66" s="1" t="s">
        <v>348</v>
      </c>
      <c r="C66" s="99">
        <v>521584</v>
      </c>
      <c r="D66" s="101">
        <v>371197</v>
      </c>
      <c r="E66" s="100">
        <v>349991</v>
      </c>
      <c r="F66" s="100">
        <v>21206</v>
      </c>
      <c r="G66" s="101">
        <v>94569</v>
      </c>
      <c r="H66" s="100">
        <v>24560</v>
      </c>
      <c r="I66" s="100">
        <v>66173</v>
      </c>
      <c r="J66" s="100">
        <v>3836</v>
      </c>
      <c r="K66" s="102">
        <v>55756</v>
      </c>
    </row>
    <row r="67" spans="2:11" ht="17.25">
      <c r="B67" s="1" t="s">
        <v>349</v>
      </c>
      <c r="C67" s="99">
        <v>499157</v>
      </c>
      <c r="D67" s="101">
        <v>368498</v>
      </c>
      <c r="E67" s="100">
        <v>346797</v>
      </c>
      <c r="F67" s="100">
        <v>21701</v>
      </c>
      <c r="G67" s="101">
        <v>82885</v>
      </c>
      <c r="H67" s="100">
        <v>23213</v>
      </c>
      <c r="I67" s="100">
        <v>56788</v>
      </c>
      <c r="J67" s="100">
        <v>2884</v>
      </c>
      <c r="K67" s="102">
        <v>47747</v>
      </c>
    </row>
    <row r="68" spans="2:11" ht="17.25">
      <c r="B68" s="1" t="s">
        <v>350</v>
      </c>
      <c r="C68" s="99">
        <v>478478</v>
      </c>
      <c r="D68" s="101">
        <v>357892</v>
      </c>
      <c r="E68" s="100">
        <v>338352</v>
      </c>
      <c r="F68" s="100">
        <v>19540</v>
      </c>
      <c r="G68" s="101">
        <v>76929</v>
      </c>
      <c r="H68" s="100">
        <v>20392</v>
      </c>
      <c r="I68" s="100">
        <v>54602</v>
      </c>
      <c r="J68" s="100">
        <v>1935</v>
      </c>
      <c r="K68" s="102">
        <v>43535</v>
      </c>
    </row>
    <row r="69" spans="2:11" ht="18" thickBot="1">
      <c r="B69" s="24"/>
      <c r="C69" s="18"/>
      <c r="D69" s="5"/>
      <c r="E69" s="5"/>
      <c r="F69" s="5"/>
      <c r="G69" s="24"/>
      <c r="H69" s="24"/>
      <c r="I69" s="5"/>
      <c r="J69" s="24"/>
      <c r="K69" s="5"/>
    </row>
    <row r="70" ht="17.25">
      <c r="C70" s="1" t="s">
        <v>51</v>
      </c>
    </row>
    <row r="71" ht="17.25">
      <c r="C71" s="1" t="s">
        <v>452</v>
      </c>
    </row>
    <row r="72" spans="1:11" ht="17.25">
      <c r="A72" s="17"/>
      <c r="B72" s="17"/>
      <c r="C72" s="1" t="s">
        <v>30</v>
      </c>
      <c r="D72" s="17"/>
      <c r="E72" s="17"/>
      <c r="F72" s="17"/>
      <c r="G72" s="17"/>
      <c r="I72" s="17"/>
      <c r="K72" s="17"/>
    </row>
    <row r="73" spans="1:9" ht="17.25">
      <c r="A73" s="1"/>
      <c r="B73" s="17"/>
      <c r="F73" s="17"/>
      <c r="G73" s="17"/>
      <c r="I73" s="1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0" customWidth="1"/>
    <col min="2" max="2" width="17.875" style="0" customWidth="1"/>
    <col min="3" max="7" width="18.625" style="0" customWidth="1"/>
  </cols>
  <sheetData>
    <row r="1" spans="1:7" ht="13.5">
      <c r="A1" s="39"/>
      <c r="G1" s="39" t="s">
        <v>54</v>
      </c>
    </row>
    <row r="5" ht="17.25">
      <c r="E5" s="4"/>
    </row>
    <row r="6" spans="2:11" ht="17.25">
      <c r="B6" s="269" t="s">
        <v>519</v>
      </c>
      <c r="C6" s="269"/>
      <c r="D6" s="269"/>
      <c r="E6" s="269"/>
      <c r="F6" s="269"/>
      <c r="G6" s="269"/>
      <c r="H6" s="269"/>
      <c r="I6" s="269"/>
      <c r="J6" s="56"/>
      <c r="K6" s="56"/>
    </row>
    <row r="7" spans="2:23" ht="18" thickBot="1">
      <c r="B7" s="40"/>
      <c r="C7" s="59"/>
      <c r="D7" s="270" t="s">
        <v>520</v>
      </c>
      <c r="E7" s="270"/>
      <c r="F7" s="270"/>
      <c r="G7" s="264" t="s">
        <v>660</v>
      </c>
      <c r="H7" s="270"/>
      <c r="I7" s="49"/>
      <c r="J7" s="49"/>
      <c r="K7" s="51" t="s">
        <v>521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2:11" ht="17.25">
      <c r="B8" s="257"/>
      <c r="C8" s="260"/>
      <c r="D8" s="259"/>
      <c r="E8" s="60"/>
      <c r="F8" s="262"/>
      <c r="G8" s="48"/>
      <c r="H8" s="49"/>
      <c r="I8" s="49"/>
      <c r="J8" s="49"/>
      <c r="K8" s="51"/>
    </row>
    <row r="9" spans="2:11" ht="17.25">
      <c r="B9" s="258"/>
      <c r="C9" s="290" t="s">
        <v>118</v>
      </c>
      <c r="D9" s="261"/>
      <c r="E9" s="263" t="s">
        <v>460</v>
      </c>
      <c r="F9" s="263" t="s">
        <v>460</v>
      </c>
      <c r="G9" s="52" t="s">
        <v>460</v>
      </c>
      <c r="H9" s="49"/>
      <c r="I9" s="49"/>
      <c r="J9" s="49"/>
      <c r="K9" s="49"/>
    </row>
    <row r="10" spans="3:11" ht="17.25">
      <c r="C10" s="53" t="s">
        <v>485</v>
      </c>
      <c r="D10" s="53" t="s">
        <v>458</v>
      </c>
      <c r="E10" s="267"/>
      <c r="F10" s="268"/>
      <c r="G10" s="268"/>
      <c r="H10" s="49" t="s">
        <v>522</v>
      </c>
      <c r="I10" s="50" t="s">
        <v>522</v>
      </c>
      <c r="J10" s="50" t="s">
        <v>522</v>
      </c>
      <c r="K10" s="50" t="s">
        <v>522</v>
      </c>
    </row>
    <row r="11" spans="3:11" ht="17.25">
      <c r="C11" s="302" t="s">
        <v>658</v>
      </c>
      <c r="D11" s="53" t="s">
        <v>490</v>
      </c>
      <c r="E11" s="53" t="s">
        <v>461</v>
      </c>
      <c r="F11" s="313" t="s">
        <v>462</v>
      </c>
      <c r="G11" s="313" t="s">
        <v>463</v>
      </c>
      <c r="H11" s="264" t="s">
        <v>523</v>
      </c>
      <c r="I11" s="50" t="s">
        <v>523</v>
      </c>
      <c r="J11" s="50" t="s">
        <v>523</v>
      </c>
      <c r="K11" s="265" t="s">
        <v>523</v>
      </c>
    </row>
    <row r="12" spans="2:11" ht="17.25">
      <c r="B12" s="43"/>
      <c r="C12" s="333" t="s">
        <v>659</v>
      </c>
      <c r="D12" s="55" t="s">
        <v>523</v>
      </c>
      <c r="E12" s="55" t="s">
        <v>523</v>
      </c>
      <c r="F12" s="54"/>
      <c r="G12" s="54"/>
      <c r="H12" s="49"/>
      <c r="I12" s="49"/>
      <c r="J12" s="49"/>
      <c r="K12" s="266" t="s">
        <v>523</v>
      </c>
    </row>
    <row r="13" spans="3:11" ht="17.25">
      <c r="C13" s="52"/>
      <c r="D13" s="56"/>
      <c r="E13" s="56"/>
      <c r="F13" s="56"/>
      <c r="G13" s="56"/>
      <c r="H13" s="56"/>
      <c r="I13" s="56"/>
      <c r="J13" s="56"/>
      <c r="K13" s="56"/>
    </row>
    <row r="14" spans="2:11" s="337" customFormat="1" ht="17.25">
      <c r="B14" s="336" t="s">
        <v>119</v>
      </c>
      <c r="C14" s="338">
        <v>20164</v>
      </c>
      <c r="D14" s="339">
        <v>8088</v>
      </c>
      <c r="E14" s="339">
        <v>49873</v>
      </c>
      <c r="F14" s="339">
        <v>110347</v>
      </c>
      <c r="G14" s="339">
        <v>310170</v>
      </c>
      <c r="H14" s="339"/>
      <c r="I14" s="339"/>
      <c r="J14" s="339"/>
      <c r="K14" s="339"/>
    </row>
    <row r="15" spans="3:11" ht="17.25">
      <c r="C15" s="46"/>
      <c r="D15" s="44"/>
      <c r="E15" s="44"/>
      <c r="F15" s="44"/>
      <c r="G15" s="44"/>
      <c r="H15" s="44"/>
      <c r="I15" s="44"/>
      <c r="J15" s="44"/>
      <c r="K15" s="44"/>
    </row>
    <row r="16" spans="2:11" ht="17.25">
      <c r="B16" s="1" t="s">
        <v>677</v>
      </c>
      <c r="C16" s="47">
        <v>6559</v>
      </c>
      <c r="D16" s="45">
        <v>5643</v>
      </c>
      <c r="E16" s="45">
        <v>4015</v>
      </c>
      <c r="F16" s="45">
        <v>41028</v>
      </c>
      <c r="G16" s="45">
        <v>117835</v>
      </c>
      <c r="H16" s="45"/>
      <c r="I16" s="58"/>
      <c r="J16" s="58"/>
      <c r="K16" s="58"/>
    </row>
    <row r="17" spans="2:11" ht="17.25">
      <c r="B17" s="1" t="s">
        <v>678</v>
      </c>
      <c r="C17" s="47">
        <v>1055</v>
      </c>
      <c r="D17" s="45">
        <v>59</v>
      </c>
      <c r="E17" s="45">
        <v>2797</v>
      </c>
      <c r="F17" s="45">
        <v>7377</v>
      </c>
      <c r="G17" s="45">
        <v>16052</v>
      </c>
      <c r="H17" s="45"/>
      <c r="I17" s="58"/>
      <c r="J17" s="58"/>
      <c r="K17" s="58"/>
    </row>
    <row r="18" spans="2:11" ht="17.25">
      <c r="B18" s="1" t="s">
        <v>679</v>
      </c>
      <c r="C18" s="47">
        <v>1206</v>
      </c>
      <c r="D18" s="45">
        <v>571</v>
      </c>
      <c r="E18" s="45">
        <v>2026</v>
      </c>
      <c r="F18" s="45">
        <v>5168</v>
      </c>
      <c r="G18" s="45">
        <v>17170</v>
      </c>
      <c r="H18" s="45"/>
      <c r="I18" s="58"/>
      <c r="J18" s="58"/>
      <c r="K18" s="58"/>
    </row>
    <row r="19" spans="2:11" ht="17.25">
      <c r="B19" s="1" t="s">
        <v>680</v>
      </c>
      <c r="C19" s="47">
        <v>569</v>
      </c>
      <c r="D19" s="45">
        <v>66</v>
      </c>
      <c r="E19" s="45">
        <v>2556</v>
      </c>
      <c r="F19" s="45">
        <v>4462</v>
      </c>
      <c r="G19" s="45">
        <v>8139</v>
      </c>
      <c r="H19" s="45"/>
      <c r="I19" s="58"/>
      <c r="J19" s="58"/>
      <c r="K19" s="58"/>
    </row>
    <row r="20" spans="2:11" ht="17.25">
      <c r="B20" s="1" t="s">
        <v>681</v>
      </c>
      <c r="C20" s="47">
        <v>499</v>
      </c>
      <c r="D20" s="45">
        <v>36</v>
      </c>
      <c r="E20" s="45">
        <v>1623</v>
      </c>
      <c r="F20" s="45">
        <v>2630</v>
      </c>
      <c r="G20" s="45">
        <v>7483</v>
      </c>
      <c r="H20" s="45"/>
      <c r="I20" s="58"/>
      <c r="J20" s="58"/>
      <c r="K20" s="58"/>
    </row>
    <row r="21" spans="2:11" ht="17.25">
      <c r="B21" s="1" t="s">
        <v>682</v>
      </c>
      <c r="C21" s="47">
        <v>1479</v>
      </c>
      <c r="D21" s="45">
        <v>395</v>
      </c>
      <c r="E21" s="45">
        <v>5705</v>
      </c>
      <c r="F21" s="45">
        <v>8055</v>
      </c>
      <c r="G21" s="45">
        <v>25280</v>
      </c>
      <c r="H21" s="45"/>
      <c r="I21" s="58"/>
      <c r="J21" s="58"/>
      <c r="K21" s="58"/>
    </row>
    <row r="22" spans="2:11" ht="17.25">
      <c r="B22" s="1" t="s">
        <v>683</v>
      </c>
      <c r="C22" s="47">
        <v>688</v>
      </c>
      <c r="D22" s="45">
        <v>134</v>
      </c>
      <c r="E22" s="45">
        <v>304</v>
      </c>
      <c r="F22" s="45">
        <v>2523</v>
      </c>
      <c r="G22" s="45">
        <v>11235</v>
      </c>
      <c r="H22" s="45"/>
      <c r="I22" s="58"/>
      <c r="J22" s="58"/>
      <c r="K22" s="58"/>
    </row>
    <row r="23" spans="2:11" ht="17.25">
      <c r="B23" s="1"/>
      <c r="C23" s="47"/>
      <c r="D23" s="45"/>
      <c r="E23" s="45"/>
      <c r="F23" s="45"/>
      <c r="G23" s="45"/>
      <c r="H23" s="45"/>
      <c r="I23" s="58"/>
      <c r="J23" s="58"/>
      <c r="K23" s="58"/>
    </row>
    <row r="24" spans="2:11" ht="17.25">
      <c r="B24" s="1" t="s">
        <v>684</v>
      </c>
      <c r="C24" s="52">
        <v>179</v>
      </c>
      <c r="D24" s="56">
        <v>5</v>
      </c>
      <c r="E24" s="56">
        <v>387</v>
      </c>
      <c r="F24" s="56">
        <v>1200</v>
      </c>
      <c r="G24" s="56">
        <v>2131</v>
      </c>
      <c r="H24" s="56"/>
      <c r="I24" s="56"/>
      <c r="J24" s="56"/>
      <c r="K24" s="56"/>
    </row>
    <row r="25" spans="2:11" ht="17.25">
      <c r="B25" s="1" t="s">
        <v>685</v>
      </c>
      <c r="C25" s="47">
        <v>95</v>
      </c>
      <c r="D25" s="45">
        <v>2</v>
      </c>
      <c r="E25" s="45">
        <v>512</v>
      </c>
      <c r="F25" s="45">
        <v>541</v>
      </c>
      <c r="G25" s="45">
        <v>822</v>
      </c>
      <c r="H25" s="45"/>
      <c r="I25" s="58"/>
      <c r="J25" s="58"/>
      <c r="K25" s="58"/>
    </row>
    <row r="26" spans="2:11" ht="17.25">
      <c r="B26" s="1"/>
      <c r="C26" s="47"/>
      <c r="D26" s="45"/>
      <c r="E26" s="45"/>
      <c r="F26" s="45"/>
      <c r="G26" s="45"/>
      <c r="H26" s="45"/>
      <c r="I26" s="58"/>
      <c r="J26" s="58"/>
      <c r="K26" s="58"/>
    </row>
    <row r="27" spans="2:11" ht="17.25">
      <c r="B27" s="2" t="s">
        <v>686</v>
      </c>
      <c r="C27" s="47">
        <v>320</v>
      </c>
      <c r="D27" s="45">
        <v>62</v>
      </c>
      <c r="E27" s="45">
        <v>1504</v>
      </c>
      <c r="F27" s="45">
        <v>1582</v>
      </c>
      <c r="G27" s="45">
        <v>4463</v>
      </c>
      <c r="H27" s="45"/>
      <c r="I27" s="58"/>
      <c r="J27" s="58"/>
      <c r="K27" s="58"/>
    </row>
    <row r="28" spans="2:11" ht="17.25">
      <c r="B28" s="1" t="s">
        <v>687</v>
      </c>
      <c r="C28" s="47">
        <v>297</v>
      </c>
      <c r="D28" s="45">
        <v>103</v>
      </c>
      <c r="E28" s="45">
        <v>2619</v>
      </c>
      <c r="F28" s="45">
        <v>1398</v>
      </c>
      <c r="G28" s="45">
        <v>4041</v>
      </c>
      <c r="H28" s="45"/>
      <c r="I28" s="58"/>
      <c r="J28" s="58"/>
      <c r="K28" s="58"/>
    </row>
    <row r="29" spans="2:11" ht="17.25">
      <c r="B29" s="1" t="s">
        <v>690</v>
      </c>
      <c r="C29" s="47">
        <v>207</v>
      </c>
      <c r="D29" s="45">
        <v>32</v>
      </c>
      <c r="E29" s="45">
        <v>1114</v>
      </c>
      <c r="F29" s="45">
        <v>848</v>
      </c>
      <c r="G29" s="45">
        <v>2390</v>
      </c>
      <c r="H29" s="45"/>
      <c r="I29" s="58"/>
      <c r="J29" s="58"/>
      <c r="K29" s="58"/>
    </row>
    <row r="30" spans="2:11" ht="17.25">
      <c r="B30" s="1" t="s">
        <v>691</v>
      </c>
      <c r="C30" s="47">
        <v>200</v>
      </c>
      <c r="D30" s="45">
        <v>12</v>
      </c>
      <c r="E30" s="45">
        <v>1137</v>
      </c>
      <c r="F30" s="45">
        <v>848</v>
      </c>
      <c r="G30" s="45">
        <v>2068</v>
      </c>
      <c r="H30" s="45"/>
      <c r="I30" s="58"/>
      <c r="J30" s="58"/>
      <c r="K30" s="58"/>
    </row>
    <row r="31" spans="2:11" ht="17.25">
      <c r="B31" s="1" t="s">
        <v>692</v>
      </c>
      <c r="C31" s="47">
        <v>457</v>
      </c>
      <c r="D31" s="45">
        <v>71</v>
      </c>
      <c r="E31" s="45">
        <v>798</v>
      </c>
      <c r="F31" s="45">
        <v>2907</v>
      </c>
      <c r="G31" s="45">
        <v>6244</v>
      </c>
      <c r="H31" s="45"/>
      <c r="I31" s="58"/>
      <c r="J31" s="58"/>
      <c r="K31" s="58"/>
    </row>
    <row r="32" spans="2:11" ht="17.25">
      <c r="B32" s="1" t="s">
        <v>693</v>
      </c>
      <c r="C32" s="47">
        <v>1001</v>
      </c>
      <c r="D32" s="45">
        <v>569</v>
      </c>
      <c r="E32" s="45">
        <v>828</v>
      </c>
      <c r="F32" s="45">
        <v>5977</v>
      </c>
      <c r="G32" s="45">
        <v>16186</v>
      </c>
      <c r="H32" s="45"/>
      <c r="I32" s="58"/>
      <c r="J32" s="58"/>
      <c r="K32" s="58"/>
    </row>
    <row r="33" spans="2:11" ht="17.25">
      <c r="B33" s="1"/>
      <c r="C33" s="47"/>
      <c r="D33" s="45"/>
      <c r="E33" s="45"/>
      <c r="F33" s="45"/>
      <c r="G33" s="45"/>
      <c r="H33" s="45"/>
      <c r="I33" s="58"/>
      <c r="J33" s="58"/>
      <c r="K33" s="58"/>
    </row>
    <row r="34" spans="2:11" ht="17.25">
      <c r="B34" s="2" t="s">
        <v>694</v>
      </c>
      <c r="C34" s="47">
        <v>469</v>
      </c>
      <c r="D34" s="45">
        <v>44</v>
      </c>
      <c r="E34" s="45">
        <v>2600</v>
      </c>
      <c r="F34" s="45">
        <v>2241</v>
      </c>
      <c r="G34" s="45">
        <v>5106</v>
      </c>
      <c r="H34" s="45"/>
      <c r="I34" s="58"/>
      <c r="J34" s="58"/>
      <c r="K34" s="58"/>
    </row>
    <row r="35" spans="2:11" ht="17.25">
      <c r="B35" s="1" t="s">
        <v>688</v>
      </c>
      <c r="C35" s="47">
        <v>263</v>
      </c>
      <c r="D35" s="45">
        <v>54</v>
      </c>
      <c r="E35" s="45">
        <v>383</v>
      </c>
      <c r="F35" s="45">
        <v>2027</v>
      </c>
      <c r="G35" s="45">
        <v>4190</v>
      </c>
      <c r="H35" s="45"/>
      <c r="I35" s="58"/>
      <c r="J35" s="58"/>
      <c r="K35" s="58"/>
    </row>
    <row r="36" spans="2:11" ht="17.25">
      <c r="B36" s="1" t="s">
        <v>695</v>
      </c>
      <c r="C36" s="52">
        <v>125</v>
      </c>
      <c r="D36" s="56">
        <v>22</v>
      </c>
      <c r="E36" s="56">
        <v>619</v>
      </c>
      <c r="F36" s="56">
        <v>558</v>
      </c>
      <c r="G36" s="56">
        <v>1437</v>
      </c>
      <c r="H36" s="56"/>
      <c r="I36" s="56"/>
      <c r="J36" s="56"/>
      <c r="K36" s="56"/>
    </row>
    <row r="37" spans="2:11" ht="17.25">
      <c r="B37" s="1" t="s">
        <v>696</v>
      </c>
      <c r="C37" s="47">
        <v>99</v>
      </c>
      <c r="D37" s="45">
        <v>11</v>
      </c>
      <c r="E37" s="45">
        <v>129</v>
      </c>
      <c r="F37" s="45">
        <v>318</v>
      </c>
      <c r="G37" s="45">
        <v>1812</v>
      </c>
      <c r="H37" s="45"/>
      <c r="I37" s="58"/>
      <c r="J37" s="58"/>
      <c r="K37" s="58"/>
    </row>
    <row r="38" spans="2:11" ht="17.25">
      <c r="B38" s="1"/>
      <c r="C38" s="47"/>
      <c r="D38" s="45"/>
      <c r="E38" s="45"/>
      <c r="F38" s="45"/>
      <c r="G38" s="45"/>
      <c r="H38" s="45"/>
      <c r="I38" s="58"/>
      <c r="J38" s="58"/>
      <c r="K38" s="58"/>
    </row>
    <row r="39" spans="2:11" ht="17.25">
      <c r="B39" s="1" t="s">
        <v>689</v>
      </c>
      <c r="C39" s="47">
        <v>254</v>
      </c>
      <c r="D39" s="45">
        <v>14</v>
      </c>
      <c r="E39" s="45">
        <v>1100</v>
      </c>
      <c r="F39" s="45">
        <v>1687</v>
      </c>
      <c r="G39" s="45">
        <v>4045</v>
      </c>
      <c r="H39" s="45"/>
      <c r="I39" s="58"/>
      <c r="J39" s="58"/>
      <c r="K39" s="58"/>
    </row>
    <row r="40" spans="2:11" ht="17.25">
      <c r="B40" s="1" t="s">
        <v>697</v>
      </c>
      <c r="C40" s="47">
        <v>143</v>
      </c>
      <c r="D40" s="45">
        <v>28</v>
      </c>
      <c r="E40" s="45">
        <v>1052</v>
      </c>
      <c r="F40" s="45">
        <v>969</v>
      </c>
      <c r="G40" s="45">
        <v>1933</v>
      </c>
      <c r="H40" s="45"/>
      <c r="I40" s="58"/>
      <c r="J40" s="58"/>
      <c r="K40" s="58"/>
    </row>
    <row r="41" spans="2:11" ht="17.25">
      <c r="B41" s="1" t="s">
        <v>698</v>
      </c>
      <c r="C41" s="47">
        <v>302</v>
      </c>
      <c r="D41" s="45">
        <v>49</v>
      </c>
      <c r="E41" s="45">
        <v>2019</v>
      </c>
      <c r="F41" s="45">
        <v>1539</v>
      </c>
      <c r="G41" s="45">
        <v>4015</v>
      </c>
      <c r="H41" s="45"/>
      <c r="I41" s="58"/>
      <c r="J41" s="58"/>
      <c r="K41" s="58"/>
    </row>
    <row r="42" spans="2:11" ht="17.25">
      <c r="B42" s="1" t="s">
        <v>699</v>
      </c>
      <c r="C42" s="47">
        <v>180</v>
      </c>
      <c r="D42" s="45">
        <v>1</v>
      </c>
      <c r="E42" s="45">
        <v>2192</v>
      </c>
      <c r="F42" s="45">
        <v>820</v>
      </c>
      <c r="G42" s="45">
        <v>1963</v>
      </c>
      <c r="H42" s="45"/>
      <c r="I42" s="58"/>
      <c r="J42" s="58"/>
      <c r="K42" s="58"/>
    </row>
    <row r="43" spans="2:11" ht="17.25">
      <c r="B43" s="1" t="s">
        <v>700</v>
      </c>
      <c r="C43" s="52">
        <v>136</v>
      </c>
      <c r="D43" s="56">
        <v>2</v>
      </c>
      <c r="E43" s="56">
        <v>433</v>
      </c>
      <c r="F43" s="56">
        <v>541</v>
      </c>
      <c r="G43" s="56">
        <v>997</v>
      </c>
      <c r="H43" s="56"/>
      <c r="I43" s="56"/>
      <c r="J43" s="56"/>
      <c r="K43" s="56"/>
    </row>
    <row r="44" spans="2:11" ht="17.25">
      <c r="B44" s="1"/>
      <c r="C44" s="52"/>
      <c r="D44" s="56"/>
      <c r="E44" s="56"/>
      <c r="F44" s="56"/>
      <c r="G44" s="56"/>
      <c r="H44" s="56"/>
      <c r="I44" s="56"/>
      <c r="J44" s="56"/>
      <c r="K44" s="56"/>
    </row>
    <row r="45" spans="2:11" ht="17.25">
      <c r="B45" s="1" t="s">
        <v>701</v>
      </c>
      <c r="C45" s="47">
        <v>298</v>
      </c>
      <c r="D45" s="45" t="s">
        <v>723</v>
      </c>
      <c r="E45" s="45">
        <v>307</v>
      </c>
      <c r="F45" s="45">
        <v>762</v>
      </c>
      <c r="G45" s="45">
        <v>2580</v>
      </c>
      <c r="H45" s="45"/>
      <c r="I45" s="58"/>
      <c r="J45" s="58"/>
      <c r="K45" s="58"/>
    </row>
    <row r="46" spans="2:11" ht="17.25">
      <c r="B46" s="1" t="s">
        <v>702</v>
      </c>
      <c r="C46" s="47">
        <v>183</v>
      </c>
      <c r="D46" s="45" t="s">
        <v>723</v>
      </c>
      <c r="E46" s="45">
        <v>801</v>
      </c>
      <c r="F46" s="45">
        <v>691</v>
      </c>
      <c r="G46" s="45">
        <v>2029</v>
      </c>
      <c r="H46" s="45"/>
      <c r="I46" s="58"/>
      <c r="J46" s="58"/>
      <c r="K46" s="58"/>
    </row>
    <row r="47" spans="2:11" ht="17.25">
      <c r="B47" s="1" t="s">
        <v>703</v>
      </c>
      <c r="C47" s="47">
        <v>145</v>
      </c>
      <c r="D47" s="45">
        <v>4</v>
      </c>
      <c r="E47" s="45">
        <v>598</v>
      </c>
      <c r="F47" s="45">
        <v>860</v>
      </c>
      <c r="G47" s="45">
        <v>1985</v>
      </c>
      <c r="H47" s="45"/>
      <c r="I47" s="58"/>
      <c r="J47" s="58"/>
      <c r="K47" s="58"/>
    </row>
    <row r="48" spans="2:11" ht="17.25">
      <c r="B48" s="1" t="s">
        <v>704</v>
      </c>
      <c r="C48" s="47">
        <v>147</v>
      </c>
      <c r="D48" s="45">
        <v>2</v>
      </c>
      <c r="E48" s="45">
        <v>1625</v>
      </c>
      <c r="F48" s="45">
        <v>1006</v>
      </c>
      <c r="G48" s="45">
        <v>1999</v>
      </c>
      <c r="H48" s="45"/>
      <c r="I48" s="58"/>
      <c r="J48" s="58"/>
      <c r="K48" s="58"/>
    </row>
    <row r="49" spans="2:11" ht="17.25">
      <c r="B49" s="1" t="s">
        <v>705</v>
      </c>
      <c r="C49" s="47">
        <v>180</v>
      </c>
      <c r="D49" s="45">
        <v>9</v>
      </c>
      <c r="E49" s="45">
        <v>3101</v>
      </c>
      <c r="F49" s="45">
        <v>1713</v>
      </c>
      <c r="G49" s="45">
        <v>2845</v>
      </c>
      <c r="H49" s="45"/>
      <c r="I49" s="58"/>
      <c r="J49" s="58"/>
      <c r="K49" s="58"/>
    </row>
    <row r="50" spans="2:11" ht="17.25">
      <c r="B50" s="1" t="s">
        <v>706</v>
      </c>
      <c r="C50" s="52">
        <v>320</v>
      </c>
      <c r="D50" s="56">
        <v>21</v>
      </c>
      <c r="E50" s="56">
        <v>1548</v>
      </c>
      <c r="F50" s="56">
        <v>1150</v>
      </c>
      <c r="G50" s="56">
        <v>2805</v>
      </c>
      <c r="H50" s="56"/>
      <c r="I50" s="56"/>
      <c r="J50" s="56"/>
      <c r="K50" s="56"/>
    </row>
    <row r="51" spans="2:11" ht="17.25">
      <c r="B51" s="1"/>
      <c r="C51" s="52"/>
      <c r="D51" s="56"/>
      <c r="E51" s="56"/>
      <c r="F51" s="56"/>
      <c r="G51" s="56"/>
      <c r="H51" s="56"/>
      <c r="I51" s="56"/>
      <c r="J51" s="56"/>
      <c r="K51" s="56"/>
    </row>
    <row r="52" spans="2:11" ht="17.25">
      <c r="B52" s="1" t="s">
        <v>707</v>
      </c>
      <c r="C52" s="47">
        <v>336</v>
      </c>
      <c r="D52" s="45">
        <v>20</v>
      </c>
      <c r="E52" s="45">
        <v>465</v>
      </c>
      <c r="F52" s="45">
        <v>1535</v>
      </c>
      <c r="G52" s="45">
        <v>7088</v>
      </c>
      <c r="H52" s="45"/>
      <c r="I52" s="58"/>
      <c r="J52" s="58"/>
      <c r="K52" s="58"/>
    </row>
    <row r="53" spans="2:11" ht="17.25">
      <c r="B53" s="1" t="s">
        <v>708</v>
      </c>
      <c r="C53" s="47">
        <v>315</v>
      </c>
      <c r="D53" s="45">
        <v>9</v>
      </c>
      <c r="E53" s="45">
        <v>704</v>
      </c>
      <c r="F53" s="45">
        <v>1683</v>
      </c>
      <c r="G53" s="45">
        <v>4710</v>
      </c>
      <c r="H53" s="45"/>
      <c r="I53" s="58"/>
      <c r="J53" s="58"/>
      <c r="K53" s="58"/>
    </row>
    <row r="54" spans="2:11" ht="17.25">
      <c r="B54" s="1" t="s">
        <v>709</v>
      </c>
      <c r="C54" s="47">
        <v>132</v>
      </c>
      <c r="D54" s="45">
        <v>6</v>
      </c>
      <c r="E54" s="45">
        <v>327</v>
      </c>
      <c r="F54" s="45">
        <v>445</v>
      </c>
      <c r="G54" s="45">
        <v>1078</v>
      </c>
      <c r="H54" s="45"/>
      <c r="I54" s="58"/>
      <c r="J54" s="58"/>
      <c r="K54" s="58"/>
    </row>
    <row r="55" spans="2:11" ht="17.25">
      <c r="B55" s="1" t="s">
        <v>710</v>
      </c>
      <c r="C55" s="47">
        <v>117</v>
      </c>
      <c r="D55" s="45">
        <v>8</v>
      </c>
      <c r="E55" s="45">
        <v>329</v>
      </c>
      <c r="F55" s="45">
        <v>501</v>
      </c>
      <c r="G55" s="45">
        <v>1322</v>
      </c>
      <c r="H55" s="45"/>
      <c r="I55" s="58"/>
      <c r="J55" s="58"/>
      <c r="K55" s="58"/>
    </row>
    <row r="56" spans="2:11" ht="17.25">
      <c r="B56" s="1"/>
      <c r="C56" s="47"/>
      <c r="D56" s="45"/>
      <c r="E56" s="45"/>
      <c r="F56" s="45"/>
      <c r="G56" s="45"/>
      <c r="H56" s="45"/>
      <c r="I56" s="58"/>
      <c r="J56" s="58"/>
      <c r="K56" s="58"/>
    </row>
    <row r="57" spans="2:11" ht="17.25">
      <c r="B57" s="1" t="s">
        <v>711</v>
      </c>
      <c r="C57" s="47">
        <v>371</v>
      </c>
      <c r="D57" s="45">
        <v>12</v>
      </c>
      <c r="E57" s="45">
        <v>482</v>
      </c>
      <c r="F57" s="45">
        <v>1178</v>
      </c>
      <c r="G57" s="45">
        <v>6410</v>
      </c>
      <c r="H57" s="45"/>
      <c r="I57" s="58"/>
      <c r="J57" s="58"/>
      <c r="K57" s="58"/>
    </row>
    <row r="58" spans="2:11" ht="17.25">
      <c r="B58" s="2" t="s">
        <v>712</v>
      </c>
      <c r="C58" s="47">
        <v>75</v>
      </c>
      <c r="D58" s="45">
        <v>1</v>
      </c>
      <c r="E58" s="45">
        <v>136</v>
      </c>
      <c r="F58" s="45">
        <v>232</v>
      </c>
      <c r="G58" s="45">
        <v>1060</v>
      </c>
      <c r="H58" s="45"/>
      <c r="I58" s="58"/>
      <c r="J58" s="58"/>
      <c r="K58" s="58"/>
    </row>
    <row r="59" spans="2:11" ht="17.25">
      <c r="B59" s="1" t="s">
        <v>713</v>
      </c>
      <c r="C59" s="47">
        <v>130</v>
      </c>
      <c r="D59" s="45">
        <v>2</v>
      </c>
      <c r="E59" s="45">
        <v>162</v>
      </c>
      <c r="F59" s="45">
        <v>196</v>
      </c>
      <c r="G59" s="45">
        <v>927</v>
      </c>
      <c r="H59" s="45"/>
      <c r="I59" s="58"/>
      <c r="J59" s="58"/>
      <c r="K59" s="58"/>
    </row>
    <row r="60" spans="2:11" ht="17.25">
      <c r="B60" s="1" t="s">
        <v>714</v>
      </c>
      <c r="C60" s="47">
        <v>26</v>
      </c>
      <c r="D60" s="45" t="s">
        <v>451</v>
      </c>
      <c r="E60" s="45">
        <v>5</v>
      </c>
      <c r="F60" s="45">
        <v>58</v>
      </c>
      <c r="G60" s="45">
        <v>152</v>
      </c>
      <c r="H60" s="45"/>
      <c r="I60" s="58"/>
      <c r="J60" s="58"/>
      <c r="K60" s="58"/>
    </row>
    <row r="61" spans="2:11" ht="17.25">
      <c r="B61" s="1" t="s">
        <v>715</v>
      </c>
      <c r="C61" s="47">
        <v>607</v>
      </c>
      <c r="D61" s="45">
        <v>9</v>
      </c>
      <c r="E61" s="45">
        <v>831</v>
      </c>
      <c r="F61" s="45">
        <v>1093</v>
      </c>
      <c r="G61" s="45">
        <v>6143</v>
      </c>
      <c r="H61" s="45"/>
      <c r="I61" s="58"/>
      <c r="J61" s="58"/>
      <c r="K61" s="58"/>
    </row>
    <row r="62" spans="2:11" ht="18" thickBot="1">
      <c r="B62" s="198"/>
      <c r="C62" s="61"/>
      <c r="D62" s="59"/>
      <c r="E62" s="62"/>
      <c r="F62" s="62"/>
      <c r="G62" s="62"/>
      <c r="H62" s="289"/>
      <c r="I62" s="49"/>
      <c r="J62" s="289"/>
      <c r="K62" s="289"/>
    </row>
    <row r="63" ht="17.25">
      <c r="C63" s="197" t="s">
        <v>30</v>
      </c>
    </row>
    <row r="64" ht="13.5">
      <c r="A64" s="39"/>
    </row>
  </sheetData>
  <printOptions/>
  <pageMargins left="0.75" right="0.75" top="1" bottom="1" header="0.512" footer="0.512"/>
  <pageSetup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3"/>
  <sheetViews>
    <sheetView zoomScale="75" zoomScaleNormal="75" workbookViewId="0" topLeftCell="A1">
      <selection activeCell="F28" sqref="F28"/>
    </sheetView>
  </sheetViews>
  <sheetFormatPr defaultColWidth="10.875" defaultRowHeight="13.5"/>
  <cols>
    <col min="1" max="1" width="13.375" style="2" customWidth="1"/>
    <col min="2" max="2" width="26.125" style="2" customWidth="1"/>
    <col min="3" max="4" width="13.375" style="2" customWidth="1"/>
    <col min="5" max="11" width="12.125" style="2" customWidth="1"/>
    <col min="12" max="16384" width="10.875" style="2" customWidth="1"/>
  </cols>
  <sheetData>
    <row r="1" ht="17.25">
      <c r="A1" s="1" t="s">
        <v>586</v>
      </c>
    </row>
    <row r="6" ht="17.25">
      <c r="D6" s="4" t="s">
        <v>120</v>
      </c>
    </row>
    <row r="7" ht="17.25">
      <c r="C7" s="1" t="s">
        <v>587</v>
      </c>
    </row>
    <row r="8" ht="17.25">
      <c r="C8" s="1" t="s">
        <v>121</v>
      </c>
    </row>
    <row r="9" spans="2:11" ht="18" thickBot="1">
      <c r="B9" s="5"/>
      <c r="C9" s="5"/>
      <c r="D9" s="5"/>
      <c r="E9" s="24"/>
      <c r="F9" s="24"/>
      <c r="G9" s="24"/>
      <c r="H9" s="24"/>
      <c r="I9" s="24"/>
      <c r="J9" s="24"/>
      <c r="K9" s="24"/>
    </row>
    <row r="10" spans="3:11" ht="17.25">
      <c r="C10" s="438" t="s">
        <v>122</v>
      </c>
      <c r="D10" s="439"/>
      <c r="E10" s="440"/>
      <c r="F10" s="438" t="s">
        <v>123</v>
      </c>
      <c r="G10" s="439"/>
      <c r="H10" s="440"/>
      <c r="I10" s="438" t="s">
        <v>124</v>
      </c>
      <c r="J10" s="439"/>
      <c r="K10" s="439"/>
    </row>
    <row r="11" spans="2:11" ht="17.25">
      <c r="B11" s="8"/>
      <c r="C11" s="12" t="s">
        <v>28</v>
      </c>
      <c r="D11" s="12" t="s">
        <v>26</v>
      </c>
      <c r="E11" s="12" t="s">
        <v>125</v>
      </c>
      <c r="F11" s="11" t="s">
        <v>126</v>
      </c>
      <c r="G11" s="12" t="s">
        <v>127</v>
      </c>
      <c r="H11" s="12" t="s">
        <v>125</v>
      </c>
      <c r="I11" s="12" t="s">
        <v>28</v>
      </c>
      <c r="J11" s="12" t="s">
        <v>26</v>
      </c>
      <c r="K11" s="12" t="s">
        <v>125</v>
      </c>
    </row>
    <row r="12" spans="2:11" ht="17.25">
      <c r="B12" s="17"/>
      <c r="C12" s="63" t="s">
        <v>128</v>
      </c>
      <c r="D12" s="23" t="s">
        <v>128</v>
      </c>
      <c r="E12" s="23" t="s">
        <v>128</v>
      </c>
      <c r="F12" s="23" t="s">
        <v>128</v>
      </c>
      <c r="G12" s="23" t="s">
        <v>128</v>
      </c>
      <c r="H12" s="23" t="s">
        <v>128</v>
      </c>
      <c r="I12" s="23" t="s">
        <v>129</v>
      </c>
      <c r="J12" s="23" t="s">
        <v>129</v>
      </c>
      <c r="K12" s="23" t="s">
        <v>129</v>
      </c>
    </row>
    <row r="13" spans="2:11" ht="17.25">
      <c r="B13" s="1" t="s">
        <v>352</v>
      </c>
      <c r="C13" s="104">
        <v>199834</v>
      </c>
      <c r="D13" s="100">
        <v>100592</v>
      </c>
      <c r="E13" s="101">
        <f>C13-D13</f>
        <v>99242</v>
      </c>
      <c r="F13" s="100">
        <v>131889</v>
      </c>
      <c r="G13" s="100">
        <v>49797</v>
      </c>
      <c r="H13" s="100">
        <v>48728</v>
      </c>
      <c r="I13" s="100">
        <v>41874</v>
      </c>
      <c r="J13" s="100">
        <v>19981</v>
      </c>
      <c r="K13" s="101">
        <f>I13-J13</f>
        <v>21893</v>
      </c>
    </row>
    <row r="14" spans="2:11" ht="17.25">
      <c r="B14" s="1" t="s">
        <v>353</v>
      </c>
      <c r="C14" s="104">
        <v>218298</v>
      </c>
      <c r="D14" s="100">
        <v>113844</v>
      </c>
      <c r="E14" s="101">
        <f>C14-D14</f>
        <v>104454</v>
      </c>
      <c r="F14" s="100">
        <v>109912</v>
      </c>
      <c r="G14" s="100">
        <v>33508</v>
      </c>
      <c r="H14" s="100">
        <v>41660</v>
      </c>
      <c r="I14" s="100">
        <v>46142</v>
      </c>
      <c r="J14" s="100">
        <v>22873</v>
      </c>
      <c r="K14" s="101">
        <f>I14-J14</f>
        <v>23269</v>
      </c>
    </row>
    <row r="15" spans="2:11" ht="17.25">
      <c r="B15" s="1" t="s">
        <v>354</v>
      </c>
      <c r="C15" s="104">
        <v>226049</v>
      </c>
      <c r="D15" s="100">
        <v>119144</v>
      </c>
      <c r="E15" s="101">
        <f>C15-D15</f>
        <v>106905</v>
      </c>
      <c r="F15" s="100">
        <v>109291</v>
      </c>
      <c r="G15" s="111" t="s">
        <v>50</v>
      </c>
      <c r="H15" s="111" t="s">
        <v>50</v>
      </c>
      <c r="I15" s="100">
        <v>50449</v>
      </c>
      <c r="J15" s="100">
        <v>25660</v>
      </c>
      <c r="K15" s="101">
        <f>I15-J15</f>
        <v>24789</v>
      </c>
    </row>
    <row r="16" spans="2:11" ht="17.25">
      <c r="B16" s="1" t="s">
        <v>355</v>
      </c>
      <c r="C16" s="99">
        <v>240437</v>
      </c>
      <c r="D16" s="101">
        <v>127048</v>
      </c>
      <c r="E16" s="101">
        <f>C16-D16</f>
        <v>113389</v>
      </c>
      <c r="F16" s="101">
        <v>116879</v>
      </c>
      <c r="G16" s="111" t="s">
        <v>50</v>
      </c>
      <c r="H16" s="111" t="s">
        <v>50</v>
      </c>
      <c r="I16" s="101">
        <v>54664</v>
      </c>
      <c r="J16" s="101">
        <v>27764</v>
      </c>
      <c r="K16" s="101">
        <f>I16-J16</f>
        <v>26900</v>
      </c>
    </row>
    <row r="17" spans="2:11" ht="17.25">
      <c r="B17" s="1" t="s">
        <v>356</v>
      </c>
      <c r="C17" s="99">
        <v>260366</v>
      </c>
      <c r="D17" s="101">
        <v>139523</v>
      </c>
      <c r="E17" s="101">
        <v>120843</v>
      </c>
      <c r="F17" s="101">
        <v>113715</v>
      </c>
      <c r="G17" s="111" t="s">
        <v>50</v>
      </c>
      <c r="H17" s="111" t="s">
        <v>50</v>
      </c>
      <c r="I17" s="101">
        <v>58288</v>
      </c>
      <c r="J17" s="101">
        <v>30366</v>
      </c>
      <c r="K17" s="101">
        <v>27922</v>
      </c>
    </row>
    <row r="18" spans="2:11" ht="17.25">
      <c r="B18" s="1"/>
      <c r="C18" s="99"/>
      <c r="D18" s="101"/>
      <c r="E18" s="101"/>
      <c r="F18" s="101"/>
      <c r="G18" s="111"/>
      <c r="H18" s="111"/>
      <c r="I18" s="101"/>
      <c r="J18" s="101"/>
      <c r="K18" s="101"/>
    </row>
    <row r="19" spans="2:11" ht="17.25">
      <c r="B19" s="1" t="s">
        <v>357</v>
      </c>
      <c r="C19" s="99">
        <v>253549</v>
      </c>
      <c r="D19" s="101">
        <v>139647</v>
      </c>
      <c r="E19" s="101">
        <v>113902</v>
      </c>
      <c r="F19" s="101">
        <v>114701</v>
      </c>
      <c r="G19" s="111" t="s">
        <v>50</v>
      </c>
      <c r="H19" s="111" t="s">
        <v>50</v>
      </c>
      <c r="I19" s="101">
        <v>60443</v>
      </c>
      <c r="J19" s="101">
        <v>31650</v>
      </c>
      <c r="K19" s="101">
        <v>28793</v>
      </c>
    </row>
    <row r="20" spans="2:11" ht="17.25">
      <c r="B20" s="1" t="s">
        <v>358</v>
      </c>
      <c r="C20" s="99">
        <v>243097</v>
      </c>
      <c r="D20" s="101">
        <v>131274</v>
      </c>
      <c r="E20" s="101">
        <v>111823</v>
      </c>
      <c r="F20" s="101">
        <v>127639</v>
      </c>
      <c r="G20" s="111" t="s">
        <v>50</v>
      </c>
      <c r="H20" s="111" t="s">
        <v>50</v>
      </c>
      <c r="I20" s="101">
        <v>61317</v>
      </c>
      <c r="J20" s="101">
        <v>31879</v>
      </c>
      <c r="K20" s="101">
        <v>29438</v>
      </c>
    </row>
    <row r="21" spans="2:11" ht="17.25">
      <c r="B21" s="1" t="s">
        <v>359</v>
      </c>
      <c r="C21" s="99">
        <v>221441</v>
      </c>
      <c r="D21" s="101">
        <v>116360</v>
      </c>
      <c r="E21" s="101">
        <v>105081</v>
      </c>
      <c r="F21" s="101">
        <v>156193</v>
      </c>
      <c r="G21" s="111" t="s">
        <v>50</v>
      </c>
      <c r="H21" s="111" t="s">
        <v>50</v>
      </c>
      <c r="I21" s="101">
        <v>56019</v>
      </c>
      <c r="J21" s="101">
        <v>28553</v>
      </c>
      <c r="K21" s="101">
        <v>27466</v>
      </c>
    </row>
    <row r="22" spans="2:11" ht="17.25">
      <c r="B22" s="1" t="s">
        <v>360</v>
      </c>
      <c r="C22" s="99">
        <v>214220</v>
      </c>
      <c r="D22" s="246">
        <v>109156</v>
      </c>
      <c r="E22" s="246">
        <v>105064</v>
      </c>
      <c r="F22" s="246">
        <v>166252</v>
      </c>
      <c r="G22" s="111" t="s">
        <v>50</v>
      </c>
      <c r="H22" s="111" t="s">
        <v>50</v>
      </c>
      <c r="I22" s="246">
        <v>54969</v>
      </c>
      <c r="J22" s="246">
        <v>27282</v>
      </c>
      <c r="K22" s="246">
        <v>27687</v>
      </c>
    </row>
    <row r="23" spans="2:11" ht="17.25">
      <c r="B23" s="1" t="s">
        <v>581</v>
      </c>
      <c r="C23" s="99">
        <v>202330</v>
      </c>
      <c r="D23" s="246">
        <v>100621</v>
      </c>
      <c r="E23" s="246">
        <v>101709</v>
      </c>
      <c r="F23" s="246">
        <v>169892</v>
      </c>
      <c r="G23" s="111" t="s">
        <v>50</v>
      </c>
      <c r="H23" s="111" t="s">
        <v>50</v>
      </c>
      <c r="I23" s="246">
        <v>52132</v>
      </c>
      <c r="J23" s="246">
        <v>25354</v>
      </c>
      <c r="K23" s="246">
        <v>26778</v>
      </c>
    </row>
    <row r="24" spans="2:11" ht="17.25">
      <c r="B24" s="1"/>
      <c r="C24" s="99"/>
      <c r="D24" s="246"/>
      <c r="E24" s="246"/>
      <c r="F24" s="246"/>
      <c r="G24" s="111"/>
      <c r="H24" s="111"/>
      <c r="I24" s="246"/>
      <c r="J24" s="246"/>
      <c r="K24" s="246"/>
    </row>
    <row r="25" spans="2:11" ht="17.25">
      <c r="B25" s="1" t="s">
        <v>748</v>
      </c>
      <c r="C25" s="99">
        <f>SUM(C27:C39)</f>
        <v>188951</v>
      </c>
      <c r="D25" s="246">
        <f>SUM(D27:D39)</f>
        <v>92014</v>
      </c>
      <c r="E25" s="246">
        <f>SUM(E27:E39)</f>
        <v>96937</v>
      </c>
      <c r="F25" s="246">
        <f>SUM(F27:F39)</f>
        <v>170455</v>
      </c>
      <c r="G25" s="111" t="s">
        <v>50</v>
      </c>
      <c r="H25" s="111" t="s">
        <v>50</v>
      </c>
      <c r="I25" s="246">
        <f>SUM(I27:I39)</f>
        <v>47699</v>
      </c>
      <c r="J25" s="246">
        <f>SUM(J27:J39)</f>
        <v>22764</v>
      </c>
      <c r="K25" s="246">
        <f>SUM(K27:K39)</f>
        <v>24935</v>
      </c>
    </row>
    <row r="26" spans="3:11" ht="17.25">
      <c r="C26" s="109"/>
      <c r="D26" s="121"/>
      <c r="E26" s="121"/>
      <c r="F26" s="121"/>
      <c r="G26" s="111"/>
      <c r="H26" s="121"/>
      <c r="I26" s="121"/>
      <c r="J26" s="121"/>
      <c r="K26" s="121"/>
    </row>
    <row r="27" spans="2:12" ht="17.25">
      <c r="B27" s="242" t="s">
        <v>749</v>
      </c>
      <c r="C27" s="104">
        <v>17604</v>
      </c>
      <c r="D27" s="246">
        <v>8496</v>
      </c>
      <c r="E27" s="246">
        <f aca="true" t="shared" si="0" ref="E27:E32">C27-D27</f>
        <v>9108</v>
      </c>
      <c r="F27" s="246">
        <v>14528</v>
      </c>
      <c r="G27" s="111" t="s">
        <v>50</v>
      </c>
      <c r="H27" s="111" t="s">
        <v>50</v>
      </c>
      <c r="I27" s="246">
        <v>5479</v>
      </c>
      <c r="J27" s="246">
        <v>2574</v>
      </c>
      <c r="K27" s="246">
        <f aca="true" t="shared" si="1" ref="K27:K32">I27-J27</f>
        <v>2905</v>
      </c>
      <c r="L27" s="110"/>
    </row>
    <row r="28" spans="2:12" ht="17.25">
      <c r="B28" s="242" t="s">
        <v>750</v>
      </c>
      <c r="C28" s="104">
        <v>17617</v>
      </c>
      <c r="D28" s="246">
        <v>8503</v>
      </c>
      <c r="E28" s="246">
        <f t="shared" si="0"/>
        <v>9114</v>
      </c>
      <c r="F28" s="246">
        <v>14002</v>
      </c>
      <c r="G28" s="111" t="s">
        <v>50</v>
      </c>
      <c r="H28" s="111" t="s">
        <v>50</v>
      </c>
      <c r="I28" s="246">
        <v>4431</v>
      </c>
      <c r="J28" s="246">
        <v>2071</v>
      </c>
      <c r="K28" s="246">
        <f t="shared" si="1"/>
        <v>2360</v>
      </c>
      <c r="L28" s="110"/>
    </row>
    <row r="29" spans="2:12" ht="17.25">
      <c r="B29" s="242" t="s">
        <v>751</v>
      </c>
      <c r="C29" s="104">
        <v>16881</v>
      </c>
      <c r="D29" s="246">
        <v>8158</v>
      </c>
      <c r="E29" s="246">
        <f t="shared" si="0"/>
        <v>8723</v>
      </c>
      <c r="F29" s="246">
        <v>13922</v>
      </c>
      <c r="G29" s="111" t="s">
        <v>50</v>
      </c>
      <c r="H29" s="111" t="s">
        <v>50</v>
      </c>
      <c r="I29" s="246">
        <v>3863</v>
      </c>
      <c r="J29" s="246">
        <v>1861</v>
      </c>
      <c r="K29" s="246">
        <f t="shared" si="1"/>
        <v>2002</v>
      </c>
      <c r="L29" s="110"/>
    </row>
    <row r="30" spans="2:12" ht="17.25">
      <c r="B30" s="242" t="s">
        <v>752</v>
      </c>
      <c r="C30" s="104">
        <v>16203</v>
      </c>
      <c r="D30" s="246">
        <v>7830</v>
      </c>
      <c r="E30" s="246">
        <f t="shared" si="0"/>
        <v>8373</v>
      </c>
      <c r="F30" s="246">
        <v>14027</v>
      </c>
      <c r="G30" s="111" t="s">
        <v>50</v>
      </c>
      <c r="H30" s="111" t="s">
        <v>50</v>
      </c>
      <c r="I30" s="246">
        <v>3684</v>
      </c>
      <c r="J30" s="246">
        <v>1785</v>
      </c>
      <c r="K30" s="246">
        <f t="shared" si="1"/>
        <v>1899</v>
      </c>
      <c r="L30" s="110"/>
    </row>
    <row r="31" spans="2:12" ht="17.25">
      <c r="B31" s="242" t="s">
        <v>753</v>
      </c>
      <c r="C31" s="104">
        <v>15836</v>
      </c>
      <c r="D31" s="246">
        <v>7711</v>
      </c>
      <c r="E31" s="246">
        <f t="shared" si="0"/>
        <v>8125</v>
      </c>
      <c r="F31" s="246">
        <v>14695</v>
      </c>
      <c r="G31" s="111" t="s">
        <v>50</v>
      </c>
      <c r="H31" s="111" t="s">
        <v>50</v>
      </c>
      <c r="I31" s="246">
        <v>3817</v>
      </c>
      <c r="J31" s="246">
        <v>1864</v>
      </c>
      <c r="K31" s="246">
        <f t="shared" si="1"/>
        <v>1953</v>
      </c>
      <c r="L31" s="110"/>
    </row>
    <row r="32" spans="2:12" ht="17.25">
      <c r="B32" s="242" t="s">
        <v>754</v>
      </c>
      <c r="C32" s="104">
        <v>15812</v>
      </c>
      <c r="D32" s="246">
        <v>7634</v>
      </c>
      <c r="E32" s="246">
        <f t="shared" si="0"/>
        <v>8178</v>
      </c>
      <c r="F32" s="246">
        <v>15038</v>
      </c>
      <c r="G32" s="111" t="s">
        <v>50</v>
      </c>
      <c r="H32" s="111" t="s">
        <v>50</v>
      </c>
      <c r="I32" s="246">
        <v>3949</v>
      </c>
      <c r="J32" s="246">
        <v>1802</v>
      </c>
      <c r="K32" s="246">
        <f t="shared" si="1"/>
        <v>2147</v>
      </c>
      <c r="L32" s="110"/>
    </row>
    <row r="33" spans="2:12" ht="17.25">
      <c r="B33" s="242"/>
      <c r="C33" s="104"/>
      <c r="D33" s="246"/>
      <c r="E33" s="246"/>
      <c r="F33" s="246"/>
      <c r="G33" s="111"/>
      <c r="H33" s="111"/>
      <c r="I33" s="246"/>
      <c r="J33" s="246"/>
      <c r="K33" s="246"/>
      <c r="L33" s="110"/>
    </row>
    <row r="34" spans="2:12" ht="17.25">
      <c r="B34" s="242" t="s">
        <v>755</v>
      </c>
      <c r="C34" s="104">
        <v>16084</v>
      </c>
      <c r="D34" s="246">
        <v>7856</v>
      </c>
      <c r="E34" s="246">
        <f aca="true" t="shared" si="2" ref="E34:E39">C34-D34</f>
        <v>8228</v>
      </c>
      <c r="F34" s="246">
        <v>15320</v>
      </c>
      <c r="G34" s="111" t="s">
        <v>50</v>
      </c>
      <c r="H34" s="111" t="s">
        <v>50</v>
      </c>
      <c r="I34" s="246">
        <v>4220</v>
      </c>
      <c r="J34" s="246">
        <v>2043</v>
      </c>
      <c r="K34" s="246">
        <f aca="true" t="shared" si="3" ref="K34:K39">I34-J34</f>
        <v>2177</v>
      </c>
      <c r="L34" s="110"/>
    </row>
    <row r="35" spans="2:12" ht="17.25">
      <c r="B35" s="242" t="s">
        <v>756</v>
      </c>
      <c r="C35" s="104">
        <v>14944</v>
      </c>
      <c r="D35" s="246">
        <v>7338</v>
      </c>
      <c r="E35" s="246">
        <f t="shared" si="2"/>
        <v>7606</v>
      </c>
      <c r="F35" s="246">
        <v>14248</v>
      </c>
      <c r="G35" s="111" t="s">
        <v>50</v>
      </c>
      <c r="H35" s="111" t="s">
        <v>50</v>
      </c>
      <c r="I35" s="246">
        <v>3285</v>
      </c>
      <c r="J35" s="246">
        <v>1623</v>
      </c>
      <c r="K35" s="246">
        <f t="shared" si="3"/>
        <v>1662</v>
      </c>
      <c r="L35" s="110"/>
    </row>
    <row r="36" spans="2:12" ht="17.25">
      <c r="B36" s="242" t="s">
        <v>757</v>
      </c>
      <c r="C36" s="104">
        <v>13493</v>
      </c>
      <c r="D36" s="246">
        <v>6666</v>
      </c>
      <c r="E36" s="246">
        <f t="shared" si="2"/>
        <v>6827</v>
      </c>
      <c r="F36" s="246">
        <v>13294</v>
      </c>
      <c r="G36" s="111" t="s">
        <v>50</v>
      </c>
      <c r="H36" s="111" t="s">
        <v>50</v>
      </c>
      <c r="I36" s="246">
        <v>2497</v>
      </c>
      <c r="J36" s="246">
        <v>1253</v>
      </c>
      <c r="K36" s="246">
        <f t="shared" si="3"/>
        <v>1244</v>
      </c>
      <c r="L36" s="110"/>
    </row>
    <row r="37" spans="2:12" ht="17.25">
      <c r="B37" s="242" t="s">
        <v>758</v>
      </c>
      <c r="C37" s="104">
        <v>14150</v>
      </c>
      <c r="D37" s="246">
        <v>6960</v>
      </c>
      <c r="E37" s="246">
        <f t="shared" si="2"/>
        <v>7190</v>
      </c>
      <c r="F37" s="246">
        <v>13350</v>
      </c>
      <c r="G37" s="111" t="s">
        <v>50</v>
      </c>
      <c r="H37" s="111" t="s">
        <v>50</v>
      </c>
      <c r="I37" s="246">
        <v>4283</v>
      </c>
      <c r="J37" s="246">
        <v>2004</v>
      </c>
      <c r="K37" s="246">
        <f t="shared" si="3"/>
        <v>2279</v>
      </c>
      <c r="L37" s="110"/>
    </row>
    <row r="38" spans="2:12" ht="17.25">
      <c r="B38" s="242" t="s">
        <v>759</v>
      </c>
      <c r="C38" s="104">
        <v>14727</v>
      </c>
      <c r="D38" s="246">
        <v>7177</v>
      </c>
      <c r="E38" s="246">
        <f t="shared" si="2"/>
        <v>7550</v>
      </c>
      <c r="F38" s="246">
        <v>14019</v>
      </c>
      <c r="G38" s="111" t="s">
        <v>50</v>
      </c>
      <c r="H38" s="111" t="s">
        <v>50</v>
      </c>
      <c r="I38" s="246">
        <v>4019</v>
      </c>
      <c r="J38" s="246">
        <v>1866</v>
      </c>
      <c r="K38" s="246">
        <f t="shared" si="3"/>
        <v>2153</v>
      </c>
      <c r="L38" s="110"/>
    </row>
    <row r="39" spans="2:12" ht="17.25">
      <c r="B39" s="242" t="s">
        <v>760</v>
      </c>
      <c r="C39" s="104">
        <v>15600</v>
      </c>
      <c r="D39" s="246">
        <v>7685</v>
      </c>
      <c r="E39" s="246">
        <f t="shared" si="2"/>
        <v>7915</v>
      </c>
      <c r="F39" s="246">
        <v>14012</v>
      </c>
      <c r="G39" s="111" t="s">
        <v>50</v>
      </c>
      <c r="H39" s="111" t="s">
        <v>50</v>
      </c>
      <c r="I39" s="246">
        <v>4172</v>
      </c>
      <c r="J39" s="246">
        <v>2018</v>
      </c>
      <c r="K39" s="246">
        <f t="shared" si="3"/>
        <v>2154</v>
      </c>
      <c r="L39" s="110"/>
    </row>
    <row r="40" spans="2:11" ht="18" thickBot="1">
      <c r="B40" s="5"/>
      <c r="C40" s="18"/>
      <c r="D40" s="19"/>
      <c r="E40" s="19"/>
      <c r="F40" s="19"/>
      <c r="G40" s="19"/>
      <c r="H40" s="19"/>
      <c r="I40" s="19"/>
      <c r="J40" s="19"/>
      <c r="K40" s="19"/>
    </row>
    <row r="41" spans="3:11" ht="17.25">
      <c r="C41" s="11" t="s">
        <v>130</v>
      </c>
      <c r="D41" s="8"/>
      <c r="E41" s="8"/>
      <c r="F41" s="22"/>
      <c r="G41" s="21" t="s">
        <v>131</v>
      </c>
      <c r="H41" s="8"/>
      <c r="I41" s="438" t="s">
        <v>524</v>
      </c>
      <c r="J41" s="439"/>
      <c r="K41" s="439"/>
    </row>
    <row r="42" spans="2:11" ht="17.25">
      <c r="B42" s="8"/>
      <c r="C42" s="12" t="s">
        <v>492</v>
      </c>
      <c r="D42" s="12" t="s">
        <v>26</v>
      </c>
      <c r="E42" s="12" t="s">
        <v>132</v>
      </c>
      <c r="F42" s="12" t="s">
        <v>28</v>
      </c>
      <c r="G42" s="12" t="s">
        <v>26</v>
      </c>
      <c r="H42" s="12" t="s">
        <v>132</v>
      </c>
      <c r="I42" s="12" t="s">
        <v>28</v>
      </c>
      <c r="J42" s="12" t="s">
        <v>26</v>
      </c>
      <c r="K42" s="12" t="s">
        <v>132</v>
      </c>
    </row>
    <row r="43" spans="3:11" ht="17.25">
      <c r="C43" s="63" t="s">
        <v>128</v>
      </c>
      <c r="D43" s="23" t="s">
        <v>128</v>
      </c>
      <c r="E43" s="23" t="s">
        <v>128</v>
      </c>
      <c r="F43" s="23" t="s">
        <v>129</v>
      </c>
      <c r="G43" s="23" t="s">
        <v>129</v>
      </c>
      <c r="H43" s="23" t="s">
        <v>129</v>
      </c>
      <c r="I43" s="64" t="s">
        <v>133</v>
      </c>
      <c r="J43" s="64" t="s">
        <v>133</v>
      </c>
      <c r="K43" s="64" t="s">
        <v>133</v>
      </c>
    </row>
    <row r="44" spans="2:11" ht="17.25">
      <c r="B44" s="1" t="s">
        <v>352</v>
      </c>
      <c r="C44" s="104">
        <v>49153</v>
      </c>
      <c r="D44" s="100">
        <v>18423</v>
      </c>
      <c r="E44" s="100">
        <v>18853</v>
      </c>
      <c r="F44" s="100">
        <v>11776</v>
      </c>
      <c r="G44" s="100">
        <v>5880</v>
      </c>
      <c r="H44" s="101">
        <f>F44-G44</f>
        <v>5896</v>
      </c>
      <c r="I44" s="65">
        <f aca="true" t="shared" si="4" ref="I44:K45">F13/C13</f>
        <v>0.6599927940190358</v>
      </c>
      <c r="J44" s="65">
        <f t="shared" si="4"/>
        <v>0.4950393669476698</v>
      </c>
      <c r="K44" s="65">
        <f t="shared" si="4"/>
        <v>0.49100179359545354</v>
      </c>
    </row>
    <row r="45" spans="2:11" ht="17.25">
      <c r="B45" s="1" t="s">
        <v>353</v>
      </c>
      <c r="C45" s="104">
        <v>44654</v>
      </c>
      <c r="D45" s="100">
        <v>13551</v>
      </c>
      <c r="E45" s="100">
        <v>16504</v>
      </c>
      <c r="F45" s="100">
        <v>12878</v>
      </c>
      <c r="G45" s="100">
        <v>6631</v>
      </c>
      <c r="H45" s="101">
        <f>F45-G45</f>
        <v>6247</v>
      </c>
      <c r="I45" s="65">
        <f t="shared" si="4"/>
        <v>0.5034952221275504</v>
      </c>
      <c r="J45" s="65">
        <f t="shared" si="4"/>
        <v>0.2943325954815361</v>
      </c>
      <c r="K45" s="65">
        <f t="shared" si="4"/>
        <v>0.3988358511880828</v>
      </c>
    </row>
    <row r="46" spans="2:11" ht="17.25">
      <c r="B46" s="1" t="s">
        <v>354</v>
      </c>
      <c r="C46" s="104">
        <v>45698</v>
      </c>
      <c r="D46" s="111" t="s">
        <v>525</v>
      </c>
      <c r="E46" s="111" t="s">
        <v>525</v>
      </c>
      <c r="F46" s="100">
        <v>15092</v>
      </c>
      <c r="G46" s="100">
        <v>7681</v>
      </c>
      <c r="H46" s="101">
        <f>F46-G46</f>
        <v>7411</v>
      </c>
      <c r="I46" s="65">
        <f>F15/C15</f>
        <v>0.4834836694698937</v>
      </c>
      <c r="J46" s="316" t="s">
        <v>525</v>
      </c>
      <c r="K46" s="316" t="s">
        <v>525</v>
      </c>
    </row>
    <row r="47" spans="2:11" ht="17.25">
      <c r="B47" s="1" t="s">
        <v>355</v>
      </c>
      <c r="C47" s="99">
        <v>48431</v>
      </c>
      <c r="D47" s="111" t="s">
        <v>50</v>
      </c>
      <c r="E47" s="111" t="s">
        <v>50</v>
      </c>
      <c r="F47" s="101">
        <v>16876</v>
      </c>
      <c r="G47" s="101">
        <v>8800</v>
      </c>
      <c r="H47" s="101">
        <f>F47-G47</f>
        <v>8076</v>
      </c>
      <c r="I47" s="65">
        <v>0.49</v>
      </c>
      <c r="J47" s="316" t="s">
        <v>50</v>
      </c>
      <c r="K47" s="316" t="s">
        <v>50</v>
      </c>
    </row>
    <row r="48" spans="2:11" ht="17.25">
      <c r="B48" s="1" t="s">
        <v>356</v>
      </c>
      <c r="C48" s="99">
        <v>47630</v>
      </c>
      <c r="D48" s="111" t="s">
        <v>50</v>
      </c>
      <c r="E48" s="111" t="s">
        <v>50</v>
      </c>
      <c r="F48" s="119">
        <v>17246</v>
      </c>
      <c r="G48" s="119">
        <v>8939</v>
      </c>
      <c r="H48" s="119">
        <v>8307</v>
      </c>
      <c r="I48" s="65">
        <v>0.44</v>
      </c>
      <c r="J48" s="316" t="s">
        <v>50</v>
      </c>
      <c r="K48" s="316" t="s">
        <v>50</v>
      </c>
    </row>
    <row r="49" spans="2:11" ht="17.25">
      <c r="B49" s="1"/>
      <c r="C49" s="99"/>
      <c r="D49" s="111"/>
      <c r="E49" s="111"/>
      <c r="F49" s="119"/>
      <c r="G49" s="119"/>
      <c r="H49" s="119"/>
      <c r="I49" s="65"/>
      <c r="J49" s="316"/>
      <c r="K49" s="316"/>
    </row>
    <row r="50" spans="2:11" ht="17.25">
      <c r="B50" s="1" t="s">
        <v>357</v>
      </c>
      <c r="C50" s="99">
        <v>49028</v>
      </c>
      <c r="D50" s="111" t="s">
        <v>50</v>
      </c>
      <c r="E50" s="111" t="s">
        <v>50</v>
      </c>
      <c r="F50" s="119">
        <v>18568</v>
      </c>
      <c r="G50" s="119">
        <v>9784</v>
      </c>
      <c r="H50" s="119">
        <v>8784</v>
      </c>
      <c r="I50" s="65">
        <v>0.45</v>
      </c>
      <c r="J50" s="316" t="s">
        <v>50</v>
      </c>
      <c r="K50" s="316" t="s">
        <v>50</v>
      </c>
    </row>
    <row r="51" spans="2:11" ht="17.25">
      <c r="B51" s="1" t="s">
        <v>358</v>
      </c>
      <c r="C51" s="99">
        <v>55212</v>
      </c>
      <c r="D51" s="111" t="s">
        <v>50</v>
      </c>
      <c r="E51" s="111" t="s">
        <v>50</v>
      </c>
      <c r="F51" s="119">
        <v>20720</v>
      </c>
      <c r="G51" s="119">
        <v>10920</v>
      </c>
      <c r="H51" s="119">
        <v>9800</v>
      </c>
      <c r="I51" s="65">
        <v>0.53</v>
      </c>
      <c r="J51" s="316" t="s">
        <v>50</v>
      </c>
      <c r="K51" s="316" t="s">
        <v>50</v>
      </c>
    </row>
    <row r="52" spans="2:11" ht="17.25">
      <c r="B52" s="1" t="s">
        <v>359</v>
      </c>
      <c r="C52" s="99">
        <v>63198</v>
      </c>
      <c r="D52" s="111" t="s">
        <v>50</v>
      </c>
      <c r="E52" s="111" t="s">
        <v>50</v>
      </c>
      <c r="F52" s="119">
        <v>19215</v>
      </c>
      <c r="G52" s="119">
        <v>10026</v>
      </c>
      <c r="H52" s="119">
        <v>9189</v>
      </c>
      <c r="I52" s="65">
        <v>0.71</v>
      </c>
      <c r="J52" s="316" t="s">
        <v>50</v>
      </c>
      <c r="K52" s="316" t="s">
        <v>50</v>
      </c>
    </row>
    <row r="53" spans="2:11" ht="17.25">
      <c r="B53" s="1" t="s">
        <v>360</v>
      </c>
      <c r="C53" s="99">
        <v>65604</v>
      </c>
      <c r="D53" s="111" t="s">
        <v>50</v>
      </c>
      <c r="E53" s="111" t="s">
        <v>50</v>
      </c>
      <c r="F53" s="119">
        <v>18872</v>
      </c>
      <c r="G53" s="119">
        <v>9707</v>
      </c>
      <c r="H53" s="119">
        <v>9165</v>
      </c>
      <c r="I53" s="219">
        <v>0.78</v>
      </c>
      <c r="J53" s="316" t="s">
        <v>50</v>
      </c>
      <c r="K53" s="316" t="s">
        <v>50</v>
      </c>
    </row>
    <row r="54" spans="2:12" ht="17.25">
      <c r="B54" s="1" t="s">
        <v>581</v>
      </c>
      <c r="C54" s="99">
        <v>66315</v>
      </c>
      <c r="D54" s="111" t="s">
        <v>50</v>
      </c>
      <c r="E54" s="111" t="s">
        <v>50</v>
      </c>
      <c r="F54" s="119">
        <v>18328</v>
      </c>
      <c r="G54" s="119">
        <v>9230</v>
      </c>
      <c r="H54" s="119">
        <v>9098</v>
      </c>
      <c r="I54" s="219">
        <v>0.84</v>
      </c>
      <c r="J54" s="316" t="s">
        <v>50</v>
      </c>
      <c r="K54" s="316" t="s">
        <v>50</v>
      </c>
      <c r="L54" s="110"/>
    </row>
    <row r="55" spans="2:12" ht="17.25">
      <c r="B55" s="1"/>
      <c r="C55" s="99"/>
      <c r="D55" s="111"/>
      <c r="E55" s="111"/>
      <c r="F55" s="119"/>
      <c r="G55" s="119"/>
      <c r="H55" s="119"/>
      <c r="I55" s="219"/>
      <c r="J55" s="316"/>
      <c r="K55" s="316"/>
      <c r="L55" s="110"/>
    </row>
    <row r="56" spans="2:12" ht="17.25">
      <c r="B56" s="1" t="s">
        <v>748</v>
      </c>
      <c r="C56" s="99">
        <f>SUM(C58:C70)</f>
        <v>65253</v>
      </c>
      <c r="D56" s="111" t="s">
        <v>50</v>
      </c>
      <c r="E56" s="111" t="s">
        <v>50</v>
      </c>
      <c r="F56" s="119">
        <f>SUM(F58:F70)</f>
        <v>17590</v>
      </c>
      <c r="G56" s="119">
        <f>SUM(G58:G70)</f>
        <v>8683</v>
      </c>
      <c r="H56" s="119">
        <f>SUM(H58:H70)</f>
        <v>8907</v>
      </c>
      <c r="I56" s="219">
        <v>0.91</v>
      </c>
      <c r="J56" s="111" t="s">
        <v>50</v>
      </c>
      <c r="K56" s="111" t="s">
        <v>50</v>
      </c>
      <c r="L56" s="110"/>
    </row>
    <row r="57" spans="3:11" ht="17.25">
      <c r="C57" s="109"/>
      <c r="D57" s="111"/>
      <c r="E57" s="111"/>
      <c r="F57" s="121"/>
      <c r="G57" s="121"/>
      <c r="H57" s="121"/>
      <c r="I57" s="20"/>
      <c r="J57" s="111"/>
      <c r="K57" s="111"/>
    </row>
    <row r="58" spans="2:12" ht="17.25">
      <c r="B58" s="242" t="s">
        <v>749</v>
      </c>
      <c r="C58" s="104">
        <v>5455</v>
      </c>
      <c r="D58" s="111" t="s">
        <v>50</v>
      </c>
      <c r="E58" s="111" t="s">
        <v>50</v>
      </c>
      <c r="F58" s="102">
        <v>1677</v>
      </c>
      <c r="G58" s="102">
        <v>815</v>
      </c>
      <c r="H58" s="120">
        <f aca="true" t="shared" si="5" ref="H58:H63">F58-G58</f>
        <v>862</v>
      </c>
      <c r="I58" s="219">
        <v>0.83</v>
      </c>
      <c r="J58" s="111" t="s">
        <v>50</v>
      </c>
      <c r="K58" s="111" t="s">
        <v>50</v>
      </c>
      <c r="L58" s="110"/>
    </row>
    <row r="59" spans="2:12" ht="17.25">
      <c r="B59" s="242" t="s">
        <v>750</v>
      </c>
      <c r="C59" s="104">
        <v>5513</v>
      </c>
      <c r="D59" s="111" t="s">
        <v>50</v>
      </c>
      <c r="E59" s="111" t="s">
        <v>50</v>
      </c>
      <c r="F59" s="102">
        <v>1723</v>
      </c>
      <c r="G59" s="102">
        <v>857</v>
      </c>
      <c r="H59" s="120">
        <f t="shared" si="5"/>
        <v>866</v>
      </c>
      <c r="I59" s="219">
        <v>0.79</v>
      </c>
      <c r="J59" s="111" t="s">
        <v>50</v>
      </c>
      <c r="K59" s="111" t="s">
        <v>50</v>
      </c>
      <c r="L59" s="110"/>
    </row>
    <row r="60" spans="2:12" ht="17.25">
      <c r="B60" s="242" t="s">
        <v>751</v>
      </c>
      <c r="C60" s="104">
        <v>5575</v>
      </c>
      <c r="D60" s="111" t="s">
        <v>50</v>
      </c>
      <c r="E60" s="111" t="s">
        <v>50</v>
      </c>
      <c r="F60" s="102">
        <v>1581</v>
      </c>
      <c r="G60" s="102">
        <v>814</v>
      </c>
      <c r="H60" s="120">
        <f t="shared" si="5"/>
        <v>767</v>
      </c>
      <c r="I60" s="219">
        <v>0.82</v>
      </c>
      <c r="J60" s="111" t="s">
        <v>50</v>
      </c>
      <c r="K60" s="111" t="s">
        <v>50</v>
      </c>
      <c r="L60" s="110"/>
    </row>
    <row r="61" spans="2:12" ht="17.25">
      <c r="B61" s="242" t="s">
        <v>752</v>
      </c>
      <c r="C61" s="104">
        <v>5466</v>
      </c>
      <c r="D61" s="111" t="s">
        <v>50</v>
      </c>
      <c r="E61" s="111" t="s">
        <v>50</v>
      </c>
      <c r="F61" s="102">
        <v>1366</v>
      </c>
      <c r="G61" s="102">
        <v>694</v>
      </c>
      <c r="H61" s="120">
        <f t="shared" si="5"/>
        <v>672</v>
      </c>
      <c r="I61" s="219">
        <v>0.87</v>
      </c>
      <c r="J61" s="111" t="s">
        <v>50</v>
      </c>
      <c r="K61" s="111" t="s">
        <v>50</v>
      </c>
      <c r="L61" s="110"/>
    </row>
    <row r="62" spans="2:12" ht="17.25">
      <c r="B62" s="242" t="s">
        <v>753</v>
      </c>
      <c r="C62" s="104">
        <v>5846</v>
      </c>
      <c r="D62" s="111" t="s">
        <v>50</v>
      </c>
      <c r="E62" s="111" t="s">
        <v>50</v>
      </c>
      <c r="F62" s="102">
        <v>1334</v>
      </c>
      <c r="G62" s="102">
        <v>646</v>
      </c>
      <c r="H62" s="120">
        <f t="shared" si="5"/>
        <v>688</v>
      </c>
      <c r="I62" s="219">
        <v>0.93</v>
      </c>
      <c r="J62" s="111" t="s">
        <v>50</v>
      </c>
      <c r="K62" s="111" t="s">
        <v>50</v>
      </c>
      <c r="L62" s="110"/>
    </row>
    <row r="63" spans="2:12" ht="17.25">
      <c r="B63" s="242" t="s">
        <v>754</v>
      </c>
      <c r="C63" s="104">
        <v>5622</v>
      </c>
      <c r="D63" s="111" t="s">
        <v>50</v>
      </c>
      <c r="E63" s="111" t="s">
        <v>50</v>
      </c>
      <c r="F63" s="102">
        <v>1552</v>
      </c>
      <c r="G63" s="102">
        <v>700</v>
      </c>
      <c r="H63" s="120">
        <f t="shared" si="5"/>
        <v>852</v>
      </c>
      <c r="I63" s="219">
        <v>0.95</v>
      </c>
      <c r="J63" s="111" t="s">
        <v>50</v>
      </c>
      <c r="K63" s="111" t="s">
        <v>50</v>
      </c>
      <c r="L63" s="110"/>
    </row>
    <row r="64" spans="2:12" ht="17.25">
      <c r="B64" s="242"/>
      <c r="C64" s="104"/>
      <c r="D64" s="111"/>
      <c r="E64" s="111"/>
      <c r="F64" s="102"/>
      <c r="G64" s="102"/>
      <c r="H64" s="120"/>
      <c r="I64" s="219"/>
      <c r="J64" s="111"/>
      <c r="K64" s="111"/>
      <c r="L64" s="110"/>
    </row>
    <row r="65" spans="2:12" ht="17.25">
      <c r="B65" s="242" t="s">
        <v>755</v>
      </c>
      <c r="C65" s="104">
        <v>5908</v>
      </c>
      <c r="D65" s="111" t="s">
        <v>50</v>
      </c>
      <c r="E65" s="111" t="s">
        <v>50</v>
      </c>
      <c r="F65" s="102">
        <v>1662</v>
      </c>
      <c r="G65" s="102">
        <v>836</v>
      </c>
      <c r="H65" s="120">
        <f aca="true" t="shared" si="6" ref="H65:H70">F65-G65</f>
        <v>826</v>
      </c>
      <c r="I65" s="219">
        <v>0.95</v>
      </c>
      <c r="J65" s="111" t="s">
        <v>50</v>
      </c>
      <c r="K65" s="111" t="s">
        <v>50</v>
      </c>
      <c r="L65" s="110"/>
    </row>
    <row r="66" spans="2:12" ht="17.25">
      <c r="B66" s="242" t="s">
        <v>756</v>
      </c>
      <c r="C66" s="104">
        <v>5194</v>
      </c>
      <c r="D66" s="111" t="s">
        <v>50</v>
      </c>
      <c r="E66" s="111" t="s">
        <v>50</v>
      </c>
      <c r="F66" s="102">
        <v>1396</v>
      </c>
      <c r="G66" s="102">
        <v>748</v>
      </c>
      <c r="H66" s="120">
        <f t="shared" si="6"/>
        <v>648</v>
      </c>
      <c r="I66" s="219">
        <v>0.95</v>
      </c>
      <c r="J66" s="111" t="s">
        <v>50</v>
      </c>
      <c r="K66" s="111" t="s">
        <v>50</v>
      </c>
      <c r="L66" s="110"/>
    </row>
    <row r="67" spans="2:12" ht="17.25">
      <c r="B67" s="242" t="s">
        <v>757</v>
      </c>
      <c r="C67" s="104">
        <v>4462</v>
      </c>
      <c r="D67" s="111" t="s">
        <v>50</v>
      </c>
      <c r="E67" s="111" t="s">
        <v>50</v>
      </c>
      <c r="F67" s="102">
        <v>1064</v>
      </c>
      <c r="G67" s="102">
        <v>535</v>
      </c>
      <c r="H67" s="120">
        <f t="shared" si="6"/>
        <v>529</v>
      </c>
      <c r="I67" s="219">
        <v>0.99</v>
      </c>
      <c r="J67" s="111" t="s">
        <v>50</v>
      </c>
      <c r="K67" s="111" t="s">
        <v>50</v>
      </c>
      <c r="L67" s="110"/>
    </row>
    <row r="68" spans="2:12" ht="17.25">
      <c r="B68" s="242" t="s">
        <v>758</v>
      </c>
      <c r="C68" s="104">
        <v>5448</v>
      </c>
      <c r="D68" s="111" t="s">
        <v>50</v>
      </c>
      <c r="E68" s="111" t="s">
        <v>50</v>
      </c>
      <c r="F68" s="102">
        <v>1163</v>
      </c>
      <c r="G68" s="102">
        <v>571</v>
      </c>
      <c r="H68" s="120">
        <f t="shared" si="6"/>
        <v>592</v>
      </c>
      <c r="I68" s="219">
        <v>0.94</v>
      </c>
      <c r="J68" s="111" t="s">
        <v>50</v>
      </c>
      <c r="K68" s="111" t="s">
        <v>50</v>
      </c>
      <c r="L68" s="110"/>
    </row>
    <row r="69" spans="2:12" ht="17.25">
      <c r="B69" s="242" t="s">
        <v>759</v>
      </c>
      <c r="C69" s="104">
        <v>5774</v>
      </c>
      <c r="D69" s="111" t="s">
        <v>50</v>
      </c>
      <c r="E69" s="111" t="s">
        <v>50</v>
      </c>
      <c r="F69" s="102">
        <v>1401</v>
      </c>
      <c r="G69" s="102">
        <v>684</v>
      </c>
      <c r="H69" s="120">
        <f t="shared" si="6"/>
        <v>717</v>
      </c>
      <c r="I69" s="219">
        <v>0.95</v>
      </c>
      <c r="J69" s="111" t="s">
        <v>50</v>
      </c>
      <c r="K69" s="111" t="s">
        <v>50</v>
      </c>
      <c r="L69" s="110"/>
    </row>
    <row r="70" spans="2:12" ht="17.25">
      <c r="B70" s="242" t="s">
        <v>760</v>
      </c>
      <c r="C70" s="104">
        <v>4990</v>
      </c>
      <c r="D70" s="111" t="s">
        <v>50</v>
      </c>
      <c r="E70" s="111" t="s">
        <v>50</v>
      </c>
      <c r="F70" s="102">
        <v>1671</v>
      </c>
      <c r="G70" s="102">
        <v>783</v>
      </c>
      <c r="H70" s="120">
        <f t="shared" si="6"/>
        <v>888</v>
      </c>
      <c r="I70" s="219">
        <v>0.9</v>
      </c>
      <c r="J70" s="111" t="s">
        <v>50</v>
      </c>
      <c r="K70" s="111" t="s">
        <v>50</v>
      </c>
      <c r="L70" s="110"/>
    </row>
    <row r="71" spans="2:11" ht="18" thickBot="1">
      <c r="B71" s="24"/>
      <c r="C71" s="18"/>
      <c r="D71" s="19"/>
      <c r="E71" s="19"/>
      <c r="F71" s="19"/>
      <c r="G71" s="19"/>
      <c r="H71" s="19"/>
      <c r="I71" s="5"/>
      <c r="J71" s="5"/>
      <c r="K71" s="5"/>
    </row>
    <row r="72" spans="2:6" ht="17.25">
      <c r="B72" s="17"/>
      <c r="C72" s="2" t="s">
        <v>134</v>
      </c>
      <c r="F72" s="1"/>
    </row>
    <row r="73" spans="1:3" ht="17.25">
      <c r="A73" s="1"/>
      <c r="C73" s="1" t="s">
        <v>774</v>
      </c>
    </row>
  </sheetData>
  <mergeCells count="4">
    <mergeCell ref="C10:E10"/>
    <mergeCell ref="F10:H10"/>
    <mergeCell ref="I10:K10"/>
    <mergeCell ref="I41:K4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13">
      <selection activeCell="G73" sqref="G73"/>
    </sheetView>
  </sheetViews>
  <sheetFormatPr defaultColWidth="15.875" defaultRowHeight="13.5"/>
  <cols>
    <col min="1" max="1" width="13.375" style="2" customWidth="1"/>
    <col min="2" max="2" width="3.375" style="2" customWidth="1"/>
    <col min="3" max="3" width="5.875" style="2" customWidth="1"/>
    <col min="4" max="4" width="46.00390625" style="2" customWidth="1"/>
    <col min="5" max="5" width="23.75390625" style="2" customWidth="1"/>
    <col min="6" max="6" width="24.50390625" style="2" customWidth="1"/>
    <col min="7" max="7" width="24.75390625" style="2" customWidth="1"/>
    <col min="8" max="10" width="14.625" style="2" customWidth="1"/>
    <col min="11" max="16384" width="15.875" style="2" customWidth="1"/>
  </cols>
  <sheetData>
    <row r="1" ht="17.25">
      <c r="A1" s="1"/>
    </row>
    <row r="6" ht="17.25">
      <c r="E6" s="4" t="s">
        <v>135</v>
      </c>
    </row>
    <row r="7" ht="17.25">
      <c r="F7" s="4" t="s">
        <v>136</v>
      </c>
    </row>
    <row r="8" spans="2:9" ht="18" thickBot="1">
      <c r="B8" s="5"/>
      <c r="C8" s="5"/>
      <c r="D8" s="5"/>
      <c r="E8" s="5"/>
      <c r="F8" s="5"/>
      <c r="G8" s="6" t="s">
        <v>588</v>
      </c>
      <c r="H8" s="20"/>
      <c r="I8" s="20"/>
    </row>
    <row r="9" spans="5:7" ht="17.25">
      <c r="E9" s="66" t="s">
        <v>589</v>
      </c>
      <c r="F9" s="66" t="s">
        <v>590</v>
      </c>
      <c r="G9" s="66" t="s">
        <v>761</v>
      </c>
    </row>
    <row r="10" spans="2:7" ht="17.25">
      <c r="B10" s="8"/>
      <c r="C10" s="8"/>
      <c r="D10" s="8"/>
      <c r="E10" s="12" t="s">
        <v>591</v>
      </c>
      <c r="F10" s="12" t="s">
        <v>592</v>
      </c>
      <c r="G10" s="12" t="s">
        <v>762</v>
      </c>
    </row>
    <row r="11" spans="5:7" ht="17.25">
      <c r="E11" s="369"/>
      <c r="F11" s="20"/>
      <c r="G11" s="20"/>
    </row>
    <row r="12" spans="3:11" ht="17.25">
      <c r="C12" s="17"/>
      <c r="D12" s="1" t="s">
        <v>98</v>
      </c>
      <c r="E12" s="99">
        <v>65604</v>
      </c>
      <c r="F12" s="119">
        <v>66315</v>
      </c>
      <c r="G12" s="119">
        <v>65253</v>
      </c>
      <c r="K12" s="20"/>
    </row>
    <row r="13" spans="5:11" ht="17.25">
      <c r="E13" s="109"/>
      <c r="F13" s="121"/>
      <c r="G13" s="121"/>
      <c r="K13" s="20"/>
    </row>
    <row r="14" spans="3:11" ht="17.25">
      <c r="C14" s="1" t="s">
        <v>418</v>
      </c>
      <c r="E14" s="104">
        <v>1596</v>
      </c>
      <c r="F14" s="102">
        <v>1380</v>
      </c>
      <c r="G14" s="102">
        <v>1689</v>
      </c>
      <c r="H14" s="110"/>
      <c r="K14" s="20"/>
    </row>
    <row r="15" spans="3:11" ht="17.25">
      <c r="C15" s="1" t="s">
        <v>137</v>
      </c>
      <c r="E15" s="104">
        <v>15</v>
      </c>
      <c r="F15" s="102">
        <v>27</v>
      </c>
      <c r="G15" s="102">
        <v>7</v>
      </c>
      <c r="K15" s="20"/>
    </row>
    <row r="16" spans="3:11" ht="17.25">
      <c r="C16" s="1" t="s">
        <v>138</v>
      </c>
      <c r="E16" s="104">
        <v>4562</v>
      </c>
      <c r="F16" s="102">
        <v>4494</v>
      </c>
      <c r="G16" s="102">
        <v>3814</v>
      </c>
      <c r="K16" s="20"/>
    </row>
    <row r="17" spans="3:11" ht="17.25">
      <c r="C17" s="1"/>
      <c r="E17" s="104"/>
      <c r="F17" s="102"/>
      <c r="G17" s="102"/>
      <c r="K17" s="20"/>
    </row>
    <row r="18" spans="3:11" ht="17.25">
      <c r="C18" s="1" t="s">
        <v>139</v>
      </c>
      <c r="E18" s="99">
        <v>8427</v>
      </c>
      <c r="F18" s="119">
        <v>8874</v>
      </c>
      <c r="G18" s="119">
        <v>9116</v>
      </c>
      <c r="K18" s="20"/>
    </row>
    <row r="19" spans="3:11" ht="17.25">
      <c r="C19" s="1"/>
      <c r="E19" s="99"/>
      <c r="F19" s="119"/>
      <c r="G19" s="119"/>
      <c r="K19" s="20"/>
    </row>
    <row r="20" spans="3:11" ht="17.25">
      <c r="C20" s="1" t="s">
        <v>419</v>
      </c>
      <c r="E20" s="104">
        <v>1877</v>
      </c>
      <c r="F20" s="102">
        <v>1837</v>
      </c>
      <c r="G20" s="102">
        <v>2014</v>
      </c>
      <c r="K20" s="20"/>
    </row>
    <row r="21" spans="3:11" ht="17.25">
      <c r="C21" s="1" t="s">
        <v>420</v>
      </c>
      <c r="E21" s="104">
        <v>235</v>
      </c>
      <c r="F21" s="102">
        <v>238</v>
      </c>
      <c r="G21" s="102">
        <v>168</v>
      </c>
      <c r="K21" s="20"/>
    </row>
    <row r="22" spans="3:11" ht="17.25">
      <c r="C22" s="1" t="s">
        <v>140</v>
      </c>
      <c r="E22" s="104">
        <v>502</v>
      </c>
      <c r="F22" s="102">
        <v>474</v>
      </c>
      <c r="G22" s="102">
        <v>428</v>
      </c>
      <c r="K22" s="20"/>
    </row>
    <row r="23" spans="3:11" ht="17.25">
      <c r="C23" s="1"/>
      <c r="E23" s="104"/>
      <c r="F23" s="102"/>
      <c r="G23" s="102"/>
      <c r="K23" s="20"/>
    </row>
    <row r="24" spans="3:11" ht="17.25">
      <c r="C24" s="1" t="s">
        <v>421</v>
      </c>
      <c r="E24" s="104">
        <v>499</v>
      </c>
      <c r="F24" s="102">
        <v>506</v>
      </c>
      <c r="G24" s="102">
        <v>562</v>
      </c>
      <c r="K24" s="20"/>
    </row>
    <row r="25" spans="3:11" ht="17.25">
      <c r="C25" s="1" t="s">
        <v>422</v>
      </c>
      <c r="E25" s="104">
        <v>208</v>
      </c>
      <c r="F25" s="102">
        <v>274</v>
      </c>
      <c r="G25" s="102">
        <v>210</v>
      </c>
      <c r="K25" s="20"/>
    </row>
    <row r="26" spans="3:11" ht="17.25">
      <c r="C26" s="1" t="s">
        <v>423</v>
      </c>
      <c r="E26" s="104">
        <v>288</v>
      </c>
      <c r="F26" s="102">
        <v>272</v>
      </c>
      <c r="G26" s="102">
        <v>255</v>
      </c>
      <c r="K26" s="20"/>
    </row>
    <row r="27" spans="3:11" ht="17.25">
      <c r="C27" s="1"/>
      <c r="E27" s="104"/>
      <c r="F27" s="102"/>
      <c r="G27" s="102"/>
      <c r="K27" s="20"/>
    </row>
    <row r="28" spans="3:11" ht="17.25">
      <c r="C28" s="1" t="s">
        <v>424</v>
      </c>
      <c r="E28" s="104">
        <v>110</v>
      </c>
      <c r="F28" s="102">
        <v>183</v>
      </c>
      <c r="G28" s="102">
        <v>138</v>
      </c>
      <c r="K28" s="20"/>
    </row>
    <row r="29" spans="3:11" ht="17.25">
      <c r="C29" s="1" t="s">
        <v>425</v>
      </c>
      <c r="E29" s="104">
        <v>137</v>
      </c>
      <c r="F29" s="102">
        <v>160</v>
      </c>
      <c r="G29" s="102">
        <v>91</v>
      </c>
      <c r="K29" s="20"/>
    </row>
    <row r="30" spans="3:11" ht="17.25">
      <c r="C30" s="1" t="s">
        <v>141</v>
      </c>
      <c r="E30" s="104">
        <v>649</v>
      </c>
      <c r="F30" s="102">
        <v>553</v>
      </c>
      <c r="G30" s="102">
        <v>682</v>
      </c>
      <c r="K30" s="20"/>
    </row>
    <row r="31" spans="3:11" ht="17.25">
      <c r="C31" s="1"/>
      <c r="E31" s="104"/>
      <c r="F31" s="102"/>
      <c r="G31" s="102"/>
      <c r="K31" s="20"/>
    </row>
    <row r="32" spans="3:11" ht="17.25">
      <c r="C32" s="1" t="s">
        <v>426</v>
      </c>
      <c r="E32" s="104">
        <v>16</v>
      </c>
      <c r="F32" s="102">
        <v>39</v>
      </c>
      <c r="G32" s="102">
        <v>8</v>
      </c>
      <c r="K32" s="20"/>
    </row>
    <row r="33" spans="3:11" ht="17.25">
      <c r="C33" s="1" t="s">
        <v>427</v>
      </c>
      <c r="E33" s="104">
        <v>471</v>
      </c>
      <c r="F33" s="102">
        <v>447</v>
      </c>
      <c r="G33" s="102">
        <v>373</v>
      </c>
      <c r="K33" s="20"/>
    </row>
    <row r="34" spans="3:11" ht="17.25">
      <c r="C34" s="1" t="s">
        <v>428</v>
      </c>
      <c r="E34" s="104">
        <v>70</v>
      </c>
      <c r="F34" s="102">
        <v>189</v>
      </c>
      <c r="G34" s="102">
        <v>97</v>
      </c>
      <c r="K34" s="20"/>
    </row>
    <row r="35" spans="3:11" ht="17.25">
      <c r="C35" s="1"/>
      <c r="E35" s="104"/>
      <c r="F35" s="102"/>
      <c r="G35" s="102"/>
      <c r="K35" s="20"/>
    </row>
    <row r="36" spans="3:11" ht="17.25">
      <c r="C36" s="1" t="s">
        <v>429</v>
      </c>
      <c r="E36" s="104">
        <v>126</v>
      </c>
      <c r="F36" s="102">
        <v>192</v>
      </c>
      <c r="G36" s="102">
        <v>159</v>
      </c>
      <c r="K36" s="20"/>
    </row>
    <row r="37" spans="3:11" ht="17.25">
      <c r="C37" s="1" t="s">
        <v>142</v>
      </c>
      <c r="E37" s="104">
        <v>784</v>
      </c>
      <c r="F37" s="120">
        <v>817</v>
      </c>
      <c r="G37" s="120">
        <v>659</v>
      </c>
      <c r="K37" s="20"/>
    </row>
    <row r="38" spans="3:11" ht="17.25">
      <c r="C38" s="1" t="s">
        <v>430</v>
      </c>
      <c r="E38" s="104">
        <v>15</v>
      </c>
      <c r="F38" s="102">
        <v>45</v>
      </c>
      <c r="G38" s="102">
        <v>37</v>
      </c>
      <c r="K38" s="20"/>
    </row>
    <row r="39" spans="3:11" ht="17.25">
      <c r="C39" s="1" t="s">
        <v>431</v>
      </c>
      <c r="E39" s="104">
        <v>758</v>
      </c>
      <c r="F39" s="102">
        <v>745</v>
      </c>
      <c r="G39" s="102">
        <v>811</v>
      </c>
      <c r="K39" s="20"/>
    </row>
    <row r="40" spans="3:11" ht="17.25">
      <c r="C40" s="1"/>
      <c r="E40" s="104"/>
      <c r="F40" s="102"/>
      <c r="G40" s="102"/>
      <c r="K40" s="20"/>
    </row>
    <row r="41" spans="3:11" ht="17.25">
      <c r="C41" s="1" t="s">
        <v>432</v>
      </c>
      <c r="E41" s="99">
        <v>620</v>
      </c>
      <c r="F41" s="119">
        <v>827</v>
      </c>
      <c r="G41" s="119">
        <v>948</v>
      </c>
      <c r="K41" s="20"/>
    </row>
    <row r="42" spans="3:11" ht="17.25">
      <c r="C42" s="2" t="s">
        <v>433</v>
      </c>
      <c r="D42" s="1"/>
      <c r="E42" s="104">
        <v>420</v>
      </c>
      <c r="F42" s="102">
        <v>361</v>
      </c>
      <c r="G42" s="102">
        <v>361</v>
      </c>
      <c r="K42" s="20"/>
    </row>
    <row r="43" spans="3:11" ht="17.25">
      <c r="C43" s="2" t="s">
        <v>434</v>
      </c>
      <c r="D43" s="1"/>
      <c r="E43" s="104">
        <v>30</v>
      </c>
      <c r="F43" s="102">
        <v>71</v>
      </c>
      <c r="G43" s="102">
        <v>109</v>
      </c>
      <c r="K43" s="20"/>
    </row>
    <row r="44" spans="3:11" ht="17.25">
      <c r="C44" s="2" t="s">
        <v>435</v>
      </c>
      <c r="D44" s="1"/>
      <c r="E44" s="104">
        <v>116</v>
      </c>
      <c r="F44" s="102">
        <v>146</v>
      </c>
      <c r="G44" s="102">
        <v>236</v>
      </c>
      <c r="K44" s="20"/>
    </row>
    <row r="45" spans="3:11" ht="17.25">
      <c r="C45" s="2" t="s">
        <v>436</v>
      </c>
      <c r="D45" s="1"/>
      <c r="E45" s="104">
        <v>105</v>
      </c>
      <c r="F45" s="102">
        <v>177</v>
      </c>
      <c r="G45" s="102">
        <v>409</v>
      </c>
      <c r="K45" s="20"/>
    </row>
    <row r="46" spans="3:11" ht="17.25">
      <c r="C46" s="1" t="s">
        <v>437</v>
      </c>
      <c r="E46" s="104">
        <v>48</v>
      </c>
      <c r="F46" s="102">
        <v>53</v>
      </c>
      <c r="G46" s="102">
        <v>46</v>
      </c>
      <c r="K46" s="20"/>
    </row>
    <row r="47" spans="3:11" ht="17.25">
      <c r="C47" s="1"/>
      <c r="E47" s="104"/>
      <c r="F47" s="102"/>
      <c r="G47" s="102"/>
      <c r="K47" s="20"/>
    </row>
    <row r="48" spans="3:11" ht="17.25">
      <c r="C48" s="1" t="s">
        <v>438</v>
      </c>
      <c r="E48" s="104">
        <v>343</v>
      </c>
      <c r="F48" s="102">
        <v>268</v>
      </c>
      <c r="G48" s="102">
        <v>315</v>
      </c>
      <c r="K48" s="20"/>
    </row>
    <row r="49" spans="3:11" ht="17.25">
      <c r="C49" s="1"/>
      <c r="E49" s="104"/>
      <c r="F49" s="102"/>
      <c r="G49" s="102"/>
      <c r="K49" s="20"/>
    </row>
    <row r="50" spans="3:11" ht="17.25">
      <c r="C50" s="1" t="s">
        <v>439</v>
      </c>
      <c r="E50" s="104">
        <v>23</v>
      </c>
      <c r="F50" s="102">
        <v>21</v>
      </c>
      <c r="G50" s="102">
        <v>18</v>
      </c>
      <c r="K50" s="20"/>
    </row>
    <row r="51" spans="3:11" ht="17.25">
      <c r="C51" s="1" t="s">
        <v>440</v>
      </c>
      <c r="E51" s="104">
        <v>1238</v>
      </c>
      <c r="F51" s="102">
        <v>1353</v>
      </c>
      <c r="G51" s="102">
        <v>1432</v>
      </c>
      <c r="K51" s="20"/>
    </row>
    <row r="52" spans="3:11" ht="17.25">
      <c r="C52" s="1" t="s">
        <v>441</v>
      </c>
      <c r="E52" s="104">
        <v>3944</v>
      </c>
      <c r="F52" s="102">
        <v>4090</v>
      </c>
      <c r="G52" s="102">
        <v>3789</v>
      </c>
      <c r="K52" s="20"/>
    </row>
    <row r="53" spans="3:11" ht="17.25">
      <c r="C53" s="1" t="s">
        <v>442</v>
      </c>
      <c r="E53" s="104">
        <v>11630</v>
      </c>
      <c r="F53" s="102">
        <v>10890</v>
      </c>
      <c r="G53" s="102">
        <v>9990</v>
      </c>
      <c r="K53" s="20"/>
    </row>
    <row r="54" spans="3:11" ht="17.25">
      <c r="C54" s="1" t="s">
        <v>443</v>
      </c>
      <c r="E54" s="104">
        <v>1558</v>
      </c>
      <c r="F54" s="102">
        <v>1503</v>
      </c>
      <c r="G54" s="102">
        <v>1093</v>
      </c>
      <c r="K54" s="20"/>
    </row>
    <row r="55" spans="3:11" ht="17.25">
      <c r="C55" s="1"/>
      <c r="E55" s="104"/>
      <c r="F55" s="102"/>
      <c r="G55" s="102"/>
      <c r="K55" s="20"/>
    </row>
    <row r="56" spans="3:11" ht="17.25">
      <c r="C56" s="1" t="s">
        <v>444</v>
      </c>
      <c r="E56" s="104">
        <v>529</v>
      </c>
      <c r="F56" s="102">
        <v>530</v>
      </c>
      <c r="G56" s="102">
        <v>523</v>
      </c>
      <c r="K56" s="20"/>
    </row>
    <row r="57" spans="3:11" ht="17.25">
      <c r="C57" s="1" t="s">
        <v>445</v>
      </c>
      <c r="E57" s="104">
        <v>7485</v>
      </c>
      <c r="F57" s="102">
        <v>6948</v>
      </c>
      <c r="G57" s="102">
        <v>6551</v>
      </c>
      <c r="K57" s="20"/>
    </row>
    <row r="58" spans="3:11" ht="17.25">
      <c r="C58" s="1" t="s">
        <v>446</v>
      </c>
      <c r="E58" s="104">
        <v>9629</v>
      </c>
      <c r="F58" s="102">
        <v>11201</v>
      </c>
      <c r="G58" s="102">
        <v>12404</v>
      </c>
      <c r="K58" s="20"/>
    </row>
    <row r="59" spans="3:11" ht="17.25">
      <c r="C59" s="1" t="s">
        <v>447</v>
      </c>
      <c r="E59" s="104">
        <v>1082</v>
      </c>
      <c r="F59" s="102">
        <v>1021</v>
      </c>
      <c r="G59" s="102">
        <v>1178</v>
      </c>
      <c r="K59" s="20"/>
    </row>
    <row r="60" spans="3:11" ht="17.25">
      <c r="C60" s="1" t="s">
        <v>448</v>
      </c>
      <c r="E60" s="104">
        <v>618</v>
      </c>
      <c r="F60" s="102">
        <v>704</v>
      </c>
      <c r="G60" s="102">
        <v>886</v>
      </c>
      <c r="K60" s="20"/>
    </row>
    <row r="61" spans="3:11" ht="17.25">
      <c r="C61" s="1" t="s">
        <v>449</v>
      </c>
      <c r="E61" s="104">
        <v>12452</v>
      </c>
      <c r="F61" s="102">
        <v>12415</v>
      </c>
      <c r="G61" s="102">
        <v>12033</v>
      </c>
      <c r="K61" s="20"/>
    </row>
    <row r="62" spans="3:11" ht="17.25">
      <c r="C62" s="1" t="s">
        <v>450</v>
      </c>
      <c r="E62" s="104">
        <v>816</v>
      </c>
      <c r="F62" s="102">
        <v>864</v>
      </c>
      <c r="G62" s="102">
        <v>820</v>
      </c>
      <c r="K62" s="20"/>
    </row>
    <row r="63" spans="2:7" ht="17.25">
      <c r="B63" s="8"/>
      <c r="C63" s="8"/>
      <c r="D63" s="8"/>
      <c r="E63" s="114"/>
      <c r="F63" s="115"/>
      <c r="G63" s="115"/>
    </row>
    <row r="64" spans="5:7" ht="17.25">
      <c r="E64" s="247"/>
      <c r="F64" s="122"/>
      <c r="G64" s="122"/>
    </row>
    <row r="65" spans="3:7" ht="17.25">
      <c r="C65" s="1" t="s">
        <v>144</v>
      </c>
      <c r="E65" s="104"/>
      <c r="F65" s="102"/>
      <c r="G65" s="102"/>
    </row>
    <row r="66" spans="4:11" ht="17.25">
      <c r="D66" s="1" t="s">
        <v>145</v>
      </c>
      <c r="E66" s="104">
        <v>40144</v>
      </c>
      <c r="F66" s="102">
        <v>39783</v>
      </c>
      <c r="G66" s="102">
        <v>36150</v>
      </c>
      <c r="K66" s="20"/>
    </row>
    <row r="67" spans="4:11" ht="17.25">
      <c r="D67" s="1" t="s">
        <v>146</v>
      </c>
      <c r="E67" s="104">
        <v>14847</v>
      </c>
      <c r="F67" s="102">
        <v>16739</v>
      </c>
      <c r="G67" s="102">
        <v>18594</v>
      </c>
      <c r="K67" s="20"/>
    </row>
    <row r="68" spans="4:11" ht="17.25">
      <c r="D68" s="1" t="s">
        <v>147</v>
      </c>
      <c r="E68" s="104">
        <v>6147</v>
      </c>
      <c r="F68" s="102">
        <v>6901</v>
      </c>
      <c r="G68" s="102">
        <v>8426</v>
      </c>
      <c r="K68" s="20"/>
    </row>
    <row r="69" spans="4:11" ht="17.25">
      <c r="D69" s="1"/>
      <c r="E69" s="104"/>
      <c r="F69" s="102"/>
      <c r="G69" s="102"/>
      <c r="K69" s="20"/>
    </row>
    <row r="70" spans="4:11" ht="17.25">
      <c r="D70" s="1" t="s">
        <v>148</v>
      </c>
      <c r="E70" s="104">
        <v>1138</v>
      </c>
      <c r="F70" s="102">
        <v>1226</v>
      </c>
      <c r="G70" s="102">
        <v>1084</v>
      </c>
      <c r="K70" s="20"/>
    </row>
    <row r="71" spans="4:11" ht="17.25">
      <c r="D71" s="1" t="s">
        <v>149</v>
      </c>
      <c r="E71" s="104">
        <v>709</v>
      </c>
      <c r="F71" s="102">
        <v>557</v>
      </c>
      <c r="G71" s="102">
        <v>401</v>
      </c>
      <c r="K71" s="20"/>
    </row>
    <row r="72" spans="4:11" ht="17.25">
      <c r="D72" s="1" t="s">
        <v>150</v>
      </c>
      <c r="E72" s="104">
        <v>213</v>
      </c>
      <c r="F72" s="102">
        <v>398</v>
      </c>
      <c r="G72" s="102">
        <v>598</v>
      </c>
      <c r="K72" s="20"/>
    </row>
    <row r="73" spans="2:7" ht="18" thickBot="1">
      <c r="B73" s="5"/>
      <c r="C73" s="5"/>
      <c r="D73" s="5"/>
      <c r="E73" s="18"/>
      <c r="F73" s="5"/>
      <c r="G73" s="5"/>
    </row>
    <row r="74" ht="17.25">
      <c r="E74" s="1" t="s">
        <v>775</v>
      </c>
    </row>
    <row r="75" ht="17.25">
      <c r="A75" s="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workbookViewId="0" topLeftCell="A1">
      <selection activeCell="C19" sqref="C19"/>
    </sheetView>
  </sheetViews>
  <sheetFormatPr defaultColWidth="15.875" defaultRowHeight="13.5"/>
  <cols>
    <col min="1" max="1" width="13.375" style="67" customWidth="1"/>
    <col min="2" max="2" width="20.25390625" style="67" customWidth="1"/>
    <col min="3" max="3" width="12.75390625" style="67" customWidth="1"/>
    <col min="4" max="7" width="6.875" style="67" customWidth="1"/>
    <col min="8" max="8" width="12.75390625" style="67" customWidth="1"/>
    <col min="9" max="12" width="6.875" style="67" customWidth="1"/>
    <col min="13" max="13" width="12.75390625" style="67" customWidth="1"/>
    <col min="14" max="17" width="6.875" style="67" customWidth="1"/>
    <col min="18" max="16384" width="15.875" style="67" customWidth="1"/>
  </cols>
  <sheetData>
    <row r="1" ht="13.5">
      <c r="A1" s="39"/>
    </row>
    <row r="6" spans="4:7" ht="17.25">
      <c r="D6" s="4" t="s">
        <v>585</v>
      </c>
      <c r="E6" s="4"/>
      <c r="F6" s="4"/>
      <c r="G6" s="4"/>
    </row>
    <row r="7" spans="2:12" ht="18" thickBot="1">
      <c r="B7" s="68"/>
      <c r="C7" s="218" t="s">
        <v>593</v>
      </c>
      <c r="D7" s="199"/>
      <c r="E7" s="199"/>
      <c r="F7" s="199"/>
      <c r="G7" s="199"/>
      <c r="H7" s="199"/>
      <c r="I7" s="68"/>
      <c r="J7" s="68"/>
      <c r="K7" s="68"/>
      <c r="L7" s="68"/>
    </row>
    <row r="8" spans="3:12" ht="14.25">
      <c r="C8" s="419" t="s">
        <v>151</v>
      </c>
      <c r="D8" s="420"/>
      <c r="E8" s="420"/>
      <c r="F8" s="420"/>
      <c r="G8" s="423"/>
      <c r="H8" s="419" t="s">
        <v>152</v>
      </c>
      <c r="I8" s="420"/>
      <c r="J8" s="420"/>
      <c r="K8" s="420"/>
      <c r="L8" s="420"/>
    </row>
    <row r="9" spans="3:12" ht="14.25">
      <c r="C9" s="200"/>
      <c r="D9" s="201"/>
      <c r="E9" s="201"/>
      <c r="F9" s="201"/>
      <c r="G9" s="202"/>
      <c r="H9" s="200"/>
      <c r="I9" s="203"/>
      <c r="J9" s="203"/>
      <c r="K9" s="204"/>
      <c r="L9" s="205"/>
    </row>
    <row r="10" spans="2:12" ht="14.25">
      <c r="B10" s="70"/>
      <c r="C10" s="206" t="s">
        <v>153</v>
      </c>
      <c r="D10" s="421" t="s">
        <v>154</v>
      </c>
      <c r="E10" s="422"/>
      <c r="F10" s="421" t="s">
        <v>132</v>
      </c>
      <c r="G10" s="422"/>
      <c r="H10" s="206" t="s">
        <v>153</v>
      </c>
      <c r="I10" s="421" t="s">
        <v>154</v>
      </c>
      <c r="J10" s="422"/>
      <c r="K10" s="421" t="s">
        <v>132</v>
      </c>
      <c r="L10" s="424"/>
    </row>
    <row r="11" spans="2:12" ht="17.25">
      <c r="B11" s="74"/>
      <c r="C11" s="207" t="s">
        <v>155</v>
      </c>
      <c r="D11" s="208"/>
      <c r="E11" s="208" t="s">
        <v>155</v>
      </c>
      <c r="F11" s="208"/>
      <c r="G11" s="208" t="s">
        <v>155</v>
      </c>
      <c r="H11" s="208" t="s">
        <v>156</v>
      </c>
      <c r="I11" s="208"/>
      <c r="J11" s="208" t="s">
        <v>156</v>
      </c>
      <c r="K11" s="208" t="s">
        <v>526</v>
      </c>
      <c r="L11" s="208" t="s">
        <v>156</v>
      </c>
    </row>
    <row r="12" spans="2:12" ht="17.25">
      <c r="B12" s="74" t="s">
        <v>763</v>
      </c>
      <c r="C12" s="128">
        <f>SUM(D12:G12)</f>
        <v>72938</v>
      </c>
      <c r="D12" s="412">
        <v>48998</v>
      </c>
      <c r="E12" s="412"/>
      <c r="F12" s="412">
        <v>23940</v>
      </c>
      <c r="G12" s="412"/>
      <c r="H12" s="130">
        <f>SUM(I12:L12)</f>
        <v>10339</v>
      </c>
      <c r="I12" s="413">
        <v>7281</v>
      </c>
      <c r="J12" s="413"/>
      <c r="K12" s="413">
        <v>3058</v>
      </c>
      <c r="L12" s="413"/>
    </row>
    <row r="13" spans="2:12" ht="17.25">
      <c r="B13" s="74" t="s">
        <v>527</v>
      </c>
      <c r="C13" s="128">
        <f>SUM(D13:G13)</f>
        <v>76470</v>
      </c>
      <c r="D13" s="412">
        <v>53042</v>
      </c>
      <c r="E13" s="412"/>
      <c r="F13" s="412">
        <v>23428</v>
      </c>
      <c r="G13" s="412"/>
      <c r="H13" s="130">
        <f>SUM(I13:L13)</f>
        <v>11534</v>
      </c>
      <c r="I13" s="413">
        <v>7968</v>
      </c>
      <c r="J13" s="413"/>
      <c r="K13" s="413">
        <v>3566</v>
      </c>
      <c r="L13" s="413"/>
    </row>
    <row r="14" spans="2:12" ht="17.25">
      <c r="B14" s="74" t="s">
        <v>528</v>
      </c>
      <c r="C14" s="128">
        <f>SUM(D14:G14)</f>
        <v>89146</v>
      </c>
      <c r="D14" s="412">
        <v>61172</v>
      </c>
      <c r="E14" s="412"/>
      <c r="F14" s="412">
        <v>27974</v>
      </c>
      <c r="G14" s="412"/>
      <c r="H14" s="130">
        <f>SUM(I14:L14)</f>
        <v>12656</v>
      </c>
      <c r="I14" s="413">
        <v>8806</v>
      </c>
      <c r="J14" s="413"/>
      <c r="K14" s="413">
        <v>3850</v>
      </c>
      <c r="L14" s="413"/>
    </row>
    <row r="15" spans="2:12" ht="17.25">
      <c r="B15" s="74"/>
      <c r="C15" s="128"/>
      <c r="D15" s="129"/>
      <c r="E15" s="129"/>
      <c r="F15" s="129"/>
      <c r="G15" s="129"/>
      <c r="H15" s="130"/>
      <c r="I15" s="111"/>
      <c r="J15" s="111"/>
      <c r="K15" s="111"/>
      <c r="L15" s="111"/>
    </row>
    <row r="16" spans="2:12" ht="17.25">
      <c r="B16" s="74" t="s">
        <v>529</v>
      </c>
      <c r="C16" s="128">
        <f>SUM(D16:G16)</f>
        <v>85261</v>
      </c>
      <c r="D16" s="413">
        <v>58788</v>
      </c>
      <c r="E16" s="413"/>
      <c r="F16" s="412">
        <v>26473</v>
      </c>
      <c r="G16" s="412"/>
      <c r="H16" s="130">
        <f>SUM(I16:L16)</f>
        <v>12746</v>
      </c>
      <c r="I16" s="413">
        <v>9109</v>
      </c>
      <c r="J16" s="413"/>
      <c r="K16" s="413">
        <v>3637</v>
      </c>
      <c r="L16" s="413"/>
    </row>
    <row r="17" spans="2:12" ht="17.25">
      <c r="B17" s="74" t="s">
        <v>530</v>
      </c>
      <c r="C17" s="128">
        <f>SUM(D17:G17)</f>
        <v>87245</v>
      </c>
      <c r="D17" s="412">
        <v>60336</v>
      </c>
      <c r="E17" s="412"/>
      <c r="F17" s="412">
        <v>26909</v>
      </c>
      <c r="G17" s="412"/>
      <c r="H17" s="130">
        <f>SUM(I17:L17)</f>
        <v>13465</v>
      </c>
      <c r="I17" s="413">
        <v>9396</v>
      </c>
      <c r="J17" s="413"/>
      <c r="K17" s="413">
        <v>4069</v>
      </c>
      <c r="L17" s="413"/>
    </row>
    <row r="18" spans="2:12" ht="17.25">
      <c r="B18" s="74" t="s">
        <v>531</v>
      </c>
      <c r="C18" s="128">
        <v>93112</v>
      </c>
      <c r="D18" s="412">
        <v>64466</v>
      </c>
      <c r="E18" s="412"/>
      <c r="F18" s="412">
        <v>28646</v>
      </c>
      <c r="G18" s="412"/>
      <c r="H18" s="130">
        <v>14334</v>
      </c>
      <c r="I18" s="413">
        <v>10303</v>
      </c>
      <c r="J18" s="413"/>
      <c r="K18" s="413">
        <v>4031</v>
      </c>
      <c r="L18" s="413"/>
    </row>
    <row r="19" spans="2:12" ht="17.25">
      <c r="B19" s="74" t="s">
        <v>532</v>
      </c>
      <c r="C19" s="128">
        <v>85451</v>
      </c>
      <c r="D19" s="412">
        <v>62572</v>
      </c>
      <c r="E19" s="414"/>
      <c r="F19" s="412">
        <v>22879</v>
      </c>
      <c r="G19" s="412"/>
      <c r="H19" s="130">
        <v>14212</v>
      </c>
      <c r="I19" s="413">
        <v>10273</v>
      </c>
      <c r="J19" s="413"/>
      <c r="K19" s="413">
        <v>3939</v>
      </c>
      <c r="L19" s="413"/>
    </row>
    <row r="20" spans="2:12" ht="17.25">
      <c r="B20" s="74" t="s">
        <v>533</v>
      </c>
      <c r="C20" s="128">
        <v>75689</v>
      </c>
      <c r="D20" s="412">
        <v>54314</v>
      </c>
      <c r="E20" s="414"/>
      <c r="F20" s="412">
        <v>21375</v>
      </c>
      <c r="G20" s="412"/>
      <c r="H20" s="130">
        <v>13920</v>
      </c>
      <c r="I20" s="413">
        <v>10030</v>
      </c>
      <c r="J20" s="413"/>
      <c r="K20" s="413">
        <v>3890</v>
      </c>
      <c r="L20" s="413"/>
    </row>
    <row r="21" spans="2:12" ht="17.25">
      <c r="B21" s="74"/>
      <c r="C21" s="128"/>
      <c r="D21" s="129"/>
      <c r="E21" s="131"/>
      <c r="F21" s="129"/>
      <c r="G21" s="129"/>
      <c r="H21" s="130"/>
      <c r="I21" s="111"/>
      <c r="J21" s="111"/>
      <c r="K21" s="111"/>
      <c r="L21" s="111"/>
    </row>
    <row r="22" spans="2:12" ht="17.25">
      <c r="B22" s="74" t="s">
        <v>534</v>
      </c>
      <c r="C22" s="128">
        <v>60482</v>
      </c>
      <c r="D22" s="412">
        <v>44357</v>
      </c>
      <c r="E22" s="412"/>
      <c r="F22" s="412">
        <v>16125</v>
      </c>
      <c r="G22" s="412"/>
      <c r="H22" s="130">
        <v>11199</v>
      </c>
      <c r="I22" s="413">
        <v>8381</v>
      </c>
      <c r="J22" s="413"/>
      <c r="K22" s="413">
        <v>2818</v>
      </c>
      <c r="L22" s="413"/>
    </row>
    <row r="23" spans="2:13" ht="17.25">
      <c r="B23" s="74" t="s">
        <v>535</v>
      </c>
      <c r="C23" s="128">
        <v>52864</v>
      </c>
      <c r="D23" s="446">
        <v>39557</v>
      </c>
      <c r="E23" s="447"/>
      <c r="F23" s="443">
        <v>13307</v>
      </c>
      <c r="G23" s="443"/>
      <c r="H23" s="239">
        <v>10338</v>
      </c>
      <c r="I23" s="446">
        <v>7680</v>
      </c>
      <c r="J23" s="446"/>
      <c r="K23" s="446">
        <v>2658</v>
      </c>
      <c r="L23" s="446"/>
      <c r="M23" s="292"/>
    </row>
    <row r="24" spans="2:13" ht="17.25">
      <c r="B24" s="74" t="s">
        <v>594</v>
      </c>
      <c r="C24" s="128">
        <v>49404</v>
      </c>
      <c r="D24" s="446">
        <v>36162</v>
      </c>
      <c r="E24" s="447"/>
      <c r="F24" s="443">
        <v>13242</v>
      </c>
      <c r="G24" s="443"/>
      <c r="H24" s="317">
        <v>9817</v>
      </c>
      <c r="I24" s="446">
        <v>7162</v>
      </c>
      <c r="J24" s="446"/>
      <c r="K24" s="446">
        <v>2655</v>
      </c>
      <c r="L24" s="446"/>
      <c r="M24" s="292"/>
    </row>
    <row r="25" spans="2:13" ht="17.25">
      <c r="B25" s="74" t="s">
        <v>764</v>
      </c>
      <c r="C25" s="128">
        <v>46222</v>
      </c>
      <c r="D25" s="446">
        <v>33661</v>
      </c>
      <c r="E25" s="447"/>
      <c r="F25" s="443">
        <f>C25-D25</f>
        <v>12561</v>
      </c>
      <c r="G25" s="443"/>
      <c r="H25" s="317">
        <v>9484</v>
      </c>
      <c r="I25" s="446">
        <v>6836</v>
      </c>
      <c r="J25" s="446"/>
      <c r="K25" s="446">
        <f>H25-I25</f>
        <v>2648</v>
      </c>
      <c r="L25" s="446"/>
      <c r="M25" s="292"/>
    </row>
    <row r="26" spans="2:12" ht="14.25" thickBot="1">
      <c r="B26" s="68"/>
      <c r="C26" s="75"/>
      <c r="D26" s="68"/>
      <c r="E26" s="68"/>
      <c r="F26" s="68"/>
      <c r="G26" s="68"/>
      <c r="H26" s="68"/>
      <c r="I26" s="68"/>
      <c r="J26" s="68"/>
      <c r="K26" s="68"/>
      <c r="L26" s="68"/>
    </row>
    <row r="27" spans="3:12" ht="14.25">
      <c r="C27" s="448" t="s">
        <v>157</v>
      </c>
      <c r="D27" s="449"/>
      <c r="E27" s="449"/>
      <c r="F27" s="449"/>
      <c r="G27" s="425"/>
      <c r="H27" s="419" t="s">
        <v>158</v>
      </c>
      <c r="I27" s="420"/>
      <c r="J27" s="420"/>
      <c r="K27" s="420"/>
      <c r="L27" s="420"/>
    </row>
    <row r="28" spans="3:12" ht="14.25">
      <c r="C28" s="200"/>
      <c r="D28" s="201"/>
      <c r="E28" s="201"/>
      <c r="F28" s="201"/>
      <c r="G28" s="201"/>
      <c r="H28" s="200"/>
      <c r="I28" s="201"/>
      <c r="J28" s="201"/>
      <c r="K28" s="209"/>
      <c r="L28" s="209"/>
    </row>
    <row r="29" spans="2:12" ht="14.25">
      <c r="B29" s="70"/>
      <c r="C29" s="206" t="s">
        <v>153</v>
      </c>
      <c r="D29" s="421" t="s">
        <v>154</v>
      </c>
      <c r="E29" s="422"/>
      <c r="F29" s="421" t="s">
        <v>132</v>
      </c>
      <c r="G29" s="422"/>
      <c r="H29" s="206" t="s">
        <v>153</v>
      </c>
      <c r="I29" s="421" t="s">
        <v>154</v>
      </c>
      <c r="J29" s="422"/>
      <c r="K29" s="421" t="s">
        <v>132</v>
      </c>
      <c r="L29" s="422"/>
    </row>
    <row r="30" spans="3:12" ht="14.25">
      <c r="C30" s="210" t="s">
        <v>156</v>
      </c>
      <c r="D30" s="208"/>
      <c r="E30" s="208" t="s">
        <v>156</v>
      </c>
      <c r="F30" s="208" t="s">
        <v>526</v>
      </c>
      <c r="G30" s="208" t="s">
        <v>156</v>
      </c>
      <c r="H30" s="208" t="s">
        <v>536</v>
      </c>
      <c r="I30" s="208"/>
      <c r="J30" s="208" t="s">
        <v>536</v>
      </c>
      <c r="K30" s="208"/>
      <c r="L30" s="208" t="s">
        <v>536</v>
      </c>
    </row>
    <row r="31" spans="2:12" ht="17.25">
      <c r="B31" s="74" t="s">
        <v>763</v>
      </c>
      <c r="C31" s="128">
        <f>SUM(D31:G31)</f>
        <v>2208</v>
      </c>
      <c r="D31" s="412">
        <v>1642</v>
      </c>
      <c r="E31" s="412"/>
      <c r="F31" s="412">
        <v>566</v>
      </c>
      <c r="G31" s="412"/>
      <c r="H31" s="249">
        <f>C31/C13*100</f>
        <v>2.8874068262063552</v>
      </c>
      <c r="I31" s="415">
        <f>D31/D13*100</f>
        <v>3.0956600429848042</v>
      </c>
      <c r="J31" s="415"/>
      <c r="K31" s="415">
        <f>F31/F13*100</f>
        <v>2.4159125832337374</v>
      </c>
      <c r="L31" s="415"/>
    </row>
    <row r="32" spans="2:12" ht="17.25">
      <c r="B32" s="74" t="s">
        <v>527</v>
      </c>
      <c r="C32" s="128">
        <f>SUM(D32:G32)</f>
        <v>2018</v>
      </c>
      <c r="D32" s="412">
        <v>1458</v>
      </c>
      <c r="E32" s="412"/>
      <c r="F32" s="412">
        <v>560</v>
      </c>
      <c r="G32" s="412"/>
      <c r="H32" s="249">
        <f>C32/C14*100</f>
        <v>2.2637022412671346</v>
      </c>
      <c r="I32" s="415">
        <f>D32/D14*100</f>
        <v>2.383443405479631</v>
      </c>
      <c r="J32" s="415"/>
      <c r="K32" s="415">
        <f>F32/F14*100</f>
        <v>2.001858868949739</v>
      </c>
      <c r="L32" s="415"/>
    </row>
    <row r="33" spans="2:12" ht="17.25">
      <c r="B33" s="74" t="s">
        <v>528</v>
      </c>
      <c r="C33" s="128">
        <f>SUM(D33:G33)</f>
        <v>2020</v>
      </c>
      <c r="D33" s="412">
        <v>1577</v>
      </c>
      <c r="E33" s="412"/>
      <c r="F33" s="412">
        <v>443</v>
      </c>
      <c r="G33" s="412"/>
      <c r="H33" s="249">
        <f>C33/C16*100</f>
        <v>2.369195763596486</v>
      </c>
      <c r="I33" s="415">
        <f>D33/D16*100</f>
        <v>2.6825202422263046</v>
      </c>
      <c r="J33" s="415"/>
      <c r="K33" s="415">
        <f>F33/F16*100</f>
        <v>1.6734030899406942</v>
      </c>
      <c r="L33" s="415"/>
    </row>
    <row r="34" spans="2:12" ht="17.25">
      <c r="B34" s="74"/>
      <c r="C34" s="128"/>
      <c r="D34" s="129"/>
      <c r="E34" s="129"/>
      <c r="F34" s="129"/>
      <c r="G34" s="129"/>
      <c r="H34" s="249"/>
      <c r="I34" s="249"/>
      <c r="J34" s="249"/>
      <c r="K34" s="249"/>
      <c r="L34" s="249"/>
    </row>
    <row r="35" spans="2:12" ht="17.25">
      <c r="B35" s="74" t="s">
        <v>529</v>
      </c>
      <c r="C35" s="128">
        <f>SUM(D35:G35)</f>
        <v>2245</v>
      </c>
      <c r="D35" s="412">
        <v>1728</v>
      </c>
      <c r="E35" s="412"/>
      <c r="F35" s="412">
        <v>517</v>
      </c>
      <c r="G35" s="412"/>
      <c r="H35" s="249">
        <f>C35/C16*100</f>
        <v>2.6330913313238176</v>
      </c>
      <c r="I35" s="415">
        <f>D35/D16*100</f>
        <v>2.9393753827311695</v>
      </c>
      <c r="J35" s="415"/>
      <c r="K35" s="415">
        <f>F35/F16*100</f>
        <v>1.9529331771994107</v>
      </c>
      <c r="L35" s="415"/>
    </row>
    <row r="36" spans="2:12" ht="17.25">
      <c r="B36" s="74" t="s">
        <v>530</v>
      </c>
      <c r="C36" s="128">
        <f>SUM(D36:G36)</f>
        <v>2424</v>
      </c>
      <c r="D36" s="412">
        <v>1875</v>
      </c>
      <c r="E36" s="412"/>
      <c r="F36" s="412">
        <v>549</v>
      </c>
      <c r="G36" s="412"/>
      <c r="H36" s="249">
        <f>C36/C17*100</f>
        <v>2.7783827153418534</v>
      </c>
      <c r="I36" s="415">
        <f>D36/D17*100</f>
        <v>3.1075974542561653</v>
      </c>
      <c r="J36" s="415"/>
      <c r="K36" s="415">
        <f>F36/F17*100</f>
        <v>2.0402095953026866</v>
      </c>
      <c r="L36" s="415"/>
    </row>
    <row r="37" spans="2:12" ht="17.25">
      <c r="B37" s="74" t="s">
        <v>531</v>
      </c>
      <c r="C37" s="128">
        <v>2371</v>
      </c>
      <c r="D37" s="412">
        <v>1878</v>
      </c>
      <c r="E37" s="412"/>
      <c r="F37" s="412">
        <v>493</v>
      </c>
      <c r="G37" s="412"/>
      <c r="H37" s="249">
        <v>2.5</v>
      </c>
      <c r="I37" s="415">
        <v>2.9</v>
      </c>
      <c r="J37" s="415"/>
      <c r="K37" s="415">
        <v>1.7</v>
      </c>
      <c r="L37" s="415"/>
    </row>
    <row r="38" spans="2:12" ht="17.25">
      <c r="B38" s="74" t="s">
        <v>532</v>
      </c>
      <c r="C38" s="128">
        <v>2462</v>
      </c>
      <c r="D38" s="412">
        <v>1979</v>
      </c>
      <c r="E38" s="412"/>
      <c r="F38" s="412">
        <v>483</v>
      </c>
      <c r="G38" s="412"/>
      <c r="H38" s="249">
        <v>2.9</v>
      </c>
      <c r="I38" s="415">
        <v>3.2</v>
      </c>
      <c r="J38" s="415"/>
      <c r="K38" s="415">
        <v>2.1</v>
      </c>
      <c r="L38" s="415"/>
    </row>
    <row r="39" spans="2:12" ht="17.25">
      <c r="B39" s="74" t="s">
        <v>533</v>
      </c>
      <c r="C39" s="128">
        <v>2855</v>
      </c>
      <c r="D39" s="412">
        <v>2288</v>
      </c>
      <c r="E39" s="412"/>
      <c r="F39" s="412">
        <v>567</v>
      </c>
      <c r="G39" s="412"/>
      <c r="H39" s="249">
        <v>3.8</v>
      </c>
      <c r="I39" s="415">
        <v>4.2</v>
      </c>
      <c r="J39" s="415"/>
      <c r="K39" s="415">
        <v>2.7</v>
      </c>
      <c r="L39" s="415"/>
    </row>
    <row r="40" spans="2:12" ht="17.25">
      <c r="B40" s="74"/>
      <c r="C40" s="128"/>
      <c r="D40" s="129"/>
      <c r="E40" s="129"/>
      <c r="F40" s="129"/>
      <c r="G40" s="129"/>
      <c r="H40" s="249"/>
      <c r="I40" s="249"/>
      <c r="J40" s="249"/>
      <c r="K40" s="249"/>
      <c r="L40" s="249"/>
    </row>
    <row r="41" spans="2:12" ht="17.25">
      <c r="B41" s="74" t="s">
        <v>534</v>
      </c>
      <c r="C41" s="128">
        <v>2774</v>
      </c>
      <c r="D41" s="412">
        <v>2177</v>
      </c>
      <c r="E41" s="412"/>
      <c r="F41" s="412">
        <v>597</v>
      </c>
      <c r="G41" s="412"/>
      <c r="H41" s="249">
        <v>4.6</v>
      </c>
      <c r="I41" s="415">
        <v>4.9</v>
      </c>
      <c r="J41" s="415"/>
      <c r="K41" s="415">
        <v>3.7</v>
      </c>
      <c r="L41" s="415"/>
    </row>
    <row r="42" spans="2:13" ht="17.25">
      <c r="B42" s="74" t="s">
        <v>535</v>
      </c>
      <c r="C42" s="128">
        <v>2478</v>
      </c>
      <c r="D42" s="443">
        <v>1843</v>
      </c>
      <c r="E42" s="444"/>
      <c r="F42" s="443">
        <v>635</v>
      </c>
      <c r="G42" s="443"/>
      <c r="H42" s="248">
        <v>4.7</v>
      </c>
      <c r="I42" s="445">
        <v>4.7</v>
      </c>
      <c r="J42" s="445"/>
      <c r="K42" s="445">
        <v>4.8</v>
      </c>
      <c r="L42" s="445"/>
      <c r="M42" s="292"/>
    </row>
    <row r="43" spans="2:13" ht="17.25">
      <c r="B43" s="74" t="s">
        <v>594</v>
      </c>
      <c r="C43" s="128">
        <v>2416</v>
      </c>
      <c r="D43" s="443">
        <v>1727</v>
      </c>
      <c r="E43" s="444"/>
      <c r="F43" s="443">
        <v>689</v>
      </c>
      <c r="G43" s="443"/>
      <c r="H43" s="248">
        <v>4.9</v>
      </c>
      <c r="I43" s="445">
        <v>4.8</v>
      </c>
      <c r="J43" s="445"/>
      <c r="K43" s="445">
        <v>5.2</v>
      </c>
      <c r="L43" s="445"/>
      <c r="M43" s="292"/>
    </row>
    <row r="44" spans="2:13" ht="17.25">
      <c r="B44" s="74" t="s">
        <v>764</v>
      </c>
      <c r="C44" s="128">
        <v>2619</v>
      </c>
      <c r="D44" s="443">
        <v>1801</v>
      </c>
      <c r="E44" s="444"/>
      <c r="F44" s="443">
        <f>C44-D44</f>
        <v>818</v>
      </c>
      <c r="G44" s="443"/>
      <c r="H44" s="248">
        <f>C44/C25*100</f>
        <v>5.666133010254857</v>
      </c>
      <c r="I44" s="445">
        <f>D44/D25*100</f>
        <v>5.350405513799352</v>
      </c>
      <c r="J44" s="445" t="e">
        <f>E44/E25*100</f>
        <v>#DIV/0!</v>
      </c>
      <c r="K44" s="445">
        <f>F44/F25*100</f>
        <v>6.512220364620651</v>
      </c>
      <c r="L44" s="445" t="e">
        <f>G44/G25*100</f>
        <v>#DIV/0!</v>
      </c>
      <c r="M44" s="292"/>
    </row>
    <row r="45" spans="2:12" ht="18" thickBot="1">
      <c r="B45" s="123"/>
      <c r="C45" s="124"/>
      <c r="D45" s="123"/>
      <c r="E45" s="123"/>
      <c r="F45" s="123"/>
      <c r="G45" s="123"/>
      <c r="H45" s="123"/>
      <c r="I45" s="123"/>
      <c r="J45" s="123"/>
      <c r="K45" s="123"/>
      <c r="L45" s="123"/>
    </row>
    <row r="46" ht="17.25">
      <c r="C46" s="197" t="s">
        <v>159</v>
      </c>
    </row>
    <row r="49" spans="4:7" ht="17.25">
      <c r="D49" s="4" t="s">
        <v>160</v>
      </c>
      <c r="E49" s="4"/>
      <c r="F49" s="4"/>
      <c r="G49" s="4"/>
    </row>
    <row r="50" spans="2:12" ht="14.25" thickBot="1">
      <c r="B50" s="68"/>
      <c r="C50" s="69"/>
      <c r="D50" s="68"/>
      <c r="E50" s="68"/>
      <c r="F50" s="68"/>
      <c r="G50" s="68"/>
      <c r="H50" s="68"/>
      <c r="I50" s="68"/>
      <c r="J50" s="68"/>
      <c r="K50" s="68"/>
      <c r="L50" s="68"/>
    </row>
    <row r="51" spans="3:17" ht="14.25">
      <c r="C51" s="211"/>
      <c r="D51" s="212"/>
      <c r="E51" s="212"/>
      <c r="F51" s="212"/>
      <c r="G51" s="213"/>
      <c r="H51" s="211"/>
      <c r="I51" s="212"/>
      <c r="J51" s="214"/>
      <c r="K51" s="214"/>
      <c r="L51" s="215"/>
      <c r="M51" s="211"/>
      <c r="N51" s="212"/>
      <c r="O51" s="214"/>
      <c r="P51" s="214"/>
      <c r="Q51" s="214"/>
    </row>
    <row r="52" spans="3:17" ht="14.25">
      <c r="C52" s="416" t="s">
        <v>161</v>
      </c>
      <c r="D52" s="417"/>
      <c r="E52" s="417"/>
      <c r="F52" s="417"/>
      <c r="G52" s="418"/>
      <c r="H52" s="416" t="s">
        <v>162</v>
      </c>
      <c r="I52" s="417"/>
      <c r="J52" s="417"/>
      <c r="K52" s="417"/>
      <c r="L52" s="418"/>
      <c r="M52" s="406" t="s">
        <v>163</v>
      </c>
      <c r="N52" s="407"/>
      <c r="O52" s="407"/>
      <c r="P52" s="407"/>
      <c r="Q52" s="407"/>
    </row>
    <row r="53" spans="3:17" ht="14.25">
      <c r="C53" s="216" t="s">
        <v>164</v>
      </c>
      <c r="D53" s="408" t="s">
        <v>165</v>
      </c>
      <c r="E53" s="409"/>
      <c r="F53" s="408" t="s">
        <v>166</v>
      </c>
      <c r="G53" s="409"/>
      <c r="H53" s="216" t="s">
        <v>164</v>
      </c>
      <c r="I53" s="408" t="s">
        <v>165</v>
      </c>
      <c r="J53" s="409"/>
      <c r="K53" s="408" t="s">
        <v>166</v>
      </c>
      <c r="L53" s="409"/>
      <c r="M53" s="216" t="s">
        <v>164</v>
      </c>
      <c r="N53" s="408" t="s">
        <v>165</v>
      </c>
      <c r="O53" s="409"/>
      <c r="P53" s="408" t="s">
        <v>166</v>
      </c>
      <c r="Q53" s="410"/>
    </row>
    <row r="54" spans="2:17" ht="14.25">
      <c r="B54" s="70"/>
      <c r="C54" s="217" t="s">
        <v>167</v>
      </c>
      <c r="D54" s="451" t="s">
        <v>167</v>
      </c>
      <c r="E54" s="452"/>
      <c r="F54" s="453" t="s">
        <v>168</v>
      </c>
      <c r="G54" s="455"/>
      <c r="H54" s="217" t="s">
        <v>167</v>
      </c>
      <c r="I54" s="451" t="s">
        <v>167</v>
      </c>
      <c r="J54" s="452"/>
      <c r="K54" s="453" t="s">
        <v>168</v>
      </c>
      <c r="L54" s="455"/>
      <c r="M54" s="217" t="s">
        <v>167</v>
      </c>
      <c r="N54" s="451" t="s">
        <v>167</v>
      </c>
      <c r="O54" s="452"/>
      <c r="P54" s="453" t="s">
        <v>168</v>
      </c>
      <c r="Q54" s="454"/>
    </row>
    <row r="55" spans="3:17" ht="13.5" customHeight="1">
      <c r="C55" s="72"/>
      <c r="D55" s="76" t="s">
        <v>169</v>
      </c>
      <c r="E55" s="72"/>
      <c r="F55" s="77"/>
      <c r="G55" s="73"/>
      <c r="H55" s="73"/>
      <c r="I55" s="76" t="s">
        <v>169</v>
      </c>
      <c r="J55" s="72"/>
      <c r="K55" s="77"/>
      <c r="L55" s="73"/>
      <c r="M55" s="73"/>
      <c r="N55" s="76" t="s">
        <v>169</v>
      </c>
      <c r="O55" s="42"/>
      <c r="P55" s="42"/>
      <c r="Q55" s="73"/>
    </row>
    <row r="56" spans="2:17" ht="18.75" customHeight="1">
      <c r="B56" s="78"/>
      <c r="C56" s="63" t="s">
        <v>170</v>
      </c>
      <c r="D56" s="23"/>
      <c r="E56" s="91" t="s">
        <v>170</v>
      </c>
      <c r="F56" s="91"/>
      <c r="G56" s="23" t="s">
        <v>170</v>
      </c>
      <c r="H56" s="23" t="s">
        <v>156</v>
      </c>
      <c r="I56" s="23"/>
      <c r="J56" s="91" t="s">
        <v>156</v>
      </c>
      <c r="K56" s="91"/>
      <c r="L56" s="23" t="s">
        <v>156</v>
      </c>
      <c r="M56" s="23" t="s">
        <v>156</v>
      </c>
      <c r="N56" s="23"/>
      <c r="O56" s="91" t="s">
        <v>156</v>
      </c>
      <c r="P56" s="91"/>
      <c r="Q56" s="23" t="s">
        <v>156</v>
      </c>
    </row>
    <row r="57" spans="2:16" ht="17.25">
      <c r="B57" s="74" t="s">
        <v>763</v>
      </c>
      <c r="C57" s="128">
        <v>916</v>
      </c>
      <c r="D57" s="132"/>
      <c r="E57" s="411">
        <v>258</v>
      </c>
      <c r="F57" s="411"/>
      <c r="G57" s="132"/>
      <c r="H57" s="129">
        <v>486</v>
      </c>
      <c r="I57" s="132"/>
      <c r="J57" s="450">
        <v>156</v>
      </c>
      <c r="K57" s="450"/>
      <c r="L57" s="132"/>
      <c r="M57" s="131">
        <v>162</v>
      </c>
      <c r="N57" s="133"/>
      <c r="O57" s="450">
        <v>77</v>
      </c>
      <c r="P57" s="450"/>
    </row>
    <row r="58" spans="2:17" ht="17.25">
      <c r="B58" s="74" t="s">
        <v>527</v>
      </c>
      <c r="C58" s="128">
        <v>1066</v>
      </c>
      <c r="D58" s="132"/>
      <c r="E58" s="411">
        <v>293</v>
      </c>
      <c r="F58" s="411"/>
      <c r="G58" s="132"/>
      <c r="H58" s="129">
        <v>592</v>
      </c>
      <c r="I58" s="132"/>
      <c r="J58" s="450">
        <v>188</v>
      </c>
      <c r="K58" s="450"/>
      <c r="L58" s="132"/>
      <c r="M58" s="131">
        <v>133</v>
      </c>
      <c r="N58" s="133"/>
      <c r="O58" s="450">
        <v>68</v>
      </c>
      <c r="P58" s="450"/>
      <c r="Q58" s="133"/>
    </row>
    <row r="59" spans="2:17" ht="17.25">
      <c r="B59" s="74" t="s">
        <v>528</v>
      </c>
      <c r="C59" s="128">
        <v>967</v>
      </c>
      <c r="D59" s="132"/>
      <c r="E59" s="411">
        <v>275</v>
      </c>
      <c r="F59" s="411"/>
      <c r="G59" s="132"/>
      <c r="H59" s="129">
        <v>524</v>
      </c>
      <c r="I59" s="132"/>
      <c r="J59" s="450">
        <v>157</v>
      </c>
      <c r="K59" s="450"/>
      <c r="L59" s="132"/>
      <c r="M59" s="131">
        <v>148</v>
      </c>
      <c r="N59" s="133"/>
      <c r="O59" s="450">
        <v>74</v>
      </c>
      <c r="P59" s="450"/>
      <c r="Q59" s="133"/>
    </row>
    <row r="60" spans="2:17" ht="17.25">
      <c r="B60" s="74"/>
      <c r="C60" s="128"/>
      <c r="D60" s="132"/>
      <c r="E60" s="245"/>
      <c r="F60" s="245"/>
      <c r="G60" s="132"/>
      <c r="H60" s="129"/>
      <c r="I60" s="132"/>
      <c r="J60" s="252"/>
      <c r="K60" s="252"/>
      <c r="L60" s="132"/>
      <c r="M60" s="131"/>
      <c r="N60" s="133"/>
      <c r="O60" s="252"/>
      <c r="P60" s="252"/>
      <c r="Q60" s="133"/>
    </row>
    <row r="61" spans="2:17" ht="17.25">
      <c r="B61" s="74" t="s">
        <v>529</v>
      </c>
      <c r="C61" s="128">
        <v>1083</v>
      </c>
      <c r="D61" s="132"/>
      <c r="E61" s="411">
        <v>275</v>
      </c>
      <c r="F61" s="411"/>
      <c r="G61" s="132"/>
      <c r="H61" s="129">
        <v>479</v>
      </c>
      <c r="I61" s="132"/>
      <c r="J61" s="450">
        <v>148</v>
      </c>
      <c r="K61" s="450"/>
      <c r="L61" s="132"/>
      <c r="M61" s="131">
        <v>184</v>
      </c>
      <c r="N61" s="133"/>
      <c r="O61" s="450">
        <v>74</v>
      </c>
      <c r="P61" s="450"/>
      <c r="Q61" s="133"/>
    </row>
    <row r="62" spans="2:17" ht="17.25">
      <c r="B62" s="74" t="s">
        <v>530</v>
      </c>
      <c r="C62" s="128">
        <v>1136</v>
      </c>
      <c r="D62" s="456">
        <v>211</v>
      </c>
      <c r="E62" s="456"/>
      <c r="F62" s="456">
        <v>89</v>
      </c>
      <c r="G62" s="456"/>
      <c r="H62" s="129">
        <v>562</v>
      </c>
      <c r="I62" s="456">
        <v>109</v>
      </c>
      <c r="J62" s="456"/>
      <c r="K62" s="456">
        <v>53</v>
      </c>
      <c r="L62" s="456"/>
      <c r="M62" s="131">
        <v>181</v>
      </c>
      <c r="N62" s="456">
        <v>76</v>
      </c>
      <c r="O62" s="456"/>
      <c r="P62" s="456">
        <v>19</v>
      </c>
      <c r="Q62" s="456"/>
    </row>
    <row r="63" spans="2:17" ht="17.25">
      <c r="B63" s="74" t="s">
        <v>531</v>
      </c>
      <c r="C63" s="128">
        <v>1156</v>
      </c>
      <c r="D63" s="456">
        <v>269</v>
      </c>
      <c r="E63" s="457"/>
      <c r="F63" s="456">
        <v>103</v>
      </c>
      <c r="G63" s="456"/>
      <c r="H63" s="129">
        <v>512</v>
      </c>
      <c r="I63" s="456">
        <v>132</v>
      </c>
      <c r="J63" s="456"/>
      <c r="K63" s="456">
        <v>46</v>
      </c>
      <c r="L63" s="456"/>
      <c r="M63" s="131">
        <v>152</v>
      </c>
      <c r="N63" s="456">
        <v>55</v>
      </c>
      <c r="O63" s="456"/>
      <c r="P63" s="456">
        <v>22</v>
      </c>
      <c r="Q63" s="456"/>
    </row>
    <row r="64" spans="2:17" ht="17.25">
      <c r="B64" s="74" t="s">
        <v>532</v>
      </c>
      <c r="C64" s="128">
        <v>1156</v>
      </c>
      <c r="D64" s="456">
        <v>252</v>
      </c>
      <c r="E64" s="457"/>
      <c r="F64" s="456">
        <v>111</v>
      </c>
      <c r="G64" s="456"/>
      <c r="H64" s="129">
        <v>568</v>
      </c>
      <c r="I64" s="456">
        <v>107</v>
      </c>
      <c r="J64" s="456"/>
      <c r="K64" s="456">
        <v>47</v>
      </c>
      <c r="L64" s="456"/>
      <c r="M64" s="131">
        <v>168</v>
      </c>
      <c r="N64" s="456">
        <v>52</v>
      </c>
      <c r="O64" s="456"/>
      <c r="P64" s="456">
        <v>12</v>
      </c>
      <c r="Q64" s="456"/>
    </row>
    <row r="65" spans="2:17" ht="17.25">
      <c r="B65" s="74" t="s">
        <v>533</v>
      </c>
      <c r="C65" s="128">
        <v>1292</v>
      </c>
      <c r="D65" s="456">
        <v>295</v>
      </c>
      <c r="E65" s="457"/>
      <c r="F65" s="456">
        <v>142</v>
      </c>
      <c r="G65" s="456"/>
      <c r="H65" s="129">
        <v>505</v>
      </c>
      <c r="I65" s="456">
        <v>132</v>
      </c>
      <c r="J65" s="456"/>
      <c r="K65" s="456">
        <v>55</v>
      </c>
      <c r="L65" s="456"/>
      <c r="M65" s="131">
        <v>177</v>
      </c>
      <c r="N65" s="456">
        <v>78</v>
      </c>
      <c r="O65" s="456"/>
      <c r="P65" s="456">
        <v>20</v>
      </c>
      <c r="Q65" s="456"/>
    </row>
    <row r="66" spans="2:17" ht="17.25">
      <c r="B66" s="74"/>
      <c r="C66" s="128"/>
      <c r="D66" s="250"/>
      <c r="E66" s="251"/>
      <c r="F66" s="250"/>
      <c r="G66" s="250"/>
      <c r="H66" s="129"/>
      <c r="I66" s="250"/>
      <c r="J66" s="250"/>
      <c r="K66" s="250"/>
      <c r="L66" s="250"/>
      <c r="M66" s="131"/>
      <c r="N66" s="250"/>
      <c r="O66" s="250"/>
      <c r="P66" s="250"/>
      <c r="Q66" s="250"/>
    </row>
    <row r="67" spans="2:17" ht="17.25">
      <c r="B67" s="74" t="s">
        <v>534</v>
      </c>
      <c r="C67" s="128">
        <v>1059</v>
      </c>
      <c r="D67" s="456">
        <v>320</v>
      </c>
      <c r="E67" s="457"/>
      <c r="F67" s="456">
        <v>133</v>
      </c>
      <c r="G67" s="456"/>
      <c r="H67" s="129">
        <v>469</v>
      </c>
      <c r="I67" s="456">
        <v>123</v>
      </c>
      <c r="J67" s="456"/>
      <c r="K67" s="456">
        <v>40</v>
      </c>
      <c r="L67" s="456"/>
      <c r="M67" s="131">
        <v>182</v>
      </c>
      <c r="N67" s="456">
        <v>78</v>
      </c>
      <c r="O67" s="456"/>
      <c r="P67" s="456">
        <v>27</v>
      </c>
      <c r="Q67" s="456"/>
    </row>
    <row r="68" spans="2:18" ht="17.25">
      <c r="B68" s="74" t="s">
        <v>535</v>
      </c>
      <c r="C68" s="128">
        <v>1046</v>
      </c>
      <c r="D68" s="441">
        <v>285</v>
      </c>
      <c r="E68" s="442"/>
      <c r="F68" s="441">
        <v>133</v>
      </c>
      <c r="G68" s="441"/>
      <c r="H68" s="237">
        <v>477</v>
      </c>
      <c r="I68" s="441">
        <v>123</v>
      </c>
      <c r="J68" s="441"/>
      <c r="K68" s="441">
        <v>70</v>
      </c>
      <c r="L68" s="441"/>
      <c r="M68" s="238">
        <v>208</v>
      </c>
      <c r="N68" s="441">
        <v>73</v>
      </c>
      <c r="O68" s="441"/>
      <c r="P68" s="441">
        <v>24</v>
      </c>
      <c r="Q68" s="441"/>
      <c r="R68" s="292"/>
    </row>
    <row r="69" spans="2:18" ht="17.25">
      <c r="B69" s="74" t="s">
        <v>594</v>
      </c>
      <c r="C69" s="128">
        <v>903</v>
      </c>
      <c r="D69" s="441">
        <v>227</v>
      </c>
      <c r="E69" s="442"/>
      <c r="F69" s="441">
        <v>119</v>
      </c>
      <c r="G69" s="441"/>
      <c r="H69" s="237">
        <v>548</v>
      </c>
      <c r="I69" s="441">
        <v>199</v>
      </c>
      <c r="J69" s="441"/>
      <c r="K69" s="441">
        <v>140</v>
      </c>
      <c r="L69" s="441"/>
      <c r="M69" s="238">
        <v>231</v>
      </c>
      <c r="N69" s="441">
        <v>74</v>
      </c>
      <c r="O69" s="441"/>
      <c r="P69" s="441">
        <v>51</v>
      </c>
      <c r="Q69" s="441"/>
      <c r="R69" s="292"/>
    </row>
    <row r="70" spans="2:18" ht="17.25">
      <c r="B70" s="74" t="s">
        <v>764</v>
      </c>
      <c r="C70" s="128">
        <v>853</v>
      </c>
      <c r="D70" s="441">
        <v>260</v>
      </c>
      <c r="E70" s="442"/>
      <c r="F70" s="441">
        <v>175</v>
      </c>
      <c r="G70" s="441"/>
      <c r="H70" s="237">
        <v>478</v>
      </c>
      <c r="I70" s="441">
        <v>182</v>
      </c>
      <c r="J70" s="441"/>
      <c r="K70" s="441">
        <v>153</v>
      </c>
      <c r="L70" s="441"/>
      <c r="M70" s="238">
        <v>198</v>
      </c>
      <c r="N70" s="441">
        <v>98</v>
      </c>
      <c r="O70" s="441"/>
      <c r="P70" s="441">
        <v>63</v>
      </c>
      <c r="Q70" s="441"/>
      <c r="R70" s="292"/>
    </row>
    <row r="71" spans="2:17" ht="18" thickBot="1">
      <c r="B71" s="125"/>
      <c r="C71" s="126"/>
      <c r="D71" s="127"/>
      <c r="E71" s="127"/>
      <c r="F71" s="127"/>
      <c r="G71" s="127"/>
      <c r="H71" s="127"/>
      <c r="I71" s="127"/>
      <c r="J71" s="127"/>
      <c r="K71" s="127"/>
      <c r="L71" s="127"/>
      <c r="M71" s="123"/>
      <c r="N71" s="123"/>
      <c r="O71" s="123"/>
      <c r="P71" s="123"/>
      <c r="Q71" s="123"/>
    </row>
    <row r="72" spans="2:12" ht="17.25">
      <c r="B72" s="71"/>
      <c r="C72" s="197" t="s">
        <v>775</v>
      </c>
      <c r="D72" s="71"/>
      <c r="E72" s="71"/>
      <c r="F72" s="71"/>
      <c r="G72" s="71"/>
      <c r="H72" s="71"/>
      <c r="I72" s="71"/>
      <c r="J72" s="71"/>
      <c r="K72" s="71"/>
      <c r="L72" s="71"/>
    </row>
    <row r="73" spans="1:12" ht="17.25">
      <c r="A73" s="39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</row>
  </sheetData>
  <mergeCells count="183">
    <mergeCell ref="D25:E25"/>
    <mergeCell ref="F25:G25"/>
    <mergeCell ref="I25:J25"/>
    <mergeCell ref="K25:L25"/>
    <mergeCell ref="N68:O68"/>
    <mergeCell ref="P68:Q68"/>
    <mergeCell ref="N69:O69"/>
    <mergeCell ref="P69:Q69"/>
    <mergeCell ref="D68:E68"/>
    <mergeCell ref="F68:G68"/>
    <mergeCell ref="I68:J68"/>
    <mergeCell ref="K68:L68"/>
    <mergeCell ref="D42:E42"/>
    <mergeCell ref="F42:G42"/>
    <mergeCell ref="I42:J42"/>
    <mergeCell ref="K42:L42"/>
    <mergeCell ref="D23:E23"/>
    <mergeCell ref="F23:G23"/>
    <mergeCell ref="I23:J23"/>
    <mergeCell ref="K23:L23"/>
    <mergeCell ref="N67:O67"/>
    <mergeCell ref="P67:Q67"/>
    <mergeCell ref="D67:E67"/>
    <mergeCell ref="F67:G67"/>
    <mergeCell ref="I67:J67"/>
    <mergeCell ref="K67:L67"/>
    <mergeCell ref="N65:O65"/>
    <mergeCell ref="P65:Q65"/>
    <mergeCell ref="D64:E64"/>
    <mergeCell ref="F64:G64"/>
    <mergeCell ref="D65:E65"/>
    <mergeCell ref="F65:G65"/>
    <mergeCell ref="I65:J65"/>
    <mergeCell ref="K65:L65"/>
    <mergeCell ref="I64:J64"/>
    <mergeCell ref="K64:L64"/>
    <mergeCell ref="N64:O64"/>
    <mergeCell ref="P64:Q64"/>
    <mergeCell ref="D63:E63"/>
    <mergeCell ref="F63:G63"/>
    <mergeCell ref="I63:J63"/>
    <mergeCell ref="K63:L63"/>
    <mergeCell ref="N63:O63"/>
    <mergeCell ref="P63:Q63"/>
    <mergeCell ref="E61:F61"/>
    <mergeCell ref="J61:K61"/>
    <mergeCell ref="O61:P61"/>
    <mergeCell ref="D62:E62"/>
    <mergeCell ref="F62:G62"/>
    <mergeCell ref="I62:J62"/>
    <mergeCell ref="K62:L62"/>
    <mergeCell ref="N62:O62"/>
    <mergeCell ref="P62:Q62"/>
    <mergeCell ref="E58:F58"/>
    <mergeCell ref="J58:K58"/>
    <mergeCell ref="O58:P58"/>
    <mergeCell ref="E59:F59"/>
    <mergeCell ref="J59:K59"/>
    <mergeCell ref="O59:P59"/>
    <mergeCell ref="E57:F57"/>
    <mergeCell ref="J57:K57"/>
    <mergeCell ref="O57:P57"/>
    <mergeCell ref="N54:O54"/>
    <mergeCell ref="P54:Q54"/>
    <mergeCell ref="D54:E54"/>
    <mergeCell ref="F54:G54"/>
    <mergeCell ref="I54:J54"/>
    <mergeCell ref="K54:L54"/>
    <mergeCell ref="C52:G52"/>
    <mergeCell ref="H52:L52"/>
    <mergeCell ref="M52:Q52"/>
    <mergeCell ref="D53:E53"/>
    <mergeCell ref="F53:G53"/>
    <mergeCell ref="I53:J53"/>
    <mergeCell ref="K53:L53"/>
    <mergeCell ref="N53:O53"/>
    <mergeCell ref="P53:Q53"/>
    <mergeCell ref="D41:E41"/>
    <mergeCell ref="F41:G41"/>
    <mergeCell ref="I41:J41"/>
    <mergeCell ref="K41:L41"/>
    <mergeCell ref="D39:E39"/>
    <mergeCell ref="F39:G39"/>
    <mergeCell ref="I39:J39"/>
    <mergeCell ref="K39:L39"/>
    <mergeCell ref="D38:E38"/>
    <mergeCell ref="F38:G38"/>
    <mergeCell ref="I38:J38"/>
    <mergeCell ref="K38:L38"/>
    <mergeCell ref="D37:E37"/>
    <mergeCell ref="F37:G37"/>
    <mergeCell ref="I37:J37"/>
    <mergeCell ref="K37:L37"/>
    <mergeCell ref="D36:E36"/>
    <mergeCell ref="F36:G36"/>
    <mergeCell ref="I36:J36"/>
    <mergeCell ref="K36:L36"/>
    <mergeCell ref="D35:E35"/>
    <mergeCell ref="F35:G35"/>
    <mergeCell ref="I35:J35"/>
    <mergeCell ref="K35:L35"/>
    <mergeCell ref="D33:E33"/>
    <mergeCell ref="F33:G33"/>
    <mergeCell ref="I33:J33"/>
    <mergeCell ref="K33:L33"/>
    <mergeCell ref="D32:E32"/>
    <mergeCell ref="F32:G32"/>
    <mergeCell ref="I32:J32"/>
    <mergeCell ref="K32:L32"/>
    <mergeCell ref="D31:E31"/>
    <mergeCell ref="F31:G31"/>
    <mergeCell ref="I31:J31"/>
    <mergeCell ref="K31:L31"/>
    <mergeCell ref="D22:E22"/>
    <mergeCell ref="F22:G22"/>
    <mergeCell ref="I22:J22"/>
    <mergeCell ref="K22:L22"/>
    <mergeCell ref="D20:E20"/>
    <mergeCell ref="F20:G20"/>
    <mergeCell ref="I20:J20"/>
    <mergeCell ref="K20:L20"/>
    <mergeCell ref="D19:E19"/>
    <mergeCell ref="F19:G19"/>
    <mergeCell ref="I19:J19"/>
    <mergeCell ref="K19:L19"/>
    <mergeCell ref="D18:E18"/>
    <mergeCell ref="F18:G18"/>
    <mergeCell ref="I18:J18"/>
    <mergeCell ref="K18:L18"/>
    <mergeCell ref="D17:E17"/>
    <mergeCell ref="F17:G17"/>
    <mergeCell ref="I17:J17"/>
    <mergeCell ref="K17:L17"/>
    <mergeCell ref="D16:E16"/>
    <mergeCell ref="F16:G16"/>
    <mergeCell ref="I16:J16"/>
    <mergeCell ref="K16:L16"/>
    <mergeCell ref="D14:E14"/>
    <mergeCell ref="F14:G14"/>
    <mergeCell ref="I14:J14"/>
    <mergeCell ref="K14:L14"/>
    <mergeCell ref="D13:E13"/>
    <mergeCell ref="F13:G13"/>
    <mergeCell ref="I13:J13"/>
    <mergeCell ref="K13:L13"/>
    <mergeCell ref="D12:E12"/>
    <mergeCell ref="F12:G12"/>
    <mergeCell ref="I12:J12"/>
    <mergeCell ref="K12:L12"/>
    <mergeCell ref="C8:G8"/>
    <mergeCell ref="H8:L8"/>
    <mergeCell ref="D10:E10"/>
    <mergeCell ref="F10:G10"/>
    <mergeCell ref="I10:J10"/>
    <mergeCell ref="K10:L10"/>
    <mergeCell ref="D29:E29"/>
    <mergeCell ref="F29:G29"/>
    <mergeCell ref="I29:J29"/>
    <mergeCell ref="K29:L29"/>
    <mergeCell ref="D24:E24"/>
    <mergeCell ref="F24:G24"/>
    <mergeCell ref="I43:J43"/>
    <mergeCell ref="K43:L43"/>
    <mergeCell ref="I24:J24"/>
    <mergeCell ref="K24:L24"/>
    <mergeCell ref="D43:E43"/>
    <mergeCell ref="F43:G43"/>
    <mergeCell ref="C27:G27"/>
    <mergeCell ref="H27:L27"/>
    <mergeCell ref="D69:E69"/>
    <mergeCell ref="F69:G69"/>
    <mergeCell ref="I69:J69"/>
    <mergeCell ref="K69:L69"/>
    <mergeCell ref="D44:E44"/>
    <mergeCell ref="F44:G44"/>
    <mergeCell ref="I44:J44"/>
    <mergeCell ref="K44:L44"/>
    <mergeCell ref="N70:O70"/>
    <mergeCell ref="P70:Q70"/>
    <mergeCell ref="D70:E70"/>
    <mergeCell ref="F70:G70"/>
    <mergeCell ref="I70:J70"/>
    <mergeCell ref="K70:L70"/>
  </mergeCells>
  <dataValidations count="1">
    <dataValidation allowBlank="1" showInputMessage="1" showErrorMessage="1" imeMode="off" sqref="C62:D70 F62:F70 Q58:Q61 C57:P61 H62:I70 K62:K70 M62:N70 F42:L44 C42:D44 I24:L25 F18:L23 C18:D25 F24:G25 C12:L17 P62:P70"/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1">
      <selection activeCell="H42" sqref="H42"/>
    </sheetView>
  </sheetViews>
  <sheetFormatPr defaultColWidth="14.625" defaultRowHeight="13.5"/>
  <cols>
    <col min="1" max="1" width="13.375" style="2" customWidth="1"/>
    <col min="2" max="2" width="21.25390625" style="2" customWidth="1"/>
    <col min="3" max="4" width="15.875" style="2" customWidth="1"/>
    <col min="5" max="5" width="16.125" style="2" customWidth="1"/>
    <col min="6" max="8" width="15.875" style="2" customWidth="1"/>
    <col min="9" max="16384" width="14.625" style="2" customWidth="1"/>
  </cols>
  <sheetData>
    <row r="1" ht="17.25">
      <c r="A1" s="1"/>
    </row>
    <row r="6" ht="17.25">
      <c r="E6" s="4" t="s">
        <v>597</v>
      </c>
    </row>
    <row r="7" spans="2:8" ht="18" thickBot="1">
      <c r="B7" s="5"/>
      <c r="C7" s="5"/>
      <c r="D7" s="5"/>
      <c r="E7" s="5"/>
      <c r="F7" s="5"/>
      <c r="G7" s="5"/>
      <c r="H7" s="5"/>
    </row>
    <row r="8" spans="3:8" ht="17.25">
      <c r="C8" s="10" t="s">
        <v>171</v>
      </c>
      <c r="D8" s="10" t="s">
        <v>172</v>
      </c>
      <c r="E8" s="10" t="s">
        <v>173</v>
      </c>
      <c r="F8" s="9"/>
      <c r="G8" s="9"/>
      <c r="H8" s="9"/>
    </row>
    <row r="9" spans="2:8" ht="17.25">
      <c r="B9" s="8"/>
      <c r="C9" s="12" t="s">
        <v>174</v>
      </c>
      <c r="D9" s="12" t="s">
        <v>175</v>
      </c>
      <c r="E9" s="12" t="s">
        <v>176</v>
      </c>
      <c r="F9" s="12" t="s">
        <v>177</v>
      </c>
      <c r="G9" s="12" t="s">
        <v>178</v>
      </c>
      <c r="H9" s="12" t="s">
        <v>179</v>
      </c>
    </row>
    <row r="10" spans="3:8" ht="17.25">
      <c r="C10" s="63" t="s">
        <v>156</v>
      </c>
      <c r="D10" s="23" t="s">
        <v>155</v>
      </c>
      <c r="E10" s="23" t="s">
        <v>155</v>
      </c>
      <c r="F10" s="23" t="s">
        <v>155</v>
      </c>
      <c r="G10" s="23" t="s">
        <v>155</v>
      </c>
      <c r="H10" s="23" t="s">
        <v>155</v>
      </c>
    </row>
    <row r="11" spans="2:8" ht="17.25">
      <c r="B11" s="1" t="s">
        <v>765</v>
      </c>
      <c r="C11" s="104">
        <v>37</v>
      </c>
      <c r="D11" s="100">
        <v>551</v>
      </c>
      <c r="E11" s="143" t="s">
        <v>537</v>
      </c>
      <c r="F11" s="100">
        <v>158</v>
      </c>
      <c r="G11" s="100">
        <v>2476</v>
      </c>
      <c r="H11" s="100">
        <v>2367</v>
      </c>
    </row>
    <row r="12" spans="2:8" ht="17.25">
      <c r="B12" s="1"/>
      <c r="C12" s="104"/>
      <c r="D12" s="100"/>
      <c r="E12" s="143"/>
      <c r="F12" s="100"/>
      <c r="G12" s="100"/>
      <c r="H12" s="100"/>
    </row>
    <row r="13" spans="2:8" ht="17.25">
      <c r="B13" s="1" t="s">
        <v>538</v>
      </c>
      <c r="C13" s="104">
        <v>43</v>
      </c>
      <c r="D13" s="100">
        <v>525</v>
      </c>
      <c r="E13" s="143" t="s">
        <v>537</v>
      </c>
      <c r="F13" s="100">
        <v>93</v>
      </c>
      <c r="G13" s="100">
        <v>1458</v>
      </c>
      <c r="H13" s="100">
        <v>2488</v>
      </c>
    </row>
    <row r="14" spans="2:8" ht="17.25">
      <c r="B14" s="1" t="s">
        <v>539</v>
      </c>
      <c r="C14" s="104">
        <v>57</v>
      </c>
      <c r="D14" s="100">
        <v>475</v>
      </c>
      <c r="E14" s="143" t="s">
        <v>537</v>
      </c>
      <c r="F14" s="143" t="s">
        <v>537</v>
      </c>
      <c r="G14" s="143" t="s">
        <v>537</v>
      </c>
      <c r="H14" s="100">
        <v>2632</v>
      </c>
    </row>
    <row r="15" spans="2:8" ht="17.25">
      <c r="B15" s="1" t="s">
        <v>540</v>
      </c>
      <c r="C15" s="104">
        <v>64</v>
      </c>
      <c r="D15" s="100">
        <v>520</v>
      </c>
      <c r="E15" s="143" t="s">
        <v>537</v>
      </c>
      <c r="F15" s="143" t="s">
        <v>537</v>
      </c>
      <c r="G15" s="143" t="s">
        <v>537</v>
      </c>
      <c r="H15" s="100">
        <v>2663</v>
      </c>
    </row>
    <row r="16" spans="2:8" ht="17.25">
      <c r="B16" s="1" t="s">
        <v>541</v>
      </c>
      <c r="C16" s="104">
        <v>82</v>
      </c>
      <c r="D16" s="100">
        <v>560</v>
      </c>
      <c r="E16" s="143" t="s">
        <v>537</v>
      </c>
      <c r="F16" s="143" t="s">
        <v>537</v>
      </c>
      <c r="G16" s="143" t="s">
        <v>537</v>
      </c>
      <c r="H16" s="100">
        <v>2444</v>
      </c>
    </row>
    <row r="17" spans="2:8" ht="17.25">
      <c r="B17" s="1" t="s">
        <v>542</v>
      </c>
      <c r="C17" s="104">
        <v>67</v>
      </c>
      <c r="D17" s="100">
        <v>651</v>
      </c>
      <c r="E17" s="143" t="s">
        <v>537</v>
      </c>
      <c r="F17" s="143" t="s">
        <v>537</v>
      </c>
      <c r="G17" s="143" t="s">
        <v>537</v>
      </c>
      <c r="H17" s="100">
        <v>2426</v>
      </c>
    </row>
    <row r="18" spans="2:8" ht="17.25">
      <c r="B18" s="1"/>
      <c r="C18" s="104"/>
      <c r="D18" s="100"/>
      <c r="E18" s="143"/>
      <c r="F18" s="143"/>
      <c r="G18" s="143"/>
      <c r="H18" s="100"/>
    </row>
    <row r="19" spans="2:8" ht="17.25">
      <c r="B19" s="1" t="s">
        <v>543</v>
      </c>
      <c r="C19" s="104">
        <v>62</v>
      </c>
      <c r="D19" s="102">
        <v>567</v>
      </c>
      <c r="E19" s="143" t="s">
        <v>537</v>
      </c>
      <c r="F19" s="143" t="s">
        <v>537</v>
      </c>
      <c r="G19" s="143" t="s">
        <v>537</v>
      </c>
      <c r="H19" s="102">
        <v>3401</v>
      </c>
    </row>
    <row r="20" spans="2:8" ht="17.25">
      <c r="B20" s="1" t="s">
        <v>598</v>
      </c>
      <c r="C20" s="104">
        <v>58</v>
      </c>
      <c r="D20" s="102">
        <v>572</v>
      </c>
      <c r="E20" s="143" t="s">
        <v>537</v>
      </c>
      <c r="F20" s="143" t="s">
        <v>537</v>
      </c>
      <c r="G20" s="143" t="s">
        <v>537</v>
      </c>
      <c r="H20" s="102">
        <v>3359</v>
      </c>
    </row>
    <row r="21" spans="2:11" ht="17.25">
      <c r="B21" s="1" t="s">
        <v>766</v>
      </c>
      <c r="C21" s="362">
        <v>236</v>
      </c>
      <c r="D21" s="120">
        <v>857</v>
      </c>
      <c r="E21" s="143" t="s">
        <v>537</v>
      </c>
      <c r="F21" s="143" t="s">
        <v>537</v>
      </c>
      <c r="G21" s="143" t="s">
        <v>537</v>
      </c>
      <c r="H21" s="120">
        <v>3541</v>
      </c>
      <c r="I21" s="319"/>
      <c r="J21" s="319"/>
      <c r="K21" s="319"/>
    </row>
    <row r="22" spans="2:8" ht="18" thickBot="1">
      <c r="B22" s="5"/>
      <c r="C22" s="18"/>
      <c r="D22" s="5"/>
      <c r="E22" s="5"/>
      <c r="F22" s="5"/>
      <c r="G22" s="5"/>
      <c r="H22" s="5"/>
    </row>
    <row r="23" ht="17.25">
      <c r="C23" s="1" t="s">
        <v>775</v>
      </c>
    </row>
    <row r="26" ht="17.25">
      <c r="E26" s="4" t="s">
        <v>599</v>
      </c>
    </row>
    <row r="27" spans="2:9" ht="18" thickBot="1">
      <c r="B27" s="5"/>
      <c r="C27" s="29" t="s">
        <v>180</v>
      </c>
      <c r="D27" s="5"/>
      <c r="E27" s="6" t="s">
        <v>181</v>
      </c>
      <c r="F27" s="5"/>
      <c r="G27" s="5"/>
      <c r="H27" s="5"/>
      <c r="I27" s="5"/>
    </row>
    <row r="28" spans="3:9" ht="17.25">
      <c r="C28" s="9"/>
      <c r="D28" s="9"/>
      <c r="E28" s="9"/>
      <c r="F28" s="8"/>
      <c r="G28" s="9"/>
      <c r="H28" s="9"/>
      <c r="I28" s="9"/>
    </row>
    <row r="29" spans="3:9" ht="17.25">
      <c r="C29" s="10" t="s">
        <v>182</v>
      </c>
      <c r="D29" s="10" t="s">
        <v>183</v>
      </c>
      <c r="E29" s="10" t="s">
        <v>184</v>
      </c>
      <c r="F29" s="10" t="s">
        <v>185</v>
      </c>
      <c r="G29" s="10" t="s">
        <v>186</v>
      </c>
      <c r="H29" s="10" t="s">
        <v>187</v>
      </c>
      <c r="I29" s="10" t="s">
        <v>188</v>
      </c>
    </row>
    <row r="30" spans="2:9" ht="17.25">
      <c r="B30" s="8"/>
      <c r="C30" s="12" t="s">
        <v>189</v>
      </c>
      <c r="D30" s="11" t="s">
        <v>190</v>
      </c>
      <c r="E30" s="11" t="s">
        <v>191</v>
      </c>
      <c r="F30" s="11" t="s">
        <v>192</v>
      </c>
      <c r="G30" s="12" t="s">
        <v>544</v>
      </c>
      <c r="H30" s="12" t="s">
        <v>545</v>
      </c>
      <c r="I30" s="12" t="s">
        <v>546</v>
      </c>
    </row>
    <row r="31" spans="3:9" ht="17.25">
      <c r="C31" s="63" t="s">
        <v>128</v>
      </c>
      <c r="D31" s="23" t="s">
        <v>128</v>
      </c>
      <c r="E31" s="23" t="s">
        <v>128</v>
      </c>
      <c r="F31" s="23" t="s">
        <v>128</v>
      </c>
      <c r="G31" s="80" t="s">
        <v>133</v>
      </c>
      <c r="H31" s="23" t="s">
        <v>193</v>
      </c>
      <c r="I31" s="23" t="s">
        <v>193</v>
      </c>
    </row>
    <row r="32" spans="3:6" ht="17.25">
      <c r="C32" s="9"/>
      <c r="F32" s="1" t="s">
        <v>194</v>
      </c>
    </row>
    <row r="33" spans="2:9" ht="17.25">
      <c r="B33" s="1" t="s">
        <v>767</v>
      </c>
      <c r="C33" s="104">
        <v>26</v>
      </c>
      <c r="D33" s="100">
        <v>20</v>
      </c>
      <c r="E33" s="100">
        <v>22</v>
      </c>
      <c r="F33" s="100">
        <v>17</v>
      </c>
      <c r="G33" s="65">
        <f>D33/C33</f>
        <v>0.7692307692307693</v>
      </c>
      <c r="H33" s="381">
        <f>E33/C33*100</f>
        <v>84.61538461538461</v>
      </c>
      <c r="I33" s="81">
        <f>F33/E33*100</f>
        <v>77.27272727272727</v>
      </c>
    </row>
    <row r="34" spans="2:9" ht="17.25">
      <c r="B34" s="1" t="s">
        <v>547</v>
      </c>
      <c r="C34" s="104">
        <v>31</v>
      </c>
      <c r="D34" s="100">
        <v>25</v>
      </c>
      <c r="E34" s="100">
        <v>24</v>
      </c>
      <c r="F34" s="100">
        <v>22</v>
      </c>
      <c r="G34" s="65">
        <f>D34/C34</f>
        <v>0.8064516129032258</v>
      </c>
      <c r="H34" s="381">
        <f>E34/C34*100</f>
        <v>77.41935483870968</v>
      </c>
      <c r="I34" s="81">
        <f>F34/E34*100</f>
        <v>91.66666666666666</v>
      </c>
    </row>
    <row r="35" spans="2:9" ht="18" customHeight="1">
      <c r="B35" s="1" t="s">
        <v>548</v>
      </c>
      <c r="C35" s="104">
        <v>24</v>
      </c>
      <c r="D35" s="100">
        <v>17</v>
      </c>
      <c r="E35" s="100">
        <v>17</v>
      </c>
      <c r="F35" s="100">
        <v>13</v>
      </c>
      <c r="G35" s="65">
        <f>D35/C35</f>
        <v>0.7083333333333334</v>
      </c>
      <c r="H35" s="381">
        <f>E35/C35*100</f>
        <v>70.83333333333334</v>
      </c>
      <c r="I35" s="81">
        <f>F35/E35*100</f>
        <v>76.47058823529412</v>
      </c>
    </row>
    <row r="36" spans="2:9" ht="18" customHeight="1">
      <c r="B36" s="1" t="s">
        <v>549</v>
      </c>
      <c r="C36" s="104">
        <v>29</v>
      </c>
      <c r="D36" s="100">
        <v>21</v>
      </c>
      <c r="E36" s="100">
        <v>23</v>
      </c>
      <c r="F36" s="100">
        <v>20</v>
      </c>
      <c r="G36" s="65">
        <v>0.72</v>
      </c>
      <c r="H36" s="381">
        <v>79.3</v>
      </c>
      <c r="I36" s="81">
        <v>87</v>
      </c>
    </row>
    <row r="37" spans="2:9" ht="18" customHeight="1">
      <c r="B37" s="1"/>
      <c r="C37" s="104"/>
      <c r="D37" s="100"/>
      <c r="E37" s="100"/>
      <c r="F37" s="100"/>
      <c r="G37" s="65"/>
      <c r="H37" s="381"/>
      <c r="I37" s="81"/>
    </row>
    <row r="38" spans="2:9" ht="18" customHeight="1">
      <c r="B38" s="1" t="s">
        <v>550</v>
      </c>
      <c r="C38" s="104">
        <v>26</v>
      </c>
      <c r="D38" s="100">
        <v>10</v>
      </c>
      <c r="E38" s="100">
        <v>14</v>
      </c>
      <c r="F38" s="100">
        <v>11</v>
      </c>
      <c r="G38" s="65">
        <v>0.38</v>
      </c>
      <c r="H38" s="381">
        <v>53.8</v>
      </c>
      <c r="I38" s="81">
        <v>78.6</v>
      </c>
    </row>
    <row r="39" spans="2:9" ht="18" customHeight="1">
      <c r="B39" s="1" t="s">
        <v>551</v>
      </c>
      <c r="C39" s="104">
        <v>14</v>
      </c>
      <c r="D39" s="100">
        <v>9</v>
      </c>
      <c r="E39" s="100">
        <v>11</v>
      </c>
      <c r="F39" s="100">
        <v>9</v>
      </c>
      <c r="G39" s="65">
        <v>0.64</v>
      </c>
      <c r="H39" s="381">
        <v>78.6</v>
      </c>
      <c r="I39" s="81">
        <v>81.8</v>
      </c>
    </row>
    <row r="40" spans="2:9" ht="18" customHeight="1">
      <c r="B40" s="1" t="s">
        <v>339</v>
      </c>
      <c r="C40" s="104">
        <v>14</v>
      </c>
      <c r="D40" s="102">
        <v>17</v>
      </c>
      <c r="E40" s="102">
        <v>11</v>
      </c>
      <c r="F40" s="102">
        <v>9</v>
      </c>
      <c r="G40" s="219">
        <v>1.21</v>
      </c>
      <c r="H40" s="382">
        <v>78.6</v>
      </c>
      <c r="I40" s="240">
        <v>81.8</v>
      </c>
    </row>
    <row r="41" spans="2:9" ht="18" customHeight="1">
      <c r="B41" s="291" t="s">
        <v>600</v>
      </c>
      <c r="C41" s="104">
        <v>9</v>
      </c>
      <c r="D41" s="102">
        <v>6</v>
      </c>
      <c r="E41" s="102">
        <v>8</v>
      </c>
      <c r="F41" s="102">
        <v>8</v>
      </c>
      <c r="G41" s="2">
        <v>0.67</v>
      </c>
      <c r="H41" s="383">
        <v>88.9</v>
      </c>
      <c r="I41" s="240">
        <v>100</v>
      </c>
    </row>
    <row r="42" spans="2:9" ht="18" customHeight="1">
      <c r="B42" s="291" t="s">
        <v>776</v>
      </c>
      <c r="C42" s="104">
        <v>16</v>
      </c>
      <c r="D42" s="102">
        <v>13</v>
      </c>
      <c r="E42" s="102">
        <v>12</v>
      </c>
      <c r="F42" s="102">
        <v>12</v>
      </c>
      <c r="G42" s="2">
        <v>0.81</v>
      </c>
      <c r="H42" s="381">
        <v>75</v>
      </c>
      <c r="I42" s="240">
        <v>100</v>
      </c>
    </row>
    <row r="43" spans="2:9" ht="18" thickBot="1">
      <c r="B43" s="5"/>
      <c r="C43" s="18"/>
      <c r="D43" s="5"/>
      <c r="E43" s="5"/>
      <c r="F43" s="5"/>
      <c r="G43" s="5"/>
      <c r="H43" s="5"/>
      <c r="I43" s="5"/>
    </row>
    <row r="44" ht="17.25">
      <c r="C44" s="1" t="s">
        <v>775</v>
      </c>
    </row>
    <row r="46" spans="2:9" ht="18" thickBot="1">
      <c r="B46" s="5"/>
      <c r="C46" s="29" t="s">
        <v>195</v>
      </c>
      <c r="D46" s="5"/>
      <c r="E46" s="5"/>
      <c r="F46" s="5"/>
      <c r="G46" s="5"/>
      <c r="H46" s="5"/>
      <c r="I46" s="5"/>
    </row>
    <row r="47" spans="3:9" ht="17.25">
      <c r="C47" s="10" t="s">
        <v>491</v>
      </c>
      <c r="D47" s="63"/>
      <c r="E47" s="9"/>
      <c r="F47" s="20"/>
      <c r="G47" s="10" t="s">
        <v>196</v>
      </c>
      <c r="H47" s="82" t="s">
        <v>197</v>
      </c>
      <c r="I47" s="10" t="s">
        <v>198</v>
      </c>
    </row>
    <row r="48" spans="2:9" ht="17.25">
      <c r="B48" s="8"/>
      <c r="C48" s="12" t="s">
        <v>189</v>
      </c>
      <c r="D48" s="12" t="s">
        <v>199</v>
      </c>
      <c r="E48" s="12" t="s">
        <v>200</v>
      </c>
      <c r="F48" s="83" t="s">
        <v>201</v>
      </c>
      <c r="G48" s="12" t="s">
        <v>202</v>
      </c>
      <c r="H48" s="12" t="s">
        <v>552</v>
      </c>
      <c r="I48" s="11" t="s">
        <v>203</v>
      </c>
    </row>
    <row r="49" spans="3:9" ht="17.25">
      <c r="C49" s="63" t="s">
        <v>170</v>
      </c>
      <c r="D49" s="23" t="s">
        <v>170</v>
      </c>
      <c r="E49" s="23" t="s">
        <v>170</v>
      </c>
      <c r="F49" s="23" t="s">
        <v>170</v>
      </c>
      <c r="G49" s="64" t="s">
        <v>133</v>
      </c>
      <c r="H49" s="23" t="s">
        <v>204</v>
      </c>
      <c r="I49" s="23" t="s">
        <v>204</v>
      </c>
    </row>
    <row r="50" spans="2:7" ht="17.25">
      <c r="B50" s="134"/>
      <c r="C50" s="9"/>
      <c r="F50" s="1" t="s">
        <v>205</v>
      </c>
      <c r="G50" s="219"/>
    </row>
    <row r="51" spans="2:9" ht="17.25">
      <c r="B51" s="1" t="s">
        <v>767</v>
      </c>
      <c r="C51" s="104">
        <v>1845</v>
      </c>
      <c r="D51" s="100">
        <v>1554</v>
      </c>
      <c r="E51" s="100">
        <v>1721</v>
      </c>
      <c r="F51" s="100">
        <v>1244</v>
      </c>
      <c r="G51" s="219">
        <f>D51/C51</f>
        <v>0.8422764227642277</v>
      </c>
      <c r="H51" s="84">
        <f>E51/C51*100</f>
        <v>93.27913279132791</v>
      </c>
      <c r="I51" s="81">
        <f>F51/E51*100</f>
        <v>72.28355607205114</v>
      </c>
    </row>
    <row r="52" spans="2:9" ht="17.25">
      <c r="B52" s="1" t="s">
        <v>547</v>
      </c>
      <c r="C52" s="99">
        <v>1815</v>
      </c>
      <c r="D52" s="101">
        <v>1404</v>
      </c>
      <c r="E52" s="101">
        <v>1695</v>
      </c>
      <c r="F52" s="101">
        <v>1177</v>
      </c>
      <c r="G52" s="219">
        <f>D52/C52</f>
        <v>0.7735537190082644</v>
      </c>
      <c r="H52" s="84">
        <f>E52/C52*100</f>
        <v>93.38842975206612</v>
      </c>
      <c r="I52" s="81">
        <f>F52/E52*100</f>
        <v>69.43952802359881</v>
      </c>
    </row>
    <row r="53" spans="2:9" ht="17.25">
      <c r="B53" s="1" t="s">
        <v>548</v>
      </c>
      <c r="C53" s="99">
        <v>1699</v>
      </c>
      <c r="D53" s="119">
        <v>1216</v>
      </c>
      <c r="E53" s="119">
        <v>1555</v>
      </c>
      <c r="F53" s="119">
        <v>1074</v>
      </c>
      <c r="G53" s="219">
        <f>D53/C53</f>
        <v>0.7157151265450264</v>
      </c>
      <c r="H53" s="84">
        <f>E53/C53*100</f>
        <v>91.52442613301942</v>
      </c>
      <c r="I53" s="81">
        <f>F53/E53*100</f>
        <v>69.06752411575563</v>
      </c>
    </row>
    <row r="54" spans="2:9" ht="17.25">
      <c r="B54" s="1" t="s">
        <v>549</v>
      </c>
      <c r="C54" s="99">
        <v>1648</v>
      </c>
      <c r="D54" s="119">
        <v>1233</v>
      </c>
      <c r="E54" s="119">
        <v>1440</v>
      </c>
      <c r="F54" s="119">
        <v>1017</v>
      </c>
      <c r="G54" s="219">
        <v>0.75</v>
      </c>
      <c r="H54" s="84">
        <v>87.4</v>
      </c>
      <c r="I54" s="81">
        <v>70.6</v>
      </c>
    </row>
    <row r="55" spans="2:9" ht="17.25">
      <c r="B55" s="1"/>
      <c r="C55" s="99"/>
      <c r="D55" s="119"/>
      <c r="E55" s="119"/>
      <c r="F55" s="119"/>
      <c r="G55" s="219"/>
      <c r="H55" s="84"/>
      <c r="I55" s="81"/>
    </row>
    <row r="56" spans="2:9" ht="17.25">
      <c r="B56" s="1" t="s">
        <v>550</v>
      </c>
      <c r="C56" s="99">
        <v>1713</v>
      </c>
      <c r="D56" s="119">
        <v>1347</v>
      </c>
      <c r="E56" s="119">
        <v>1615</v>
      </c>
      <c r="F56" s="119">
        <v>1196</v>
      </c>
      <c r="G56" s="219">
        <v>0.7863397548161121</v>
      </c>
      <c r="H56" s="84">
        <v>94.2790426152948</v>
      </c>
      <c r="I56" s="81">
        <v>74.05572755417957</v>
      </c>
    </row>
    <row r="57" spans="2:9" ht="17.25">
      <c r="B57" s="1" t="s">
        <v>551</v>
      </c>
      <c r="C57" s="99">
        <v>1670</v>
      </c>
      <c r="D57" s="119">
        <v>1452</v>
      </c>
      <c r="E57" s="119">
        <v>1605</v>
      </c>
      <c r="F57" s="119">
        <v>1194</v>
      </c>
      <c r="G57" s="219">
        <v>0.8694610778443114</v>
      </c>
      <c r="H57" s="84">
        <v>96.10778443113772</v>
      </c>
      <c r="I57" s="81">
        <v>74.39252336448598</v>
      </c>
    </row>
    <row r="58" spans="2:9" ht="17.25">
      <c r="B58" s="1" t="s">
        <v>339</v>
      </c>
      <c r="C58" s="99">
        <v>1704</v>
      </c>
      <c r="D58" s="119">
        <v>1484</v>
      </c>
      <c r="E58" s="119">
        <v>1668</v>
      </c>
      <c r="F58" s="119">
        <v>1201</v>
      </c>
      <c r="G58" s="219">
        <v>0.87</v>
      </c>
      <c r="H58" s="241">
        <v>97.9</v>
      </c>
      <c r="I58" s="240">
        <v>72</v>
      </c>
    </row>
    <row r="59" spans="2:9" ht="17.25">
      <c r="B59" s="291" t="s">
        <v>600</v>
      </c>
      <c r="C59" s="99">
        <v>1783</v>
      </c>
      <c r="D59" s="119">
        <v>1739</v>
      </c>
      <c r="E59" s="119">
        <v>1739</v>
      </c>
      <c r="F59" s="119">
        <v>1227</v>
      </c>
      <c r="G59" s="219">
        <v>0.98</v>
      </c>
      <c r="H59" s="241">
        <v>97.5</v>
      </c>
      <c r="I59" s="240">
        <v>70.6</v>
      </c>
    </row>
    <row r="60" spans="2:9" ht="17.25">
      <c r="B60" s="291" t="s">
        <v>776</v>
      </c>
      <c r="C60" s="99">
        <v>1867</v>
      </c>
      <c r="D60" s="119">
        <v>1943</v>
      </c>
      <c r="E60" s="119">
        <v>1831</v>
      </c>
      <c r="F60" s="119">
        <v>1325</v>
      </c>
      <c r="G60" s="219">
        <v>1.04</v>
      </c>
      <c r="H60" s="241">
        <v>98.1</v>
      </c>
      <c r="I60" s="240">
        <v>72.4</v>
      </c>
    </row>
    <row r="61" spans="3:9" ht="17.25">
      <c r="C61" s="109"/>
      <c r="D61" s="121"/>
      <c r="E61" s="121"/>
      <c r="F61" s="121"/>
      <c r="G61" s="20"/>
      <c r="H61" s="20"/>
      <c r="I61" s="240"/>
    </row>
    <row r="62" spans="2:10" ht="17.25">
      <c r="B62" s="1" t="s">
        <v>206</v>
      </c>
      <c r="C62" s="359">
        <v>698</v>
      </c>
      <c r="D62" s="360">
        <v>1093</v>
      </c>
      <c r="E62" s="360">
        <v>690</v>
      </c>
      <c r="F62" s="360">
        <v>573</v>
      </c>
      <c r="G62" s="361">
        <v>1.57</v>
      </c>
      <c r="H62" s="357">
        <v>98.9</v>
      </c>
      <c r="I62" s="358">
        <v>83</v>
      </c>
      <c r="J62" s="319"/>
    </row>
    <row r="63" spans="2:10" ht="17.25">
      <c r="B63" s="1" t="s">
        <v>601</v>
      </c>
      <c r="C63" s="362">
        <v>112</v>
      </c>
      <c r="D63" s="120">
        <v>78</v>
      </c>
      <c r="E63" s="120">
        <v>112</v>
      </c>
      <c r="F63" s="120">
        <v>38</v>
      </c>
      <c r="G63" s="356">
        <v>0.7</v>
      </c>
      <c r="H63" s="357">
        <v>100</v>
      </c>
      <c r="I63" s="358">
        <v>33.9</v>
      </c>
      <c r="J63" s="319"/>
    </row>
    <row r="64" spans="2:10" ht="17.25">
      <c r="B64" s="1" t="s">
        <v>602</v>
      </c>
      <c r="C64" s="362">
        <v>353</v>
      </c>
      <c r="D64" s="120">
        <v>272</v>
      </c>
      <c r="E64" s="120">
        <v>344</v>
      </c>
      <c r="F64" s="120">
        <v>272</v>
      </c>
      <c r="G64" s="356">
        <v>0.77</v>
      </c>
      <c r="H64" s="357">
        <v>97.5</v>
      </c>
      <c r="I64" s="358">
        <v>79.1</v>
      </c>
      <c r="J64" s="319"/>
    </row>
    <row r="65" spans="2:10" ht="17.25">
      <c r="B65" s="1" t="s">
        <v>603</v>
      </c>
      <c r="C65" s="362">
        <v>75</v>
      </c>
      <c r="D65" s="120">
        <v>100</v>
      </c>
      <c r="E65" s="120">
        <v>75</v>
      </c>
      <c r="F65" s="120">
        <v>57</v>
      </c>
      <c r="G65" s="356">
        <v>1.33</v>
      </c>
      <c r="H65" s="357">
        <v>100</v>
      </c>
      <c r="I65" s="358">
        <v>76</v>
      </c>
      <c r="J65" s="319"/>
    </row>
    <row r="66" spans="2:10" ht="17.25">
      <c r="B66" s="1"/>
      <c r="C66" s="362"/>
      <c r="D66" s="120"/>
      <c r="E66" s="120"/>
      <c r="F66" s="120"/>
      <c r="G66" s="356"/>
      <c r="H66" s="357"/>
      <c r="I66" s="358"/>
      <c r="J66" s="319"/>
    </row>
    <row r="67" spans="2:10" ht="17.25">
      <c r="B67" s="1" t="s">
        <v>604</v>
      </c>
      <c r="C67" s="359">
        <v>204</v>
      </c>
      <c r="D67" s="120">
        <v>204</v>
      </c>
      <c r="E67" s="120">
        <v>204</v>
      </c>
      <c r="F67" s="120">
        <v>169</v>
      </c>
      <c r="G67" s="356">
        <v>1</v>
      </c>
      <c r="H67" s="357">
        <v>100</v>
      </c>
      <c r="I67" s="358">
        <v>82.8</v>
      </c>
      <c r="J67" s="319"/>
    </row>
    <row r="68" spans="2:10" ht="17.25">
      <c r="B68" s="1" t="s">
        <v>605</v>
      </c>
      <c r="C68" s="362">
        <v>76</v>
      </c>
      <c r="D68" s="120">
        <v>88</v>
      </c>
      <c r="E68" s="120">
        <v>67</v>
      </c>
      <c r="F68" s="120">
        <v>53</v>
      </c>
      <c r="G68" s="356">
        <v>1.16</v>
      </c>
      <c r="H68" s="357">
        <v>88.2</v>
      </c>
      <c r="I68" s="358">
        <v>79.1</v>
      </c>
      <c r="J68" s="319"/>
    </row>
    <row r="69" spans="2:10" ht="17.25">
      <c r="B69" s="85" t="s">
        <v>606</v>
      </c>
      <c r="C69" s="362">
        <v>295</v>
      </c>
      <c r="D69" s="120">
        <v>95</v>
      </c>
      <c r="E69" s="120">
        <v>285</v>
      </c>
      <c r="F69" s="120">
        <v>148</v>
      </c>
      <c r="G69" s="356">
        <v>0.32</v>
      </c>
      <c r="H69" s="357">
        <v>96.6</v>
      </c>
      <c r="I69" s="358">
        <v>51.9</v>
      </c>
      <c r="J69" s="319"/>
    </row>
    <row r="70" spans="2:10" ht="17.25">
      <c r="B70" s="1" t="s">
        <v>607</v>
      </c>
      <c r="C70" s="362">
        <v>54</v>
      </c>
      <c r="D70" s="120">
        <v>13</v>
      </c>
      <c r="E70" s="120">
        <v>54</v>
      </c>
      <c r="F70" s="120">
        <v>15</v>
      </c>
      <c r="G70" s="356">
        <v>0.24</v>
      </c>
      <c r="H70" s="357">
        <v>100</v>
      </c>
      <c r="I70" s="358">
        <v>27.8</v>
      </c>
      <c r="J70" s="315"/>
    </row>
    <row r="71" spans="2:9" ht="18" thickBot="1">
      <c r="B71" s="135"/>
      <c r="C71" s="116"/>
      <c r="D71" s="220"/>
      <c r="E71" s="220"/>
      <c r="F71" s="220"/>
      <c r="G71" s="145"/>
      <c r="H71" s="145"/>
      <c r="I71" s="145"/>
    </row>
    <row r="72" ht="17.25">
      <c r="C72" s="1" t="s">
        <v>775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workbookViewId="0" topLeftCell="A4">
      <selection activeCell="C55" sqref="C55"/>
    </sheetView>
  </sheetViews>
  <sheetFormatPr defaultColWidth="12.125" defaultRowHeight="13.5"/>
  <cols>
    <col min="1" max="1" width="13.375" style="2" customWidth="1"/>
    <col min="2" max="5" width="3.375" style="2" customWidth="1"/>
    <col min="6" max="6" width="21.375" style="2" customWidth="1"/>
    <col min="7" max="7" width="12.125" style="2" customWidth="1"/>
    <col min="8" max="13" width="13.375" style="2" customWidth="1"/>
    <col min="14" max="16384" width="12.125" style="2" customWidth="1"/>
  </cols>
  <sheetData>
    <row r="1" ht="17.25">
      <c r="A1" s="1"/>
    </row>
    <row r="6" ht="17.25">
      <c r="H6" s="4" t="s">
        <v>207</v>
      </c>
    </row>
    <row r="7" ht="17.25">
      <c r="G7" s="4" t="s">
        <v>208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55</v>
      </c>
    </row>
    <row r="9" spans="7:14" ht="17.25">
      <c r="G9" s="9"/>
      <c r="H9" s="9"/>
      <c r="I9" s="9"/>
      <c r="J9" s="9"/>
      <c r="K9" s="8"/>
      <c r="L9" s="8"/>
      <c r="M9" s="8"/>
      <c r="N9" s="8"/>
    </row>
    <row r="10" spans="7:14" ht="17.25">
      <c r="G10" s="9"/>
      <c r="H10" s="9"/>
      <c r="I10" s="9"/>
      <c r="J10" s="9"/>
      <c r="K10" s="9"/>
      <c r="L10" s="8"/>
      <c r="M10" s="8"/>
      <c r="N10" s="9"/>
    </row>
    <row r="11" spans="7:14" ht="17.25">
      <c r="G11" s="7" t="s">
        <v>209</v>
      </c>
      <c r="H11" s="7" t="s">
        <v>210</v>
      </c>
      <c r="I11" s="7" t="s">
        <v>211</v>
      </c>
      <c r="J11" s="7" t="s">
        <v>212</v>
      </c>
      <c r="K11" s="7" t="s">
        <v>184</v>
      </c>
      <c r="L11" s="9"/>
      <c r="M11" s="9"/>
      <c r="N11" s="7" t="s">
        <v>213</v>
      </c>
    </row>
    <row r="12" spans="2:14" ht="17.25">
      <c r="B12" s="8"/>
      <c r="C12" s="8"/>
      <c r="D12" s="8"/>
      <c r="E12" s="8"/>
      <c r="F12" s="8"/>
      <c r="G12" s="22"/>
      <c r="H12" s="22"/>
      <c r="I12" s="22"/>
      <c r="J12" s="22"/>
      <c r="K12" s="22"/>
      <c r="L12" s="11" t="s">
        <v>214</v>
      </c>
      <c r="M12" s="11" t="s">
        <v>215</v>
      </c>
      <c r="N12" s="11" t="s">
        <v>216</v>
      </c>
    </row>
    <row r="13" spans="7:14" ht="17.25">
      <c r="G13" s="109"/>
      <c r="H13" s="110"/>
      <c r="I13" s="110"/>
      <c r="J13" s="110"/>
      <c r="K13" s="110"/>
      <c r="L13" s="110"/>
      <c r="M13" s="110"/>
      <c r="N13" s="110"/>
    </row>
    <row r="14" spans="2:14" ht="17.25">
      <c r="B14" s="1" t="s">
        <v>361</v>
      </c>
      <c r="F14" s="243" t="s">
        <v>380</v>
      </c>
      <c r="G14" s="104">
        <v>270</v>
      </c>
      <c r="H14" s="100">
        <v>411</v>
      </c>
      <c r="I14" s="100">
        <v>230</v>
      </c>
      <c r="J14" s="101">
        <v>170</v>
      </c>
      <c r="K14" s="101">
        <v>141</v>
      </c>
      <c r="L14" s="100">
        <v>116</v>
      </c>
      <c r="M14" s="100">
        <v>25</v>
      </c>
      <c r="N14" s="100">
        <v>29</v>
      </c>
    </row>
    <row r="15" spans="2:14" ht="17.25">
      <c r="B15" s="1" t="s">
        <v>362</v>
      </c>
      <c r="F15" s="243" t="s">
        <v>381</v>
      </c>
      <c r="G15" s="104">
        <v>250</v>
      </c>
      <c r="H15" s="100">
        <v>300</v>
      </c>
      <c r="I15" s="100">
        <v>220</v>
      </c>
      <c r="J15" s="101">
        <v>135</v>
      </c>
      <c r="K15" s="101">
        <v>107</v>
      </c>
      <c r="L15" s="100">
        <v>91</v>
      </c>
      <c r="M15" s="100">
        <v>16</v>
      </c>
      <c r="N15" s="100">
        <v>28</v>
      </c>
    </row>
    <row r="16" spans="2:14" ht="17.25">
      <c r="B16" s="1"/>
      <c r="F16" s="243"/>
      <c r="G16" s="104"/>
      <c r="H16" s="100"/>
      <c r="I16" s="100"/>
      <c r="J16" s="101"/>
      <c r="K16" s="101"/>
      <c r="L16" s="100"/>
      <c r="M16" s="100"/>
      <c r="N16" s="100"/>
    </row>
    <row r="17" spans="2:14" ht="17.25">
      <c r="B17" s="1" t="s">
        <v>363</v>
      </c>
      <c r="F17" s="243" t="s">
        <v>382</v>
      </c>
      <c r="G17" s="104">
        <v>240</v>
      </c>
      <c r="H17" s="100">
        <v>260</v>
      </c>
      <c r="I17" s="100">
        <v>220</v>
      </c>
      <c r="J17" s="101">
        <v>129</v>
      </c>
      <c r="K17" s="101">
        <v>113</v>
      </c>
      <c r="L17" s="100">
        <v>100</v>
      </c>
      <c r="M17" s="100">
        <v>13</v>
      </c>
      <c r="N17" s="100">
        <v>16</v>
      </c>
    </row>
    <row r="18" spans="2:14" ht="17.25">
      <c r="B18" s="1" t="s">
        <v>364</v>
      </c>
      <c r="F18" s="243" t="s">
        <v>383</v>
      </c>
      <c r="G18" s="104">
        <v>240</v>
      </c>
      <c r="H18" s="100">
        <v>310</v>
      </c>
      <c r="I18" s="100">
        <v>220</v>
      </c>
      <c r="J18" s="101">
        <v>154</v>
      </c>
      <c r="K18" s="101">
        <v>132</v>
      </c>
      <c r="L18" s="100">
        <v>114</v>
      </c>
      <c r="M18" s="100">
        <v>18</v>
      </c>
      <c r="N18" s="100">
        <v>22</v>
      </c>
    </row>
    <row r="19" spans="2:14" ht="17.25">
      <c r="B19" s="1" t="s">
        <v>365</v>
      </c>
      <c r="F19" s="243" t="s">
        <v>384</v>
      </c>
      <c r="G19" s="104">
        <v>240</v>
      </c>
      <c r="H19" s="100">
        <v>264</v>
      </c>
      <c r="I19" s="100">
        <v>206</v>
      </c>
      <c r="J19" s="101">
        <v>159</v>
      </c>
      <c r="K19" s="101">
        <v>150</v>
      </c>
      <c r="L19" s="100">
        <v>131</v>
      </c>
      <c r="M19" s="100">
        <v>19</v>
      </c>
      <c r="N19" s="100">
        <v>9</v>
      </c>
    </row>
    <row r="20" spans="2:14" ht="17.25">
      <c r="B20" s="1" t="s">
        <v>366</v>
      </c>
      <c r="F20" s="243" t="s">
        <v>385</v>
      </c>
      <c r="G20" s="104">
        <v>240</v>
      </c>
      <c r="H20" s="100">
        <v>231</v>
      </c>
      <c r="I20" s="100">
        <v>183</v>
      </c>
      <c r="J20" s="101">
        <v>125</v>
      </c>
      <c r="K20" s="101">
        <v>108</v>
      </c>
      <c r="L20" s="100">
        <v>99</v>
      </c>
      <c r="M20" s="100">
        <v>9</v>
      </c>
      <c r="N20" s="100">
        <v>17</v>
      </c>
    </row>
    <row r="21" spans="2:14" ht="17.25">
      <c r="B21" s="1" t="s">
        <v>367</v>
      </c>
      <c r="F21" s="243" t="s">
        <v>386</v>
      </c>
      <c r="G21" s="104">
        <v>285</v>
      </c>
      <c r="H21" s="100">
        <v>226</v>
      </c>
      <c r="I21" s="100">
        <v>175</v>
      </c>
      <c r="J21" s="101">
        <v>139</v>
      </c>
      <c r="K21" s="101">
        <v>112</v>
      </c>
      <c r="L21" s="100">
        <v>98</v>
      </c>
      <c r="M21" s="100">
        <v>14</v>
      </c>
      <c r="N21" s="100">
        <v>27</v>
      </c>
    </row>
    <row r="22" spans="2:14" ht="17.25">
      <c r="B22" s="1"/>
      <c r="F22" s="243"/>
      <c r="G22" s="104"/>
      <c r="H22" s="100"/>
      <c r="I22" s="100"/>
      <c r="J22" s="101"/>
      <c r="K22" s="101"/>
      <c r="L22" s="100"/>
      <c r="M22" s="100"/>
      <c r="N22" s="100"/>
    </row>
    <row r="23" spans="2:14" ht="17.25">
      <c r="B23" s="1" t="s">
        <v>368</v>
      </c>
      <c r="F23" s="243" t="s">
        <v>387</v>
      </c>
      <c r="G23" s="104">
        <v>275</v>
      </c>
      <c r="H23" s="100">
        <v>256</v>
      </c>
      <c r="I23" s="100">
        <v>203</v>
      </c>
      <c r="J23" s="101">
        <v>168</v>
      </c>
      <c r="K23" s="101">
        <v>134</v>
      </c>
      <c r="L23" s="100">
        <v>124</v>
      </c>
      <c r="M23" s="100">
        <v>10</v>
      </c>
      <c r="N23" s="100">
        <v>34</v>
      </c>
    </row>
    <row r="24" spans="2:14" ht="17.25">
      <c r="B24" s="1" t="s">
        <v>369</v>
      </c>
      <c r="F24" s="243" t="s">
        <v>388</v>
      </c>
      <c r="G24" s="104">
        <v>275</v>
      </c>
      <c r="H24" s="100">
        <v>283</v>
      </c>
      <c r="I24" s="100">
        <v>214</v>
      </c>
      <c r="J24" s="101">
        <v>169</v>
      </c>
      <c r="K24" s="101">
        <v>136</v>
      </c>
      <c r="L24" s="100">
        <v>116</v>
      </c>
      <c r="M24" s="100">
        <v>20</v>
      </c>
      <c r="N24" s="100">
        <v>33</v>
      </c>
    </row>
    <row r="25" spans="2:14" ht="17.25">
      <c r="B25" s="1" t="s">
        <v>370</v>
      </c>
      <c r="F25" s="243" t="s">
        <v>389</v>
      </c>
      <c r="G25" s="104">
        <v>275</v>
      </c>
      <c r="H25" s="100">
        <v>304</v>
      </c>
      <c r="I25" s="100">
        <v>223</v>
      </c>
      <c r="J25" s="101">
        <v>179</v>
      </c>
      <c r="K25" s="101">
        <v>151</v>
      </c>
      <c r="L25" s="100">
        <v>128</v>
      </c>
      <c r="M25" s="100">
        <v>23</v>
      </c>
      <c r="N25" s="100">
        <v>28</v>
      </c>
    </row>
    <row r="26" spans="2:14" ht="17.25">
      <c r="B26" s="1" t="s">
        <v>371</v>
      </c>
      <c r="F26" s="243" t="s">
        <v>390</v>
      </c>
      <c r="G26" s="104">
        <v>265</v>
      </c>
      <c r="H26" s="100">
        <v>304</v>
      </c>
      <c r="I26" s="100">
        <v>186</v>
      </c>
      <c r="J26" s="101">
        <v>129</v>
      </c>
      <c r="K26" s="101">
        <v>101</v>
      </c>
      <c r="L26" s="100">
        <v>85</v>
      </c>
      <c r="M26" s="100">
        <v>16</v>
      </c>
      <c r="N26" s="100">
        <v>28</v>
      </c>
    </row>
    <row r="27" spans="2:14" ht="17.25">
      <c r="B27" s="1" t="s">
        <v>372</v>
      </c>
      <c r="F27" s="243" t="s">
        <v>391</v>
      </c>
      <c r="G27" s="104">
        <v>235</v>
      </c>
      <c r="H27" s="100">
        <v>233</v>
      </c>
      <c r="I27" s="100">
        <v>167</v>
      </c>
      <c r="J27" s="101">
        <v>114</v>
      </c>
      <c r="K27" s="101">
        <v>90</v>
      </c>
      <c r="L27" s="100">
        <v>83</v>
      </c>
      <c r="M27" s="100">
        <v>7</v>
      </c>
      <c r="N27" s="100">
        <v>24</v>
      </c>
    </row>
    <row r="28" spans="2:14" ht="17.25">
      <c r="B28" s="1"/>
      <c r="F28" s="243"/>
      <c r="G28" s="104"/>
      <c r="H28" s="100"/>
      <c r="I28" s="100"/>
      <c r="J28" s="101"/>
      <c r="K28" s="101"/>
      <c r="L28" s="100"/>
      <c r="M28" s="100"/>
      <c r="N28" s="100"/>
    </row>
    <row r="29" spans="2:14" ht="17.25">
      <c r="B29" s="1" t="s">
        <v>373</v>
      </c>
      <c r="D29" s="17"/>
      <c r="E29" s="17"/>
      <c r="F29" s="243" t="s">
        <v>392</v>
      </c>
      <c r="G29" s="104">
        <v>210</v>
      </c>
      <c r="H29" s="100">
        <v>286</v>
      </c>
      <c r="I29" s="100">
        <v>188</v>
      </c>
      <c r="J29" s="101">
        <v>134</v>
      </c>
      <c r="K29" s="101">
        <v>101</v>
      </c>
      <c r="L29" s="100">
        <v>88</v>
      </c>
      <c r="M29" s="100">
        <v>13</v>
      </c>
      <c r="N29" s="100">
        <v>33</v>
      </c>
    </row>
    <row r="30" spans="2:14" ht="17.25">
      <c r="B30" s="1" t="s">
        <v>374</v>
      </c>
      <c r="D30" s="14"/>
      <c r="E30" s="14"/>
      <c r="F30" s="243" t="s">
        <v>393</v>
      </c>
      <c r="G30" s="99">
        <v>210</v>
      </c>
      <c r="H30" s="101">
        <v>296</v>
      </c>
      <c r="I30" s="101">
        <v>202</v>
      </c>
      <c r="J30" s="101">
        <v>165</v>
      </c>
      <c r="K30" s="101">
        <v>126</v>
      </c>
      <c r="L30" s="101">
        <v>104</v>
      </c>
      <c r="M30" s="101">
        <v>22</v>
      </c>
      <c r="N30" s="101">
        <v>39</v>
      </c>
    </row>
    <row r="31" spans="2:14" ht="17.25">
      <c r="B31" s="1" t="s">
        <v>375</v>
      </c>
      <c r="D31" s="14"/>
      <c r="E31" s="14"/>
      <c r="F31" s="243" t="s">
        <v>394</v>
      </c>
      <c r="G31" s="99">
        <v>210</v>
      </c>
      <c r="H31" s="119">
        <v>285</v>
      </c>
      <c r="I31" s="119">
        <v>192</v>
      </c>
      <c r="J31" s="119">
        <v>158</v>
      </c>
      <c r="K31" s="119">
        <v>115</v>
      </c>
      <c r="L31" s="119">
        <v>99</v>
      </c>
      <c r="M31" s="119">
        <v>16</v>
      </c>
      <c r="N31" s="119">
        <v>43</v>
      </c>
    </row>
    <row r="32" spans="2:14" ht="17.25">
      <c r="B32" s="1" t="s">
        <v>376</v>
      </c>
      <c r="D32" s="14"/>
      <c r="E32" s="14"/>
      <c r="F32" s="243" t="s">
        <v>395</v>
      </c>
      <c r="G32" s="99">
        <v>195</v>
      </c>
      <c r="H32" s="119">
        <v>286</v>
      </c>
      <c r="I32" s="119">
        <v>192</v>
      </c>
      <c r="J32" s="119">
        <v>134</v>
      </c>
      <c r="K32" s="119">
        <v>95</v>
      </c>
      <c r="L32" s="119">
        <v>76</v>
      </c>
      <c r="M32" s="119">
        <v>19</v>
      </c>
      <c r="N32" s="119">
        <v>39</v>
      </c>
    </row>
    <row r="33" spans="2:14" ht="17.25">
      <c r="B33" s="1" t="s">
        <v>377</v>
      </c>
      <c r="D33" s="14"/>
      <c r="E33" s="14"/>
      <c r="F33" s="243" t="s">
        <v>396</v>
      </c>
      <c r="G33" s="99">
        <v>195</v>
      </c>
      <c r="H33" s="119">
        <v>303</v>
      </c>
      <c r="I33" s="119">
        <v>193</v>
      </c>
      <c r="J33" s="119">
        <v>157</v>
      </c>
      <c r="K33" s="119">
        <v>112</v>
      </c>
      <c r="L33" s="119">
        <v>98</v>
      </c>
      <c r="M33" s="119">
        <v>14</v>
      </c>
      <c r="N33" s="119">
        <v>45</v>
      </c>
    </row>
    <row r="34" spans="2:14" ht="17.25">
      <c r="B34" s="1"/>
      <c r="D34" s="14"/>
      <c r="E34" s="14"/>
      <c r="F34" s="243"/>
      <c r="G34" s="99"/>
      <c r="H34" s="119"/>
      <c r="I34" s="119"/>
      <c r="J34" s="119"/>
      <c r="K34" s="119"/>
      <c r="L34" s="119"/>
      <c r="M34" s="119"/>
      <c r="N34" s="119"/>
    </row>
    <row r="35" spans="2:14" ht="17.25">
      <c r="B35" s="1" t="s">
        <v>378</v>
      </c>
      <c r="D35" s="14"/>
      <c r="E35" s="14"/>
      <c r="F35" s="243" t="s">
        <v>397</v>
      </c>
      <c r="G35" s="99">
        <v>190</v>
      </c>
      <c r="H35" s="119">
        <v>234</v>
      </c>
      <c r="I35" s="119">
        <v>159</v>
      </c>
      <c r="J35" s="119">
        <v>141</v>
      </c>
      <c r="K35" s="119">
        <v>118</v>
      </c>
      <c r="L35" s="119">
        <v>87</v>
      </c>
      <c r="M35" s="119">
        <v>31</v>
      </c>
      <c r="N35" s="119">
        <v>23</v>
      </c>
    </row>
    <row r="36" spans="2:14" ht="17.25">
      <c r="B36" s="1" t="s">
        <v>379</v>
      </c>
      <c r="D36" s="14"/>
      <c r="E36" s="14"/>
      <c r="F36" s="243" t="s">
        <v>398</v>
      </c>
      <c r="G36" s="99">
        <v>190</v>
      </c>
      <c r="H36" s="119">
        <v>224</v>
      </c>
      <c r="I36" s="119">
        <v>151</v>
      </c>
      <c r="J36" s="119">
        <v>129</v>
      </c>
      <c r="K36" s="119">
        <v>103</v>
      </c>
      <c r="L36" s="119">
        <v>86</v>
      </c>
      <c r="M36" s="119">
        <v>17</v>
      </c>
      <c r="N36" s="119">
        <v>26</v>
      </c>
    </row>
    <row r="37" spans="2:14" ht="17.25">
      <c r="B37" s="1" t="s">
        <v>595</v>
      </c>
      <c r="D37" s="14"/>
      <c r="E37" s="14"/>
      <c r="F37" s="243" t="s">
        <v>596</v>
      </c>
      <c r="G37" s="99">
        <v>195</v>
      </c>
      <c r="H37" s="119">
        <v>157</v>
      </c>
      <c r="I37" s="119">
        <v>121</v>
      </c>
      <c r="J37" s="119">
        <v>127</v>
      </c>
      <c r="K37" s="119">
        <v>90</v>
      </c>
      <c r="L37" s="119">
        <v>66</v>
      </c>
      <c r="M37" s="119">
        <v>24</v>
      </c>
      <c r="N37" s="119">
        <v>37</v>
      </c>
    </row>
    <row r="38" spans="2:15" ht="17.25">
      <c r="B38" s="1" t="s">
        <v>768</v>
      </c>
      <c r="D38" s="14"/>
      <c r="E38" s="14"/>
      <c r="F38" s="243" t="s">
        <v>769</v>
      </c>
      <c r="G38" s="352">
        <f>G41+G58</f>
        <v>170</v>
      </c>
      <c r="H38" s="355">
        <f>H41+H58</f>
        <v>159</v>
      </c>
      <c r="I38" s="355">
        <f aca="true" t="shared" si="0" ref="I38:N38">I41+I58</f>
        <v>124</v>
      </c>
      <c r="J38" s="355">
        <f t="shared" si="0"/>
        <v>103</v>
      </c>
      <c r="K38" s="355">
        <f t="shared" si="0"/>
        <v>88</v>
      </c>
      <c r="L38" s="355">
        <f t="shared" si="0"/>
        <v>77</v>
      </c>
      <c r="M38" s="355">
        <f t="shared" si="0"/>
        <v>11</v>
      </c>
      <c r="N38" s="355">
        <f t="shared" si="0"/>
        <v>6</v>
      </c>
      <c r="O38" s="319"/>
    </row>
    <row r="39" spans="7:14" ht="17.25">
      <c r="G39" s="109"/>
      <c r="H39" s="110"/>
      <c r="I39" s="110"/>
      <c r="J39" s="110"/>
      <c r="K39" s="110"/>
      <c r="L39" s="110"/>
      <c r="M39" s="110"/>
      <c r="N39" s="110"/>
    </row>
    <row r="40" spans="1:14" ht="17.25">
      <c r="A40" s="2" t="s">
        <v>777</v>
      </c>
      <c r="B40" s="1" t="s">
        <v>217</v>
      </c>
      <c r="C40" s="14"/>
      <c r="D40" s="14"/>
      <c r="E40" s="14"/>
      <c r="F40" s="14"/>
      <c r="G40" s="104"/>
      <c r="H40" s="100"/>
      <c r="I40" s="100"/>
      <c r="J40" s="100"/>
      <c r="K40" s="100"/>
      <c r="L40" s="100"/>
      <c r="M40" s="100"/>
      <c r="N40" s="100"/>
    </row>
    <row r="41" spans="2:14" ht="17.25">
      <c r="B41" s="1" t="s">
        <v>779</v>
      </c>
      <c r="C41" s="14"/>
      <c r="D41" s="14"/>
      <c r="E41" s="14"/>
      <c r="F41" s="14"/>
      <c r="G41" s="384">
        <f aca="true" t="shared" si="1" ref="G41:N41">G43+G52</f>
        <v>115</v>
      </c>
      <c r="H41" s="385">
        <f t="shared" si="1"/>
        <v>119</v>
      </c>
      <c r="I41" s="385">
        <f t="shared" si="1"/>
        <v>88</v>
      </c>
      <c r="J41" s="385">
        <f t="shared" si="1"/>
        <v>72</v>
      </c>
      <c r="K41" s="385">
        <f t="shared" si="1"/>
        <v>64</v>
      </c>
      <c r="L41" s="385">
        <f t="shared" si="1"/>
        <v>58</v>
      </c>
      <c r="M41" s="385">
        <f t="shared" si="1"/>
        <v>6</v>
      </c>
      <c r="N41" s="385">
        <f t="shared" si="1"/>
        <v>4</v>
      </c>
    </row>
    <row r="42" spans="2:14" ht="17.25">
      <c r="B42" s="1"/>
      <c r="C42" s="14"/>
      <c r="D42" s="14"/>
      <c r="E42" s="14"/>
      <c r="F42" s="14"/>
      <c r="G42" s="386"/>
      <c r="H42" s="387"/>
      <c r="I42" s="387"/>
      <c r="J42" s="387"/>
      <c r="K42" s="387"/>
      <c r="L42" s="387"/>
      <c r="M42" s="387"/>
      <c r="N42" s="387"/>
    </row>
    <row r="43" spans="4:14" ht="17.25">
      <c r="D43" s="1" t="s">
        <v>218</v>
      </c>
      <c r="G43" s="386">
        <f aca="true" t="shared" si="2" ref="G43:N43">SUM(G45:G50)</f>
        <v>95</v>
      </c>
      <c r="H43" s="387">
        <f t="shared" si="2"/>
        <v>98</v>
      </c>
      <c r="I43" s="387">
        <f t="shared" si="2"/>
        <v>70</v>
      </c>
      <c r="J43" s="387">
        <f t="shared" si="2"/>
        <v>55</v>
      </c>
      <c r="K43" s="387">
        <f t="shared" si="2"/>
        <v>48</v>
      </c>
      <c r="L43" s="387">
        <f t="shared" si="2"/>
        <v>42</v>
      </c>
      <c r="M43" s="387">
        <f t="shared" si="2"/>
        <v>6</v>
      </c>
      <c r="N43" s="387">
        <f t="shared" si="2"/>
        <v>3</v>
      </c>
    </row>
    <row r="44" spans="4:14" ht="17.25">
      <c r="D44" s="1"/>
      <c r="G44" s="386"/>
      <c r="H44" s="387"/>
      <c r="I44" s="387"/>
      <c r="J44" s="387"/>
      <c r="K44" s="387"/>
      <c r="L44" s="387"/>
      <c r="M44" s="387"/>
      <c r="N44" s="387"/>
    </row>
    <row r="45" spans="6:14" ht="17.25">
      <c r="F45" s="1" t="s">
        <v>219</v>
      </c>
      <c r="G45" s="388">
        <v>20</v>
      </c>
      <c r="H45" s="389">
        <v>38</v>
      </c>
      <c r="I45" s="389">
        <v>21</v>
      </c>
      <c r="J45" s="390">
        <v>19</v>
      </c>
      <c r="K45" s="391">
        <v>17</v>
      </c>
      <c r="L45" s="389">
        <v>15</v>
      </c>
      <c r="M45" s="389">
        <v>2</v>
      </c>
      <c r="N45" s="392">
        <v>2</v>
      </c>
    </row>
    <row r="46" spans="6:14" ht="17.25">
      <c r="F46" s="1" t="s">
        <v>780</v>
      </c>
      <c r="G46" s="388">
        <v>10</v>
      </c>
      <c r="H46" s="393">
        <v>11</v>
      </c>
      <c r="I46" s="393">
        <v>10</v>
      </c>
      <c r="J46" s="390">
        <v>10</v>
      </c>
      <c r="K46" s="391">
        <v>7</v>
      </c>
      <c r="L46" s="389">
        <v>5</v>
      </c>
      <c r="M46" s="392">
        <v>2</v>
      </c>
      <c r="N46" s="392">
        <v>0</v>
      </c>
    </row>
    <row r="47" spans="6:14" ht="17.25">
      <c r="F47" s="1" t="s">
        <v>0</v>
      </c>
      <c r="G47" s="388">
        <v>15</v>
      </c>
      <c r="H47" s="389">
        <v>17</v>
      </c>
      <c r="I47" s="389">
        <v>13</v>
      </c>
      <c r="J47" s="390">
        <v>6</v>
      </c>
      <c r="K47" s="391">
        <v>6</v>
      </c>
      <c r="L47" s="389">
        <v>4</v>
      </c>
      <c r="M47" s="392">
        <v>2</v>
      </c>
      <c r="N47" s="394">
        <v>0</v>
      </c>
    </row>
    <row r="48" spans="5:14" ht="17.25">
      <c r="E48" s="2" t="s">
        <v>54</v>
      </c>
      <c r="F48" s="1" t="s">
        <v>781</v>
      </c>
      <c r="G48" s="395">
        <v>15</v>
      </c>
      <c r="H48" s="389">
        <v>10</v>
      </c>
      <c r="I48" s="389">
        <v>7</v>
      </c>
      <c r="J48" s="396">
        <v>10</v>
      </c>
      <c r="K48" s="391">
        <v>9</v>
      </c>
      <c r="L48" s="396">
        <v>9</v>
      </c>
      <c r="M48" s="393">
        <v>0</v>
      </c>
      <c r="N48" s="394">
        <v>0</v>
      </c>
    </row>
    <row r="49" spans="6:14" ht="17.25">
      <c r="F49" s="1" t="s">
        <v>1</v>
      </c>
      <c r="G49" s="388">
        <v>20</v>
      </c>
      <c r="H49" s="389">
        <v>6</v>
      </c>
      <c r="I49" s="389">
        <v>6</v>
      </c>
      <c r="J49" s="390">
        <v>6</v>
      </c>
      <c r="K49" s="391">
        <v>6</v>
      </c>
      <c r="L49" s="389">
        <v>6</v>
      </c>
      <c r="M49" s="393">
        <v>0</v>
      </c>
      <c r="N49" s="393">
        <v>0</v>
      </c>
    </row>
    <row r="50" spans="6:14" ht="17.25">
      <c r="F50" s="1" t="s">
        <v>220</v>
      </c>
      <c r="G50" s="388">
        <v>15</v>
      </c>
      <c r="H50" s="389">
        <v>16</v>
      </c>
      <c r="I50" s="389">
        <v>13</v>
      </c>
      <c r="J50" s="390">
        <v>4</v>
      </c>
      <c r="K50" s="391">
        <v>3</v>
      </c>
      <c r="L50" s="389">
        <v>3</v>
      </c>
      <c r="M50" s="393">
        <v>0</v>
      </c>
      <c r="N50" s="392">
        <v>1</v>
      </c>
    </row>
    <row r="51" spans="6:14" ht="17.25">
      <c r="F51" s="1"/>
      <c r="G51" s="388"/>
      <c r="H51" s="389"/>
      <c r="I51" s="389"/>
      <c r="J51" s="390"/>
      <c r="K51" s="391"/>
      <c r="L51" s="389"/>
      <c r="M51" s="393"/>
      <c r="N51" s="392"/>
    </row>
    <row r="52" spans="4:14" ht="17.25">
      <c r="D52" s="2" t="s">
        <v>782</v>
      </c>
      <c r="F52" s="1"/>
      <c r="G52" s="388">
        <f aca="true" t="shared" si="3" ref="G52:N52">SUM(G54:G55)</f>
        <v>20</v>
      </c>
      <c r="H52" s="390">
        <f t="shared" si="3"/>
        <v>21</v>
      </c>
      <c r="I52" s="390">
        <f t="shared" si="3"/>
        <v>18</v>
      </c>
      <c r="J52" s="390">
        <f t="shared" si="3"/>
        <v>17</v>
      </c>
      <c r="K52" s="390">
        <f t="shared" si="3"/>
        <v>16</v>
      </c>
      <c r="L52" s="390">
        <f t="shared" si="3"/>
        <v>16</v>
      </c>
      <c r="M52" s="390">
        <f t="shared" si="3"/>
        <v>0</v>
      </c>
      <c r="N52" s="390">
        <f t="shared" si="3"/>
        <v>1</v>
      </c>
    </row>
    <row r="53" spans="6:14" ht="17.25">
      <c r="F53" s="1"/>
      <c r="G53" s="388"/>
      <c r="H53" s="389"/>
      <c r="I53" s="389"/>
      <c r="J53" s="390"/>
      <c r="K53" s="391"/>
      <c r="L53" s="389"/>
      <c r="M53" s="393"/>
      <c r="N53" s="392"/>
    </row>
    <row r="54" spans="6:14" ht="17.25">
      <c r="F54" s="380" t="s">
        <v>783</v>
      </c>
      <c r="G54" s="388">
        <v>10</v>
      </c>
      <c r="H54" s="389">
        <v>11</v>
      </c>
      <c r="I54" s="389">
        <v>10</v>
      </c>
      <c r="J54" s="390">
        <v>9</v>
      </c>
      <c r="K54" s="391">
        <v>8</v>
      </c>
      <c r="L54" s="389">
        <v>8</v>
      </c>
      <c r="M54" s="393">
        <v>0</v>
      </c>
      <c r="N54" s="392">
        <v>1</v>
      </c>
    </row>
    <row r="55" spans="6:14" ht="17.25">
      <c r="F55" s="380" t="s">
        <v>784</v>
      </c>
      <c r="G55" s="388">
        <v>10</v>
      </c>
      <c r="H55" s="389">
        <v>10</v>
      </c>
      <c r="I55" s="389">
        <v>8</v>
      </c>
      <c r="J55" s="390">
        <v>8</v>
      </c>
      <c r="K55" s="391">
        <v>8</v>
      </c>
      <c r="L55" s="389">
        <v>8</v>
      </c>
      <c r="M55" s="393">
        <v>0</v>
      </c>
      <c r="N55" s="392">
        <v>0</v>
      </c>
    </row>
    <row r="56" spans="7:14" ht="17.25">
      <c r="G56" s="395"/>
      <c r="H56" s="397"/>
      <c r="I56" s="397"/>
      <c r="J56" s="397"/>
      <c r="K56" s="397"/>
      <c r="L56" s="397"/>
      <c r="M56" s="397"/>
      <c r="N56" s="397"/>
    </row>
    <row r="57" spans="2:14" ht="17.25">
      <c r="B57" s="1" t="s">
        <v>221</v>
      </c>
      <c r="C57" s="14"/>
      <c r="D57" s="14"/>
      <c r="E57" s="14"/>
      <c r="F57" s="14"/>
      <c r="G57" s="388"/>
      <c r="H57" s="389"/>
      <c r="I57" s="389"/>
      <c r="J57" s="391"/>
      <c r="K57" s="391"/>
      <c r="L57" s="389"/>
      <c r="M57" s="389"/>
      <c r="N57" s="389"/>
    </row>
    <row r="58" spans="2:14" ht="17.25">
      <c r="B58" s="1" t="s">
        <v>779</v>
      </c>
      <c r="C58" s="14"/>
      <c r="D58" s="14"/>
      <c r="E58" s="14"/>
      <c r="F58" s="14"/>
      <c r="G58" s="398">
        <v>55</v>
      </c>
      <c r="H58" s="399">
        <v>40</v>
      </c>
      <c r="I58" s="399">
        <v>36</v>
      </c>
      <c r="J58" s="400">
        <v>31</v>
      </c>
      <c r="K58" s="400">
        <v>24</v>
      </c>
      <c r="L58" s="399">
        <v>19</v>
      </c>
      <c r="M58" s="399">
        <v>5</v>
      </c>
      <c r="N58" s="399">
        <v>2</v>
      </c>
    </row>
    <row r="59" spans="2:14" ht="17.25">
      <c r="B59" s="1"/>
      <c r="C59" s="14"/>
      <c r="D59" s="14"/>
      <c r="E59" s="14"/>
      <c r="F59" s="14"/>
      <c r="G59" s="388"/>
      <c r="H59" s="389"/>
      <c r="I59" s="389"/>
      <c r="J59" s="391"/>
      <c r="K59" s="391"/>
      <c r="L59" s="389"/>
      <c r="M59" s="389"/>
      <c r="N59" s="389"/>
    </row>
    <row r="60" spans="4:14" ht="17.25">
      <c r="D60" s="1" t="s">
        <v>218</v>
      </c>
      <c r="G60" s="388">
        <f aca="true" t="shared" si="4" ref="G60:N60">SUM(G62:G64)</f>
        <v>55</v>
      </c>
      <c r="H60" s="389">
        <f t="shared" si="4"/>
        <v>40</v>
      </c>
      <c r="I60" s="389">
        <f t="shared" si="4"/>
        <v>36</v>
      </c>
      <c r="J60" s="389">
        <f t="shared" si="4"/>
        <v>31</v>
      </c>
      <c r="K60" s="389">
        <f t="shared" si="4"/>
        <v>24</v>
      </c>
      <c r="L60" s="389">
        <f t="shared" si="4"/>
        <v>19</v>
      </c>
      <c r="M60" s="389">
        <f t="shared" si="4"/>
        <v>5</v>
      </c>
      <c r="N60" s="389">
        <f t="shared" si="4"/>
        <v>2</v>
      </c>
    </row>
    <row r="61" spans="4:14" ht="17.25">
      <c r="D61" s="1"/>
      <c r="G61" s="388"/>
      <c r="H61" s="389"/>
      <c r="I61" s="389"/>
      <c r="J61" s="391"/>
      <c r="K61" s="391"/>
      <c r="L61" s="389"/>
      <c r="M61" s="389"/>
      <c r="N61" s="389"/>
    </row>
    <row r="62" spans="6:14" ht="17.25">
      <c r="F62" s="1" t="s">
        <v>219</v>
      </c>
      <c r="G62" s="388">
        <v>15</v>
      </c>
      <c r="H62" s="389">
        <v>18</v>
      </c>
      <c r="I62" s="389">
        <v>15</v>
      </c>
      <c r="J62" s="390">
        <v>13</v>
      </c>
      <c r="K62" s="391">
        <v>11</v>
      </c>
      <c r="L62" s="389">
        <v>8</v>
      </c>
      <c r="M62" s="392">
        <v>3</v>
      </c>
      <c r="N62" s="394">
        <v>1</v>
      </c>
    </row>
    <row r="63" spans="6:14" ht="17.25">
      <c r="F63" s="1" t="s">
        <v>785</v>
      </c>
      <c r="G63" s="388">
        <v>20</v>
      </c>
      <c r="H63" s="389">
        <v>19</v>
      </c>
      <c r="I63" s="389">
        <v>17</v>
      </c>
      <c r="J63" s="390">
        <v>14</v>
      </c>
      <c r="K63" s="391">
        <v>9</v>
      </c>
      <c r="L63" s="389">
        <v>9</v>
      </c>
      <c r="M63" s="393">
        <v>0</v>
      </c>
      <c r="N63" s="392">
        <v>1</v>
      </c>
    </row>
    <row r="64" spans="6:14" ht="17.25">
      <c r="F64" s="1" t="s">
        <v>786</v>
      </c>
      <c r="G64" s="388">
        <v>20</v>
      </c>
      <c r="H64" s="393">
        <v>3</v>
      </c>
      <c r="I64" s="393">
        <v>4</v>
      </c>
      <c r="J64" s="390">
        <v>4</v>
      </c>
      <c r="K64" s="391">
        <v>4</v>
      </c>
      <c r="L64" s="389">
        <v>2</v>
      </c>
      <c r="M64" s="401">
        <v>2</v>
      </c>
      <c r="N64" s="392">
        <v>0</v>
      </c>
    </row>
    <row r="65" spans="2:14" ht="18" thickBot="1">
      <c r="B65" s="5"/>
      <c r="C65" s="5"/>
      <c r="D65" s="5"/>
      <c r="E65" s="5"/>
      <c r="F65" s="5"/>
      <c r="G65" s="28"/>
      <c r="H65" s="19"/>
      <c r="I65" s="19"/>
      <c r="J65" s="19"/>
      <c r="K65" s="19"/>
      <c r="L65" s="19"/>
      <c r="M65" s="19"/>
      <c r="N65" s="19"/>
    </row>
    <row r="66" spans="7:9" ht="17.25">
      <c r="G66" s="1" t="s">
        <v>742</v>
      </c>
      <c r="I66" s="1" t="s">
        <v>54</v>
      </c>
    </row>
    <row r="67" spans="7:14" ht="17.25">
      <c r="G67" s="458" t="s">
        <v>778</v>
      </c>
      <c r="H67" s="459"/>
      <c r="I67" s="459"/>
      <c r="J67" s="459"/>
      <c r="K67" s="459"/>
      <c r="L67" s="459"/>
      <c r="M67" s="459"/>
      <c r="N67" s="459"/>
    </row>
    <row r="68" spans="1:7" ht="17.25">
      <c r="A68" s="1"/>
      <c r="G68" s="1"/>
    </row>
  </sheetData>
  <mergeCells count="1">
    <mergeCell ref="G67:N6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workbookViewId="0" topLeftCell="A1">
      <selection activeCell="N32" sqref="N32"/>
    </sheetView>
  </sheetViews>
  <sheetFormatPr defaultColWidth="12.125" defaultRowHeight="13.5"/>
  <cols>
    <col min="1" max="1" width="13.375" style="2" customWidth="1"/>
    <col min="2" max="2" width="5.875" style="2" customWidth="1"/>
    <col min="3" max="5" width="3.375" style="2" customWidth="1"/>
    <col min="6" max="6" width="23.375" style="2" customWidth="1"/>
    <col min="7" max="7" width="13.375" style="2" customWidth="1"/>
    <col min="8" max="11" width="12.125" style="2" customWidth="1"/>
    <col min="12" max="13" width="10.875" style="2" customWidth="1"/>
    <col min="14" max="16384" width="12.125" style="2" customWidth="1"/>
  </cols>
  <sheetData>
    <row r="1" ht="17.25">
      <c r="A1" s="1"/>
    </row>
    <row r="6" ht="17.25">
      <c r="H6" s="4" t="s">
        <v>207</v>
      </c>
    </row>
    <row r="7" ht="17.25">
      <c r="G7" s="4" t="s">
        <v>222</v>
      </c>
    </row>
    <row r="8" spans="2:14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 t="s">
        <v>226</v>
      </c>
    </row>
    <row r="9" spans="7:14" ht="17.25">
      <c r="G9" s="9"/>
      <c r="H9" s="9"/>
      <c r="I9" s="9"/>
      <c r="J9" s="9"/>
      <c r="K9" s="8"/>
      <c r="L9" s="8"/>
      <c r="M9" s="8"/>
      <c r="N9" s="8"/>
    </row>
    <row r="10" spans="7:14" ht="17.25">
      <c r="G10" s="7" t="s">
        <v>209</v>
      </c>
      <c r="H10" s="10" t="s">
        <v>227</v>
      </c>
      <c r="I10" s="10" t="s">
        <v>228</v>
      </c>
      <c r="J10" s="10" t="s">
        <v>229</v>
      </c>
      <c r="K10" s="9"/>
      <c r="L10" s="8"/>
      <c r="M10" s="8"/>
      <c r="N10" s="7" t="s">
        <v>213</v>
      </c>
    </row>
    <row r="11" spans="2:14" ht="17.25">
      <c r="B11" s="8"/>
      <c r="C11" s="8"/>
      <c r="D11" s="8"/>
      <c r="E11" s="8"/>
      <c r="F11" s="8"/>
      <c r="G11" s="22"/>
      <c r="H11" s="22"/>
      <c r="I11" s="22"/>
      <c r="J11" s="22"/>
      <c r="K11" s="12" t="s">
        <v>716</v>
      </c>
      <c r="L11" s="12" t="s">
        <v>230</v>
      </c>
      <c r="M11" s="12" t="s">
        <v>231</v>
      </c>
      <c r="N11" s="11" t="s">
        <v>216</v>
      </c>
    </row>
    <row r="12" ht="17.25">
      <c r="G12" s="9"/>
    </row>
    <row r="13" spans="2:14" ht="17.25">
      <c r="B13" s="1" t="s">
        <v>364</v>
      </c>
      <c r="F13" s="243" t="s">
        <v>383</v>
      </c>
      <c r="G13" s="104">
        <v>240</v>
      </c>
      <c r="H13" s="100">
        <v>310</v>
      </c>
      <c r="I13" s="100">
        <v>220</v>
      </c>
      <c r="J13" s="101">
        <v>154</v>
      </c>
      <c r="K13" s="101">
        <v>132</v>
      </c>
      <c r="L13" s="100">
        <v>114</v>
      </c>
      <c r="M13" s="100">
        <v>18</v>
      </c>
      <c r="N13" s="100">
        <v>22</v>
      </c>
    </row>
    <row r="14" spans="2:14" ht="17.25">
      <c r="B14" s="1" t="s">
        <v>366</v>
      </c>
      <c r="F14" s="243" t="s">
        <v>385</v>
      </c>
      <c r="G14" s="104">
        <v>235</v>
      </c>
      <c r="H14" s="100">
        <v>182</v>
      </c>
      <c r="I14" s="100">
        <v>161</v>
      </c>
      <c r="J14" s="101">
        <v>139</v>
      </c>
      <c r="K14" s="101">
        <v>75</v>
      </c>
      <c r="L14" s="100">
        <v>70</v>
      </c>
      <c r="M14" s="100">
        <v>5</v>
      </c>
      <c r="N14" s="100">
        <v>64</v>
      </c>
    </row>
    <row r="15" spans="2:14" ht="17.25">
      <c r="B15" s="1" t="s">
        <v>367</v>
      </c>
      <c r="F15" s="243" t="s">
        <v>386</v>
      </c>
      <c r="G15" s="104">
        <v>230</v>
      </c>
      <c r="H15" s="100">
        <v>208</v>
      </c>
      <c r="I15" s="100">
        <v>183</v>
      </c>
      <c r="J15" s="101">
        <v>161</v>
      </c>
      <c r="K15" s="101">
        <v>82</v>
      </c>
      <c r="L15" s="100">
        <v>76</v>
      </c>
      <c r="M15" s="100">
        <v>6</v>
      </c>
      <c r="N15" s="100">
        <v>79</v>
      </c>
    </row>
    <row r="16" spans="2:14" ht="17.25">
      <c r="B16" s="1" t="s">
        <v>368</v>
      </c>
      <c r="F16" s="243" t="s">
        <v>387</v>
      </c>
      <c r="G16" s="104">
        <v>335</v>
      </c>
      <c r="H16" s="100">
        <v>250</v>
      </c>
      <c r="I16" s="100">
        <v>244</v>
      </c>
      <c r="J16" s="101">
        <v>218</v>
      </c>
      <c r="K16" s="101">
        <v>74</v>
      </c>
      <c r="L16" s="100">
        <v>72</v>
      </c>
      <c r="M16" s="100">
        <v>2</v>
      </c>
      <c r="N16" s="100">
        <v>144</v>
      </c>
    </row>
    <row r="17" spans="2:14" ht="17.25">
      <c r="B17" s="1" t="s">
        <v>369</v>
      </c>
      <c r="F17" s="243" t="s">
        <v>388</v>
      </c>
      <c r="G17" s="104">
        <v>350</v>
      </c>
      <c r="H17" s="100">
        <v>320</v>
      </c>
      <c r="I17" s="100">
        <v>283</v>
      </c>
      <c r="J17" s="101">
        <v>252</v>
      </c>
      <c r="K17" s="101">
        <v>118</v>
      </c>
      <c r="L17" s="100">
        <v>106</v>
      </c>
      <c r="M17" s="100">
        <v>12</v>
      </c>
      <c r="N17" s="100">
        <v>134</v>
      </c>
    </row>
    <row r="18" spans="2:14" ht="17.25">
      <c r="B18" s="1" t="s">
        <v>370</v>
      </c>
      <c r="F18" s="243" t="s">
        <v>389</v>
      </c>
      <c r="G18" s="104">
        <v>420</v>
      </c>
      <c r="H18" s="100">
        <v>343</v>
      </c>
      <c r="I18" s="100">
        <v>318</v>
      </c>
      <c r="J18" s="101">
        <v>275</v>
      </c>
      <c r="K18" s="101">
        <v>160</v>
      </c>
      <c r="L18" s="100">
        <v>147</v>
      </c>
      <c r="M18" s="100">
        <v>13</v>
      </c>
      <c r="N18" s="100">
        <v>115</v>
      </c>
    </row>
    <row r="19" spans="2:14" ht="17.25">
      <c r="B19" s="1" t="s">
        <v>371</v>
      </c>
      <c r="F19" s="243" t="s">
        <v>390</v>
      </c>
      <c r="G19" s="104">
        <v>420</v>
      </c>
      <c r="H19" s="100">
        <v>360</v>
      </c>
      <c r="I19" s="100">
        <v>319</v>
      </c>
      <c r="J19" s="101">
        <v>283</v>
      </c>
      <c r="K19" s="101">
        <v>140</v>
      </c>
      <c r="L19" s="100">
        <v>122</v>
      </c>
      <c r="M19" s="100">
        <v>18</v>
      </c>
      <c r="N19" s="100">
        <v>143</v>
      </c>
    </row>
    <row r="20" spans="2:14" ht="17.25">
      <c r="B20" s="1" t="s">
        <v>372</v>
      </c>
      <c r="F20" s="243" t="s">
        <v>391</v>
      </c>
      <c r="G20" s="104">
        <v>450</v>
      </c>
      <c r="H20" s="100">
        <v>468</v>
      </c>
      <c r="I20" s="100">
        <v>383</v>
      </c>
      <c r="J20" s="101">
        <v>346</v>
      </c>
      <c r="K20" s="101">
        <v>169</v>
      </c>
      <c r="L20" s="100">
        <v>152</v>
      </c>
      <c r="M20" s="100">
        <v>17</v>
      </c>
      <c r="N20" s="100">
        <v>177</v>
      </c>
    </row>
    <row r="21" spans="2:14" ht="17.25">
      <c r="B21" s="1" t="s">
        <v>373</v>
      </c>
      <c r="D21" s="17"/>
      <c r="E21" s="17"/>
      <c r="F21" s="243" t="s">
        <v>392</v>
      </c>
      <c r="G21" s="104">
        <v>420</v>
      </c>
      <c r="H21" s="100">
        <v>444</v>
      </c>
      <c r="I21" s="100">
        <v>358</v>
      </c>
      <c r="J21" s="101">
        <v>313</v>
      </c>
      <c r="K21" s="101">
        <v>213</v>
      </c>
      <c r="L21" s="100">
        <v>201</v>
      </c>
      <c r="M21" s="100">
        <v>12</v>
      </c>
      <c r="N21" s="100">
        <v>100</v>
      </c>
    </row>
    <row r="22" spans="2:14" ht="17.25">
      <c r="B22" s="1" t="s">
        <v>374</v>
      </c>
      <c r="D22" s="14"/>
      <c r="E22" s="14"/>
      <c r="F22" s="243" t="s">
        <v>393</v>
      </c>
      <c r="G22" s="99">
        <v>465</v>
      </c>
      <c r="H22" s="101">
        <v>455</v>
      </c>
      <c r="I22" s="101">
        <v>360</v>
      </c>
      <c r="J22" s="101">
        <v>318</v>
      </c>
      <c r="K22" s="101">
        <v>155</v>
      </c>
      <c r="L22" s="101">
        <v>144</v>
      </c>
      <c r="M22" s="101">
        <v>11</v>
      </c>
      <c r="N22" s="101">
        <v>163</v>
      </c>
    </row>
    <row r="23" spans="2:14" ht="17.25">
      <c r="B23" s="1" t="s">
        <v>375</v>
      </c>
      <c r="D23" s="14"/>
      <c r="E23" s="14"/>
      <c r="F23" s="243" t="s">
        <v>394</v>
      </c>
      <c r="G23" s="99">
        <v>360</v>
      </c>
      <c r="H23" s="101">
        <v>465</v>
      </c>
      <c r="I23" s="101">
        <v>318</v>
      </c>
      <c r="J23" s="101">
        <v>290</v>
      </c>
      <c r="K23" s="101">
        <v>109</v>
      </c>
      <c r="L23" s="101">
        <v>97</v>
      </c>
      <c r="M23" s="101">
        <v>12</v>
      </c>
      <c r="N23" s="101">
        <v>181</v>
      </c>
    </row>
    <row r="24" spans="2:14" ht="17.25">
      <c r="B24" s="1" t="s">
        <v>376</v>
      </c>
      <c r="D24" s="14"/>
      <c r="E24" s="14"/>
      <c r="F24" s="243" t="s">
        <v>395</v>
      </c>
      <c r="G24" s="99">
        <v>380</v>
      </c>
      <c r="H24" s="101">
        <v>521</v>
      </c>
      <c r="I24" s="101">
        <v>381</v>
      </c>
      <c r="J24" s="101">
        <v>351</v>
      </c>
      <c r="K24" s="101">
        <v>125</v>
      </c>
      <c r="L24" s="101">
        <v>94</v>
      </c>
      <c r="M24" s="101">
        <v>31</v>
      </c>
      <c r="N24" s="101">
        <v>226</v>
      </c>
    </row>
    <row r="25" spans="2:14" ht="17.25">
      <c r="B25" s="1" t="s">
        <v>377</v>
      </c>
      <c r="D25" s="14"/>
      <c r="E25" s="14"/>
      <c r="F25" s="243" t="s">
        <v>396</v>
      </c>
      <c r="G25" s="99">
        <v>300</v>
      </c>
      <c r="H25" s="101">
        <v>394</v>
      </c>
      <c r="I25" s="101">
        <v>298</v>
      </c>
      <c r="J25" s="101">
        <v>255</v>
      </c>
      <c r="K25" s="101">
        <v>114</v>
      </c>
      <c r="L25" s="101">
        <v>90</v>
      </c>
      <c r="M25" s="101">
        <v>24</v>
      </c>
      <c r="N25" s="101">
        <v>141</v>
      </c>
    </row>
    <row r="26" spans="2:14" ht="17.25">
      <c r="B26" s="1" t="s">
        <v>378</v>
      </c>
      <c r="D26" s="14"/>
      <c r="E26" s="14"/>
      <c r="F26" s="243" t="s">
        <v>397</v>
      </c>
      <c r="G26" s="99">
        <v>300</v>
      </c>
      <c r="H26" s="119">
        <v>341</v>
      </c>
      <c r="I26" s="101">
        <v>289</v>
      </c>
      <c r="J26" s="101">
        <v>237</v>
      </c>
      <c r="K26" s="101">
        <v>123</v>
      </c>
      <c r="L26" s="101">
        <v>85</v>
      </c>
      <c r="M26" s="101">
        <v>38</v>
      </c>
      <c r="N26" s="101">
        <v>113</v>
      </c>
    </row>
    <row r="27" spans="2:14" ht="17.25">
      <c r="B27" s="1" t="s">
        <v>379</v>
      </c>
      <c r="D27" s="14"/>
      <c r="E27" s="14"/>
      <c r="F27" s="243" t="s">
        <v>398</v>
      </c>
      <c r="G27" s="99">
        <v>368</v>
      </c>
      <c r="H27" s="119">
        <v>454</v>
      </c>
      <c r="I27" s="101">
        <v>331</v>
      </c>
      <c r="J27" s="101">
        <v>271</v>
      </c>
      <c r="K27" s="101">
        <v>204</v>
      </c>
      <c r="L27" s="101">
        <v>131</v>
      </c>
      <c r="M27" s="101">
        <v>73</v>
      </c>
      <c r="N27" s="101">
        <v>67</v>
      </c>
    </row>
    <row r="28" spans="2:14" ht="17.25">
      <c r="B28" s="1" t="s">
        <v>595</v>
      </c>
      <c r="D28" s="14"/>
      <c r="E28" s="14"/>
      <c r="F28" s="243" t="s">
        <v>596</v>
      </c>
      <c r="G28" s="99">
        <v>348</v>
      </c>
      <c r="H28" s="119">
        <v>448</v>
      </c>
      <c r="I28" s="101">
        <v>305</v>
      </c>
      <c r="J28" s="101">
        <v>236</v>
      </c>
      <c r="K28" s="101">
        <v>193</v>
      </c>
      <c r="L28" s="101">
        <v>129</v>
      </c>
      <c r="M28" s="101">
        <v>64</v>
      </c>
      <c r="N28" s="101">
        <v>43</v>
      </c>
    </row>
    <row r="29" spans="2:15" ht="17.25">
      <c r="B29" s="1" t="s">
        <v>768</v>
      </c>
      <c r="D29" s="14"/>
      <c r="E29" s="14"/>
      <c r="F29" s="243" t="s">
        <v>769</v>
      </c>
      <c r="G29" s="352">
        <f aca="true" t="shared" si="0" ref="G29:N29">G32</f>
        <v>428</v>
      </c>
      <c r="H29" s="355">
        <f t="shared" si="0"/>
        <v>584</v>
      </c>
      <c r="I29" s="355">
        <f t="shared" si="0"/>
        <v>406</v>
      </c>
      <c r="J29" s="355">
        <f t="shared" si="0"/>
        <v>337</v>
      </c>
      <c r="K29" s="355">
        <f t="shared" si="0"/>
        <v>226</v>
      </c>
      <c r="L29" s="355">
        <f t="shared" si="0"/>
        <v>132</v>
      </c>
      <c r="M29" s="355">
        <f t="shared" si="0"/>
        <v>94</v>
      </c>
      <c r="N29" s="355">
        <f t="shared" si="0"/>
        <v>111</v>
      </c>
      <c r="O29" s="319"/>
    </row>
    <row r="30" spans="2:14" ht="17.25">
      <c r="B30" s="14"/>
      <c r="C30" s="1"/>
      <c r="D30" s="14"/>
      <c r="E30" s="14"/>
      <c r="F30" s="14"/>
      <c r="G30" s="99"/>
      <c r="H30" s="101"/>
      <c r="I30" s="101"/>
      <c r="J30" s="101"/>
      <c r="K30" s="101"/>
      <c r="L30" s="101"/>
      <c r="M30" s="101"/>
      <c r="N30" s="101"/>
    </row>
    <row r="31" spans="2:14" ht="17.25">
      <c r="B31" s="1" t="s">
        <v>821</v>
      </c>
      <c r="E31" s="14"/>
      <c r="F31" s="14"/>
      <c r="G31" s="99"/>
      <c r="H31" s="101"/>
      <c r="I31" s="101"/>
      <c r="J31" s="101"/>
      <c r="K31" s="101"/>
      <c r="L31" s="101"/>
      <c r="M31" s="101"/>
      <c r="N31" s="101"/>
    </row>
    <row r="32" spans="2:14" ht="17.25">
      <c r="B32" s="1" t="s">
        <v>822</v>
      </c>
      <c r="E32" s="14"/>
      <c r="F32" s="14"/>
      <c r="G32" s="364">
        <f aca="true" t="shared" si="1" ref="G32:N32">SUM(G34:G65)</f>
        <v>428</v>
      </c>
      <c r="H32" s="365">
        <f t="shared" si="1"/>
        <v>584</v>
      </c>
      <c r="I32" s="365">
        <f t="shared" si="1"/>
        <v>406</v>
      </c>
      <c r="J32" s="365">
        <f t="shared" si="1"/>
        <v>337</v>
      </c>
      <c r="K32" s="365">
        <f t="shared" si="1"/>
        <v>226</v>
      </c>
      <c r="L32" s="365">
        <f t="shared" si="1"/>
        <v>132</v>
      </c>
      <c r="M32" s="365">
        <f t="shared" si="1"/>
        <v>94</v>
      </c>
      <c r="N32" s="365">
        <f t="shared" si="1"/>
        <v>111</v>
      </c>
    </row>
    <row r="33" spans="7:14" ht="17.25">
      <c r="G33" s="359"/>
      <c r="H33" s="351"/>
      <c r="I33" s="351"/>
      <c r="J33" s="351"/>
      <c r="K33" s="351"/>
      <c r="L33" s="351"/>
      <c r="M33" s="351"/>
      <c r="N33" s="351"/>
    </row>
    <row r="34" spans="3:14" ht="17.25">
      <c r="C34" s="1" t="s">
        <v>787</v>
      </c>
      <c r="G34" s="359">
        <v>20</v>
      </c>
      <c r="H34" s="351">
        <v>37</v>
      </c>
      <c r="I34" s="351">
        <v>24</v>
      </c>
      <c r="J34" s="351">
        <v>20</v>
      </c>
      <c r="K34" s="351">
        <v>14</v>
      </c>
      <c r="L34" s="351">
        <v>9</v>
      </c>
      <c r="M34" s="351">
        <v>5</v>
      </c>
      <c r="N34" s="351">
        <v>6</v>
      </c>
    </row>
    <row r="35" spans="3:14" ht="17.25">
      <c r="C35" s="1" t="s">
        <v>788</v>
      </c>
      <c r="G35" s="359">
        <v>20</v>
      </c>
      <c r="H35" s="351">
        <v>25</v>
      </c>
      <c r="I35" s="351">
        <v>20</v>
      </c>
      <c r="J35" s="351">
        <v>18</v>
      </c>
      <c r="K35" s="351">
        <v>8</v>
      </c>
      <c r="L35" s="351">
        <v>6</v>
      </c>
      <c r="M35" s="351">
        <v>2</v>
      </c>
      <c r="N35" s="351">
        <v>10</v>
      </c>
    </row>
    <row r="36" spans="3:14" ht="17.25">
      <c r="C36" s="1" t="s">
        <v>789</v>
      </c>
      <c r="G36" s="359">
        <v>20</v>
      </c>
      <c r="H36" s="351">
        <v>24</v>
      </c>
      <c r="I36" s="351">
        <v>20</v>
      </c>
      <c r="J36" s="351">
        <v>18</v>
      </c>
      <c r="K36" s="351">
        <v>10</v>
      </c>
      <c r="L36" s="351">
        <v>8</v>
      </c>
      <c r="M36" s="351">
        <v>2</v>
      </c>
      <c r="N36" s="351">
        <v>8</v>
      </c>
    </row>
    <row r="37" spans="3:14" ht="17.25">
      <c r="C37" s="1" t="s">
        <v>790</v>
      </c>
      <c r="G37" s="359">
        <v>20</v>
      </c>
      <c r="H37" s="351">
        <v>24</v>
      </c>
      <c r="I37" s="351">
        <v>19</v>
      </c>
      <c r="J37" s="351">
        <v>17</v>
      </c>
      <c r="K37" s="351">
        <v>10</v>
      </c>
      <c r="L37" s="351">
        <v>4</v>
      </c>
      <c r="M37" s="351">
        <v>6</v>
      </c>
      <c r="N37" s="351">
        <v>7</v>
      </c>
    </row>
    <row r="38" spans="7:14" ht="17.25">
      <c r="G38" s="359"/>
      <c r="H38" s="351"/>
      <c r="I38" s="351"/>
      <c r="J38" s="351"/>
      <c r="K38" s="351"/>
      <c r="L38" s="351"/>
      <c r="M38" s="351"/>
      <c r="N38" s="351"/>
    </row>
    <row r="39" spans="3:14" ht="17.25">
      <c r="C39" s="1" t="s">
        <v>791</v>
      </c>
      <c r="G39" s="362">
        <v>15</v>
      </c>
      <c r="H39" s="354">
        <v>10</v>
      </c>
      <c r="I39" s="354">
        <v>8</v>
      </c>
      <c r="J39" s="120">
        <v>6</v>
      </c>
      <c r="K39" s="120">
        <v>5</v>
      </c>
      <c r="L39" s="354">
        <v>5</v>
      </c>
      <c r="M39" s="366">
        <v>0</v>
      </c>
      <c r="N39" s="354">
        <v>1</v>
      </c>
    </row>
    <row r="40" spans="3:14" ht="17.25">
      <c r="C40" s="1" t="s">
        <v>792</v>
      </c>
      <c r="F40" s="1"/>
      <c r="G40" s="362">
        <v>15</v>
      </c>
      <c r="H40" s="354">
        <v>12</v>
      </c>
      <c r="I40" s="354">
        <v>9</v>
      </c>
      <c r="J40" s="120">
        <v>9</v>
      </c>
      <c r="K40" s="120">
        <v>7</v>
      </c>
      <c r="L40" s="354">
        <v>3</v>
      </c>
      <c r="M40" s="367">
        <v>4</v>
      </c>
      <c r="N40" s="354">
        <v>2</v>
      </c>
    </row>
    <row r="41" spans="3:14" ht="17.25">
      <c r="C41" s="1" t="s">
        <v>793</v>
      </c>
      <c r="F41" s="1"/>
      <c r="G41" s="362">
        <v>15</v>
      </c>
      <c r="H41" s="354">
        <v>17</v>
      </c>
      <c r="I41" s="354">
        <v>15</v>
      </c>
      <c r="J41" s="120">
        <v>5</v>
      </c>
      <c r="K41" s="120">
        <v>3</v>
      </c>
      <c r="L41" s="354">
        <v>1</v>
      </c>
      <c r="M41" s="366">
        <v>2</v>
      </c>
      <c r="N41" s="367">
        <v>2</v>
      </c>
    </row>
    <row r="42" spans="3:14" ht="17.25">
      <c r="C42" s="1" t="s">
        <v>794</v>
      </c>
      <c r="F42" s="1"/>
      <c r="G42" s="362">
        <v>15</v>
      </c>
      <c r="H42" s="354">
        <v>15</v>
      </c>
      <c r="I42" s="354">
        <v>15</v>
      </c>
      <c r="J42" s="120">
        <v>14</v>
      </c>
      <c r="K42" s="120">
        <v>5</v>
      </c>
      <c r="L42" s="354">
        <v>5</v>
      </c>
      <c r="M42" s="354">
        <v>0</v>
      </c>
      <c r="N42" s="367">
        <v>9</v>
      </c>
    </row>
    <row r="43" spans="3:14" ht="17.25">
      <c r="C43" s="1"/>
      <c r="F43" s="1"/>
      <c r="G43" s="362"/>
      <c r="H43" s="354"/>
      <c r="I43" s="354"/>
      <c r="J43" s="120"/>
      <c r="K43" s="120"/>
      <c r="L43" s="354"/>
      <c r="M43" s="354"/>
      <c r="N43" s="367"/>
    </row>
    <row r="44" spans="3:14" ht="17.25">
      <c r="C44" s="1" t="s">
        <v>608</v>
      </c>
      <c r="G44" s="362">
        <v>15</v>
      </c>
      <c r="H44" s="354">
        <v>9</v>
      </c>
      <c r="I44" s="354">
        <v>9</v>
      </c>
      <c r="J44" s="120">
        <v>5</v>
      </c>
      <c r="K44" s="120">
        <v>4</v>
      </c>
      <c r="L44" s="354">
        <v>4</v>
      </c>
      <c r="M44" s="366">
        <v>0</v>
      </c>
      <c r="N44" s="354">
        <v>1</v>
      </c>
    </row>
    <row r="45" spans="3:14" ht="17.25">
      <c r="C45" s="1" t="s">
        <v>609</v>
      </c>
      <c r="F45" s="1"/>
      <c r="G45" s="362">
        <v>15</v>
      </c>
      <c r="H45" s="354">
        <v>17</v>
      </c>
      <c r="I45" s="354">
        <v>14</v>
      </c>
      <c r="J45" s="120">
        <v>12</v>
      </c>
      <c r="K45" s="120">
        <v>9</v>
      </c>
      <c r="L45" s="354">
        <v>8</v>
      </c>
      <c r="M45" s="366">
        <v>1</v>
      </c>
      <c r="N45" s="354">
        <v>3</v>
      </c>
    </row>
    <row r="46" spans="3:14" ht="17.25">
      <c r="C46" s="1" t="s">
        <v>610</v>
      </c>
      <c r="F46" s="1"/>
      <c r="G46" s="362">
        <v>15</v>
      </c>
      <c r="H46" s="354">
        <v>12</v>
      </c>
      <c r="I46" s="354">
        <v>11</v>
      </c>
      <c r="J46" s="120">
        <v>9</v>
      </c>
      <c r="K46" s="120">
        <v>5</v>
      </c>
      <c r="L46" s="354">
        <v>5</v>
      </c>
      <c r="M46" s="367">
        <v>0</v>
      </c>
      <c r="N46" s="367">
        <v>4</v>
      </c>
    </row>
    <row r="47" spans="3:14" ht="17.25">
      <c r="C47" s="1" t="s">
        <v>611</v>
      </c>
      <c r="F47" s="1"/>
      <c r="G47" s="362">
        <v>15</v>
      </c>
      <c r="H47" s="354">
        <v>8</v>
      </c>
      <c r="I47" s="354">
        <v>8</v>
      </c>
      <c r="J47" s="120">
        <v>5</v>
      </c>
      <c r="K47" s="120">
        <v>3</v>
      </c>
      <c r="L47" s="354">
        <v>0</v>
      </c>
      <c r="M47" s="366">
        <v>3</v>
      </c>
      <c r="N47" s="367">
        <v>2</v>
      </c>
    </row>
    <row r="48" spans="6:14" ht="17.25">
      <c r="F48" s="1"/>
      <c r="G48" s="362"/>
      <c r="H48" s="354"/>
      <c r="I48" s="354"/>
      <c r="J48" s="353"/>
      <c r="K48" s="353"/>
      <c r="L48" s="354"/>
      <c r="M48" s="366"/>
      <c r="N48" s="354"/>
    </row>
    <row r="49" spans="3:14" ht="17.25">
      <c r="C49" s="1" t="s">
        <v>223</v>
      </c>
      <c r="G49" s="362">
        <v>15</v>
      </c>
      <c r="H49" s="354">
        <v>16</v>
      </c>
      <c r="I49" s="354">
        <v>13</v>
      </c>
      <c r="J49" s="120">
        <v>12</v>
      </c>
      <c r="K49" s="120">
        <v>10</v>
      </c>
      <c r="L49" s="354">
        <v>3</v>
      </c>
      <c r="M49" s="363">
        <v>7</v>
      </c>
      <c r="N49" s="367">
        <v>2</v>
      </c>
    </row>
    <row r="50" spans="3:14" ht="17.25">
      <c r="C50" s="1" t="s">
        <v>2</v>
      </c>
      <c r="F50" s="1"/>
      <c r="G50" s="362">
        <v>15</v>
      </c>
      <c r="H50" s="354">
        <v>27</v>
      </c>
      <c r="I50" s="354">
        <v>15</v>
      </c>
      <c r="J50" s="120">
        <v>12</v>
      </c>
      <c r="K50" s="366">
        <v>11</v>
      </c>
      <c r="L50" s="366">
        <v>3</v>
      </c>
      <c r="M50" s="366">
        <v>8</v>
      </c>
      <c r="N50" s="367">
        <v>1</v>
      </c>
    </row>
    <row r="51" spans="3:14" ht="17.25">
      <c r="C51" s="1" t="s">
        <v>3</v>
      </c>
      <c r="F51" s="1"/>
      <c r="G51" s="362">
        <v>15</v>
      </c>
      <c r="H51" s="354">
        <v>16</v>
      </c>
      <c r="I51" s="354">
        <v>15</v>
      </c>
      <c r="J51" s="120">
        <v>12</v>
      </c>
      <c r="K51" s="120">
        <v>8</v>
      </c>
      <c r="L51" s="354">
        <v>4</v>
      </c>
      <c r="M51" s="366">
        <v>4</v>
      </c>
      <c r="N51" s="367">
        <v>4</v>
      </c>
    </row>
    <row r="52" spans="3:14" ht="17.25">
      <c r="C52" s="1" t="s">
        <v>4</v>
      </c>
      <c r="F52" s="1"/>
      <c r="G52" s="362">
        <v>15</v>
      </c>
      <c r="H52" s="354">
        <v>21</v>
      </c>
      <c r="I52" s="354">
        <v>15</v>
      </c>
      <c r="J52" s="120">
        <v>9</v>
      </c>
      <c r="K52" s="120">
        <v>8</v>
      </c>
      <c r="L52" s="354">
        <v>6</v>
      </c>
      <c r="M52" s="366">
        <v>2</v>
      </c>
      <c r="N52" s="367">
        <v>1</v>
      </c>
    </row>
    <row r="53" spans="6:14" ht="17.25">
      <c r="F53" s="1"/>
      <c r="G53" s="362"/>
      <c r="H53" s="354"/>
      <c r="I53" s="354"/>
      <c r="J53" s="353"/>
      <c r="K53" s="353"/>
      <c r="L53" s="354"/>
      <c r="M53" s="366"/>
      <c r="N53" s="366"/>
    </row>
    <row r="54" spans="3:14" ht="17.25">
      <c r="C54" s="1" t="s">
        <v>224</v>
      </c>
      <c r="G54" s="362">
        <v>15</v>
      </c>
      <c r="H54" s="354">
        <v>18</v>
      </c>
      <c r="I54" s="354">
        <v>15</v>
      </c>
      <c r="J54" s="120">
        <v>13</v>
      </c>
      <c r="K54" s="120">
        <v>6</v>
      </c>
      <c r="L54" s="363">
        <v>0</v>
      </c>
      <c r="M54" s="366">
        <v>6</v>
      </c>
      <c r="N54" s="354">
        <v>7</v>
      </c>
    </row>
    <row r="55" spans="3:14" ht="17.25">
      <c r="C55" s="1" t="s">
        <v>5</v>
      </c>
      <c r="F55" s="1"/>
      <c r="G55" s="362">
        <v>15</v>
      </c>
      <c r="H55" s="354">
        <v>19</v>
      </c>
      <c r="I55" s="354">
        <v>15</v>
      </c>
      <c r="J55" s="120">
        <v>15</v>
      </c>
      <c r="K55" s="120">
        <v>11</v>
      </c>
      <c r="L55" s="354">
        <v>4</v>
      </c>
      <c r="M55" s="354">
        <v>7</v>
      </c>
      <c r="N55" s="367">
        <v>4</v>
      </c>
    </row>
    <row r="56" spans="3:14" ht="17.25">
      <c r="C56" s="1" t="s">
        <v>6</v>
      </c>
      <c r="F56" s="1"/>
      <c r="G56" s="362">
        <v>15</v>
      </c>
      <c r="H56" s="354">
        <v>20</v>
      </c>
      <c r="I56" s="354">
        <v>16</v>
      </c>
      <c r="J56" s="120">
        <v>15</v>
      </c>
      <c r="K56" s="120">
        <v>6</v>
      </c>
      <c r="L56" s="354">
        <v>4</v>
      </c>
      <c r="M56" s="366">
        <v>2</v>
      </c>
      <c r="N56" s="354">
        <v>9</v>
      </c>
    </row>
    <row r="57" spans="3:14" ht="17.25">
      <c r="C57" s="1" t="s">
        <v>7</v>
      </c>
      <c r="F57" s="1"/>
      <c r="G57" s="362">
        <v>15</v>
      </c>
      <c r="H57" s="354">
        <v>20</v>
      </c>
      <c r="I57" s="354">
        <v>15</v>
      </c>
      <c r="J57" s="120">
        <v>15</v>
      </c>
      <c r="K57" s="363">
        <v>10</v>
      </c>
      <c r="L57" s="363">
        <v>3</v>
      </c>
      <c r="M57" s="363">
        <v>7</v>
      </c>
      <c r="N57" s="354">
        <v>5</v>
      </c>
    </row>
    <row r="58" spans="6:14" ht="17.25">
      <c r="F58" s="1"/>
      <c r="G58" s="362"/>
      <c r="H58" s="354"/>
      <c r="I58" s="354"/>
      <c r="J58" s="353"/>
      <c r="K58" s="353"/>
      <c r="L58" s="354"/>
      <c r="M58" s="354"/>
      <c r="N58" s="354"/>
    </row>
    <row r="59" spans="3:14" ht="17.25">
      <c r="C59" s="1" t="s">
        <v>225</v>
      </c>
      <c r="G59" s="362">
        <v>15</v>
      </c>
      <c r="H59" s="354">
        <v>43</v>
      </c>
      <c r="I59" s="354">
        <v>17</v>
      </c>
      <c r="J59" s="120">
        <v>15</v>
      </c>
      <c r="K59" s="366">
        <v>13</v>
      </c>
      <c r="L59" s="367">
        <v>6</v>
      </c>
      <c r="M59" s="366">
        <v>7</v>
      </c>
      <c r="N59" s="354">
        <v>2</v>
      </c>
    </row>
    <row r="60" spans="3:14" ht="17.25">
      <c r="C60" s="1" t="s">
        <v>612</v>
      </c>
      <c r="F60" s="1"/>
      <c r="G60" s="362">
        <v>15</v>
      </c>
      <c r="H60" s="354">
        <v>31</v>
      </c>
      <c r="I60" s="354">
        <v>17</v>
      </c>
      <c r="J60" s="120">
        <v>16</v>
      </c>
      <c r="K60" s="120">
        <v>13</v>
      </c>
      <c r="L60" s="367">
        <v>12</v>
      </c>
      <c r="M60" s="366">
        <v>1</v>
      </c>
      <c r="N60" s="367">
        <v>3</v>
      </c>
    </row>
    <row r="61" spans="3:14" ht="17.25">
      <c r="C61" s="1" t="s">
        <v>613</v>
      </c>
      <c r="F61" s="1"/>
      <c r="G61" s="362">
        <v>15</v>
      </c>
      <c r="H61" s="354">
        <v>34</v>
      </c>
      <c r="I61" s="354">
        <v>17</v>
      </c>
      <c r="J61" s="120">
        <v>15</v>
      </c>
      <c r="K61" s="120">
        <v>13</v>
      </c>
      <c r="L61" s="367">
        <v>6</v>
      </c>
      <c r="M61" s="366">
        <v>7</v>
      </c>
      <c r="N61" s="354">
        <v>2</v>
      </c>
    </row>
    <row r="62" spans="3:14" ht="17.25">
      <c r="C62" s="1" t="s">
        <v>614</v>
      </c>
      <c r="F62" s="1"/>
      <c r="G62" s="362">
        <v>15</v>
      </c>
      <c r="H62" s="354">
        <v>25</v>
      </c>
      <c r="I62" s="354">
        <v>16</v>
      </c>
      <c r="J62" s="366">
        <v>14</v>
      </c>
      <c r="K62" s="366">
        <v>11</v>
      </c>
      <c r="L62" s="367">
        <v>7</v>
      </c>
      <c r="M62" s="366">
        <v>4</v>
      </c>
      <c r="N62" s="366">
        <v>3</v>
      </c>
    </row>
    <row r="63" spans="3:14" ht="17.25">
      <c r="C63" s="1"/>
      <c r="F63" s="1"/>
      <c r="G63" s="362"/>
      <c r="H63" s="354"/>
      <c r="I63" s="354"/>
      <c r="J63" s="366"/>
      <c r="K63" s="366"/>
      <c r="L63" s="366"/>
      <c r="M63" s="366"/>
      <c r="N63" s="366"/>
    </row>
    <row r="64" spans="3:14" ht="17.25">
      <c r="C64" s="1" t="s">
        <v>416</v>
      </c>
      <c r="F64" s="1"/>
      <c r="G64" s="362">
        <v>24</v>
      </c>
      <c r="H64" s="354">
        <v>45</v>
      </c>
      <c r="I64" s="354">
        <v>24</v>
      </c>
      <c r="J64" s="366">
        <v>14</v>
      </c>
      <c r="K64" s="366">
        <v>7</v>
      </c>
      <c r="L64" s="366">
        <v>6</v>
      </c>
      <c r="M64" s="366">
        <v>1</v>
      </c>
      <c r="N64" s="366">
        <v>7</v>
      </c>
    </row>
    <row r="65" spans="3:14" ht="17.25">
      <c r="C65" s="1" t="s">
        <v>417</v>
      </c>
      <c r="F65" s="1"/>
      <c r="G65" s="362">
        <v>24</v>
      </c>
      <c r="H65" s="354">
        <v>39</v>
      </c>
      <c r="I65" s="354">
        <v>24</v>
      </c>
      <c r="J65" s="366">
        <v>22</v>
      </c>
      <c r="K65" s="366">
        <v>16</v>
      </c>
      <c r="L65" s="366">
        <v>10</v>
      </c>
      <c r="M65" s="366">
        <v>6</v>
      </c>
      <c r="N65" s="366">
        <v>6</v>
      </c>
    </row>
    <row r="66" spans="2:14" ht="18" thickBot="1">
      <c r="B66" s="5"/>
      <c r="C66" s="5"/>
      <c r="D66" s="5"/>
      <c r="E66" s="5"/>
      <c r="F66" s="5"/>
      <c r="G66" s="28"/>
      <c r="H66" s="19"/>
      <c r="I66" s="19"/>
      <c r="J66" s="19"/>
      <c r="K66" s="19"/>
      <c r="L66" s="19"/>
      <c r="M66" s="19"/>
      <c r="N66" s="19"/>
    </row>
    <row r="67" ht="17.25">
      <c r="G67" s="1" t="s">
        <v>742</v>
      </c>
    </row>
    <row r="68" ht="17.25">
      <c r="A68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workbookViewId="0" topLeftCell="B1">
      <selection activeCell="H52" sqref="H52"/>
    </sheetView>
  </sheetViews>
  <sheetFormatPr defaultColWidth="10.875" defaultRowHeight="13.5"/>
  <cols>
    <col min="1" max="1" width="13.375" style="2" customWidth="1"/>
    <col min="2" max="2" width="5.875" style="2" customWidth="1"/>
    <col min="3" max="3" width="20.875" style="2" customWidth="1"/>
    <col min="4" max="4" width="11.875" style="2" customWidth="1"/>
    <col min="5" max="5" width="13.375" style="2" customWidth="1"/>
    <col min="6" max="6" width="10.875" style="2" customWidth="1"/>
    <col min="7" max="7" width="13.25390625" style="2" customWidth="1"/>
    <col min="8" max="8" width="10.875" style="2" customWidth="1"/>
    <col min="9" max="9" width="13.25390625" style="2" customWidth="1"/>
    <col min="10" max="10" width="10.875" style="2" customWidth="1"/>
    <col min="11" max="13" width="13.375" style="2" customWidth="1"/>
    <col min="14" max="16384" width="10.875" style="2" customWidth="1"/>
  </cols>
  <sheetData>
    <row r="1" ht="17.25">
      <c r="A1" s="1"/>
    </row>
    <row r="6" ht="17.25">
      <c r="F6" s="4" t="s">
        <v>232</v>
      </c>
    </row>
    <row r="7" spans="4:8" ht="17.25">
      <c r="D7" s="4" t="s">
        <v>464</v>
      </c>
      <c r="F7" s="86"/>
      <c r="H7" s="1"/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4:12" ht="17.25">
      <c r="D9" s="9"/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717</v>
      </c>
      <c r="E10" s="9"/>
      <c r="F10" s="10" t="s">
        <v>100</v>
      </c>
      <c r="G10" s="368" t="s">
        <v>772</v>
      </c>
      <c r="H10" s="10" t="s">
        <v>101</v>
      </c>
      <c r="I10" s="10" t="s">
        <v>102</v>
      </c>
      <c r="J10" s="10" t="s">
        <v>103</v>
      </c>
      <c r="K10" s="7" t="s">
        <v>233</v>
      </c>
      <c r="L10" s="7" t="s">
        <v>234</v>
      </c>
    </row>
    <row r="11" spans="2:12" ht="17.25">
      <c r="B11" s="8"/>
      <c r="C11" s="21" t="s">
        <v>235</v>
      </c>
      <c r="D11" s="22"/>
      <c r="E11" s="12" t="s">
        <v>99</v>
      </c>
      <c r="F11" s="12" t="s">
        <v>236</v>
      </c>
      <c r="G11" s="12" t="s">
        <v>773</v>
      </c>
      <c r="H11" s="12" t="s">
        <v>237</v>
      </c>
      <c r="I11" s="12" t="s">
        <v>238</v>
      </c>
      <c r="J11" s="12" t="s">
        <v>239</v>
      </c>
      <c r="K11" s="12" t="s">
        <v>240</v>
      </c>
      <c r="L11" s="12" t="s">
        <v>241</v>
      </c>
    </row>
    <row r="12" spans="4:12" ht="17.25">
      <c r="D12" s="109"/>
      <c r="E12" s="110"/>
      <c r="F12" s="110"/>
      <c r="G12" s="110"/>
      <c r="H12" s="136" t="s">
        <v>242</v>
      </c>
      <c r="I12" s="110"/>
      <c r="J12" s="110"/>
      <c r="K12" s="110"/>
      <c r="L12" s="110"/>
    </row>
    <row r="13" spans="2:12" ht="17.25">
      <c r="B13" s="1" t="s">
        <v>399</v>
      </c>
      <c r="C13" s="1"/>
      <c r="D13" s="99">
        <v>630</v>
      </c>
      <c r="E13" s="100">
        <v>275</v>
      </c>
      <c r="F13" s="100">
        <v>41</v>
      </c>
      <c r="G13" s="100">
        <v>29</v>
      </c>
      <c r="H13" s="100">
        <v>46</v>
      </c>
      <c r="I13" s="100">
        <v>48</v>
      </c>
      <c r="J13" s="100">
        <v>55</v>
      </c>
      <c r="K13" s="100">
        <v>74</v>
      </c>
      <c r="L13" s="100">
        <v>62</v>
      </c>
    </row>
    <row r="14" spans="2:12" ht="17.25">
      <c r="B14" s="1" t="s">
        <v>400</v>
      </c>
      <c r="C14" s="1"/>
      <c r="D14" s="99">
        <v>627</v>
      </c>
      <c r="E14" s="100">
        <v>271</v>
      </c>
      <c r="F14" s="100">
        <v>43</v>
      </c>
      <c r="G14" s="100">
        <v>30</v>
      </c>
      <c r="H14" s="100">
        <v>43</v>
      </c>
      <c r="I14" s="100">
        <v>47</v>
      </c>
      <c r="J14" s="100">
        <v>54</v>
      </c>
      <c r="K14" s="100">
        <v>78</v>
      </c>
      <c r="L14" s="100">
        <v>61</v>
      </c>
    </row>
    <row r="15" spans="2:12" ht="17.25">
      <c r="B15" s="1" t="s">
        <v>341</v>
      </c>
      <c r="C15" s="1"/>
      <c r="D15" s="99">
        <v>641</v>
      </c>
      <c r="E15" s="100">
        <v>272</v>
      </c>
      <c r="F15" s="100">
        <v>38</v>
      </c>
      <c r="G15" s="100">
        <v>32</v>
      </c>
      <c r="H15" s="100">
        <v>44</v>
      </c>
      <c r="I15" s="100">
        <v>43</v>
      </c>
      <c r="J15" s="100">
        <v>63</v>
      </c>
      <c r="K15" s="100">
        <v>88</v>
      </c>
      <c r="L15" s="100">
        <v>61</v>
      </c>
    </row>
    <row r="16" spans="2:12" ht="17.25">
      <c r="B16" s="1" t="s">
        <v>401</v>
      </c>
      <c r="C16" s="1"/>
      <c r="D16" s="99">
        <v>623</v>
      </c>
      <c r="E16" s="100">
        <v>274</v>
      </c>
      <c r="F16" s="100">
        <v>36</v>
      </c>
      <c r="G16" s="100">
        <v>27</v>
      </c>
      <c r="H16" s="100">
        <v>48</v>
      </c>
      <c r="I16" s="100">
        <v>42</v>
      </c>
      <c r="J16" s="100">
        <v>58</v>
      </c>
      <c r="K16" s="100">
        <v>83</v>
      </c>
      <c r="L16" s="100">
        <v>55</v>
      </c>
    </row>
    <row r="17" spans="2:12" ht="17.25">
      <c r="B17" s="1"/>
      <c r="C17" s="1"/>
      <c r="D17" s="99"/>
      <c r="E17" s="100"/>
      <c r="F17" s="100"/>
      <c r="G17" s="100"/>
      <c r="H17" s="100"/>
      <c r="I17" s="100"/>
      <c r="J17" s="100"/>
      <c r="K17" s="100"/>
      <c r="L17" s="100"/>
    </row>
    <row r="18" spans="2:12" ht="17.25">
      <c r="B18" s="1" t="s">
        <v>402</v>
      </c>
      <c r="C18" s="1"/>
      <c r="D18" s="99">
        <v>616</v>
      </c>
      <c r="E18" s="101">
        <v>281</v>
      </c>
      <c r="F18" s="101">
        <v>30</v>
      </c>
      <c r="G18" s="101">
        <v>29</v>
      </c>
      <c r="H18" s="101">
        <v>45</v>
      </c>
      <c r="I18" s="101">
        <v>38</v>
      </c>
      <c r="J18" s="101">
        <v>52</v>
      </c>
      <c r="K18" s="101">
        <v>84</v>
      </c>
      <c r="L18" s="101">
        <v>57</v>
      </c>
    </row>
    <row r="19" spans="2:12" ht="17.25">
      <c r="B19" s="1" t="s">
        <v>403</v>
      </c>
      <c r="C19" s="1"/>
      <c r="D19" s="99">
        <v>584</v>
      </c>
      <c r="E19" s="100">
        <v>268</v>
      </c>
      <c r="F19" s="100">
        <v>29</v>
      </c>
      <c r="G19" s="100">
        <v>29</v>
      </c>
      <c r="H19" s="100">
        <v>38</v>
      </c>
      <c r="I19" s="100">
        <v>38</v>
      </c>
      <c r="J19" s="100">
        <v>49</v>
      </c>
      <c r="K19" s="100">
        <v>82</v>
      </c>
      <c r="L19" s="100">
        <v>51</v>
      </c>
    </row>
    <row r="20" spans="2:12" ht="17.25">
      <c r="B20" s="1" t="s">
        <v>404</v>
      </c>
      <c r="C20" s="1"/>
      <c r="D20" s="99">
        <v>586</v>
      </c>
      <c r="E20" s="119">
        <v>273</v>
      </c>
      <c r="F20" s="119">
        <v>29</v>
      </c>
      <c r="G20" s="119">
        <v>29</v>
      </c>
      <c r="H20" s="119">
        <v>38</v>
      </c>
      <c r="I20" s="119">
        <v>37</v>
      </c>
      <c r="J20" s="119">
        <v>47</v>
      </c>
      <c r="K20" s="119">
        <v>83</v>
      </c>
      <c r="L20" s="119">
        <v>50</v>
      </c>
    </row>
    <row r="21" spans="2:12" ht="17.25">
      <c r="B21" s="1" t="s">
        <v>405</v>
      </c>
      <c r="C21" s="1"/>
      <c r="D21" s="99">
        <v>565</v>
      </c>
      <c r="E21" s="119">
        <v>271</v>
      </c>
      <c r="F21" s="119">
        <v>28</v>
      </c>
      <c r="G21" s="119">
        <v>28</v>
      </c>
      <c r="H21" s="119">
        <v>37</v>
      </c>
      <c r="I21" s="119">
        <v>37</v>
      </c>
      <c r="J21" s="119">
        <v>43</v>
      </c>
      <c r="K21" s="119">
        <v>75</v>
      </c>
      <c r="L21" s="119">
        <v>46</v>
      </c>
    </row>
    <row r="22" spans="2:12" ht="17.25">
      <c r="B22" s="1" t="s">
        <v>406</v>
      </c>
      <c r="C22" s="1"/>
      <c r="D22" s="99">
        <v>555</v>
      </c>
      <c r="E22" s="119">
        <v>262</v>
      </c>
      <c r="F22" s="119">
        <v>28</v>
      </c>
      <c r="G22" s="119">
        <v>29</v>
      </c>
      <c r="H22" s="119">
        <v>39</v>
      </c>
      <c r="I22" s="119">
        <v>37</v>
      </c>
      <c r="J22" s="119">
        <v>40</v>
      </c>
      <c r="K22" s="119">
        <v>72</v>
      </c>
      <c r="L22" s="119">
        <v>48</v>
      </c>
    </row>
    <row r="23" spans="2:12" s="87" customFormat="1" ht="17.25">
      <c r="B23" s="1" t="s">
        <v>407</v>
      </c>
      <c r="C23" s="1"/>
      <c r="D23" s="99">
        <v>527</v>
      </c>
      <c r="E23" s="119">
        <v>256</v>
      </c>
      <c r="F23" s="119">
        <v>24</v>
      </c>
      <c r="G23" s="119">
        <v>31</v>
      </c>
      <c r="H23" s="119">
        <v>38</v>
      </c>
      <c r="I23" s="119">
        <v>35</v>
      </c>
      <c r="J23" s="119">
        <v>34</v>
      </c>
      <c r="K23" s="119">
        <v>61</v>
      </c>
      <c r="L23" s="119">
        <v>48</v>
      </c>
    </row>
    <row r="24" spans="2:12" s="87" customFormat="1" ht="17.25">
      <c r="B24" s="1" t="s">
        <v>408</v>
      </c>
      <c r="C24" s="1"/>
      <c r="D24" s="99">
        <v>507</v>
      </c>
      <c r="E24" s="119">
        <v>251</v>
      </c>
      <c r="F24" s="119">
        <v>23</v>
      </c>
      <c r="G24" s="119">
        <v>27</v>
      </c>
      <c r="H24" s="119">
        <v>36</v>
      </c>
      <c r="I24" s="119">
        <v>33</v>
      </c>
      <c r="J24" s="119">
        <v>34</v>
      </c>
      <c r="K24" s="119">
        <v>57</v>
      </c>
      <c r="L24" s="119">
        <v>46</v>
      </c>
    </row>
    <row r="25" spans="2:12" ht="17.25">
      <c r="B25" s="2" t="s">
        <v>578</v>
      </c>
      <c r="D25" s="109">
        <v>500</v>
      </c>
      <c r="E25" s="100">
        <v>245</v>
      </c>
      <c r="F25" s="100">
        <v>22</v>
      </c>
      <c r="G25" s="100">
        <v>27</v>
      </c>
      <c r="H25" s="100">
        <v>36</v>
      </c>
      <c r="I25" s="100">
        <v>33</v>
      </c>
      <c r="J25" s="100">
        <v>34</v>
      </c>
      <c r="K25" s="100">
        <v>58</v>
      </c>
      <c r="L25" s="100">
        <v>45</v>
      </c>
    </row>
    <row r="26" spans="2:13" ht="17.25">
      <c r="B26" s="2" t="s">
        <v>770</v>
      </c>
      <c r="D26" s="359">
        <v>493</v>
      </c>
      <c r="E26" s="354">
        <v>243</v>
      </c>
      <c r="F26" s="354">
        <v>20</v>
      </c>
      <c r="G26" s="354">
        <v>26</v>
      </c>
      <c r="H26" s="354">
        <v>35</v>
      </c>
      <c r="I26" s="354">
        <v>33</v>
      </c>
      <c r="J26" s="354">
        <v>34</v>
      </c>
      <c r="K26" s="354">
        <v>59</v>
      </c>
      <c r="L26" s="354">
        <v>43</v>
      </c>
      <c r="M26" s="319"/>
    </row>
    <row r="27" spans="2:12" ht="17.25">
      <c r="B27" s="8"/>
      <c r="C27" s="8"/>
      <c r="D27" s="105"/>
      <c r="E27" s="106"/>
      <c r="F27" s="106"/>
      <c r="G27" s="106"/>
      <c r="H27" s="106"/>
      <c r="I27" s="106"/>
      <c r="J27" s="106"/>
      <c r="K27" s="106"/>
      <c r="L27" s="106"/>
    </row>
    <row r="28" spans="4:12" ht="17.25">
      <c r="D28" s="109"/>
      <c r="E28" s="106"/>
      <c r="F28" s="106"/>
      <c r="G28" s="106"/>
      <c r="H28" s="106"/>
      <c r="I28" s="106"/>
      <c r="J28" s="106"/>
      <c r="K28" s="106"/>
      <c r="L28" s="106"/>
    </row>
    <row r="29" spans="4:12" ht="17.25">
      <c r="D29" s="137" t="s">
        <v>676</v>
      </c>
      <c r="E29" s="109"/>
      <c r="F29" s="137" t="s">
        <v>100</v>
      </c>
      <c r="G29" s="368" t="s">
        <v>772</v>
      </c>
      <c r="H29" s="137" t="s">
        <v>101</v>
      </c>
      <c r="I29" s="137" t="s">
        <v>102</v>
      </c>
      <c r="J29" s="137" t="s">
        <v>103</v>
      </c>
      <c r="K29" s="138" t="s">
        <v>233</v>
      </c>
      <c r="L29" s="138" t="s">
        <v>234</v>
      </c>
    </row>
    <row r="30" spans="2:12" ht="17.25">
      <c r="B30" s="8"/>
      <c r="C30" s="21" t="s">
        <v>235</v>
      </c>
      <c r="D30" s="105"/>
      <c r="E30" s="139" t="s">
        <v>99</v>
      </c>
      <c r="F30" s="139" t="s">
        <v>236</v>
      </c>
      <c r="G30" s="12" t="s">
        <v>773</v>
      </c>
      <c r="H30" s="139" t="s">
        <v>237</v>
      </c>
      <c r="I30" s="139" t="s">
        <v>238</v>
      </c>
      <c r="J30" s="139" t="s">
        <v>239</v>
      </c>
      <c r="K30" s="139" t="s">
        <v>240</v>
      </c>
      <c r="L30" s="139" t="s">
        <v>241</v>
      </c>
    </row>
    <row r="31" spans="4:12" ht="17.25">
      <c r="D31" s="109"/>
      <c r="E31" s="110"/>
      <c r="F31" s="110"/>
      <c r="G31" s="110"/>
      <c r="H31" s="136" t="s">
        <v>244</v>
      </c>
      <c r="I31" s="136" t="s">
        <v>245</v>
      </c>
      <c r="J31" s="110"/>
      <c r="K31" s="110"/>
      <c r="L31" s="110"/>
    </row>
    <row r="32" spans="2:12" ht="17.25">
      <c r="B32" s="1" t="s">
        <v>399</v>
      </c>
      <c r="C32" s="1"/>
      <c r="D32" s="99">
        <v>91866</v>
      </c>
      <c r="E32" s="100">
        <v>50334</v>
      </c>
      <c r="F32" s="100">
        <v>5994</v>
      </c>
      <c r="G32" s="100">
        <v>2246</v>
      </c>
      <c r="H32" s="100">
        <v>5475</v>
      </c>
      <c r="I32" s="100">
        <v>5874</v>
      </c>
      <c r="J32" s="100">
        <v>6317</v>
      </c>
      <c r="K32" s="100">
        <v>8855</v>
      </c>
      <c r="L32" s="100">
        <v>6771</v>
      </c>
    </row>
    <row r="33" spans="2:12" ht="17.25">
      <c r="B33" s="1" t="s">
        <v>400</v>
      </c>
      <c r="C33" s="1"/>
      <c r="D33" s="99">
        <v>86005</v>
      </c>
      <c r="E33" s="100">
        <v>49120</v>
      </c>
      <c r="F33" s="100">
        <v>5557</v>
      </c>
      <c r="G33" s="100">
        <v>2420</v>
      </c>
      <c r="H33" s="100">
        <v>4577</v>
      </c>
      <c r="I33" s="100">
        <v>5201</v>
      </c>
      <c r="J33" s="100">
        <v>5352</v>
      </c>
      <c r="K33" s="100">
        <v>8540</v>
      </c>
      <c r="L33" s="100">
        <v>5238</v>
      </c>
    </row>
    <row r="34" spans="2:12" ht="17.25">
      <c r="B34" s="1" t="s">
        <v>341</v>
      </c>
      <c r="C34" s="1"/>
      <c r="D34" s="99">
        <v>79444</v>
      </c>
      <c r="E34" s="100">
        <v>45650</v>
      </c>
      <c r="F34" s="100">
        <v>4826</v>
      </c>
      <c r="G34" s="100">
        <v>2696</v>
      </c>
      <c r="H34" s="100">
        <v>4042</v>
      </c>
      <c r="I34" s="100">
        <v>4264</v>
      </c>
      <c r="J34" s="100">
        <v>5315</v>
      </c>
      <c r="K34" s="100">
        <v>8083</v>
      </c>
      <c r="L34" s="100">
        <v>4568</v>
      </c>
    </row>
    <row r="35" spans="2:12" ht="17.25">
      <c r="B35" s="1" t="s">
        <v>401</v>
      </c>
      <c r="C35" s="1"/>
      <c r="D35" s="99">
        <v>78853</v>
      </c>
      <c r="E35" s="100">
        <v>48036</v>
      </c>
      <c r="F35" s="100">
        <v>3236</v>
      </c>
      <c r="G35" s="100">
        <v>2540</v>
      </c>
      <c r="H35" s="100">
        <v>4573</v>
      </c>
      <c r="I35" s="100">
        <v>4331</v>
      </c>
      <c r="J35" s="100">
        <v>4890</v>
      </c>
      <c r="K35" s="100">
        <v>7513</v>
      </c>
      <c r="L35" s="100">
        <v>3734</v>
      </c>
    </row>
    <row r="36" spans="2:12" ht="17.25">
      <c r="B36" s="1"/>
      <c r="C36" s="1"/>
      <c r="D36" s="99"/>
      <c r="E36" s="100"/>
      <c r="F36" s="100"/>
      <c r="G36" s="100"/>
      <c r="H36" s="100"/>
      <c r="I36" s="100"/>
      <c r="J36" s="100"/>
      <c r="K36" s="100"/>
      <c r="L36" s="100"/>
    </row>
    <row r="37" spans="2:12" ht="17.25">
      <c r="B37" s="1" t="s">
        <v>402</v>
      </c>
      <c r="C37" s="1"/>
      <c r="D37" s="99">
        <v>68058</v>
      </c>
      <c r="E37" s="101">
        <v>39930</v>
      </c>
      <c r="F37" s="101">
        <v>2844</v>
      </c>
      <c r="G37" s="101">
        <v>2797</v>
      </c>
      <c r="H37" s="101">
        <v>4146</v>
      </c>
      <c r="I37" s="101">
        <v>3841</v>
      </c>
      <c r="J37" s="101">
        <v>4429</v>
      </c>
      <c r="K37" s="101">
        <v>6596</v>
      </c>
      <c r="L37" s="101">
        <v>3475</v>
      </c>
    </row>
    <row r="38" spans="2:12" ht="17.25">
      <c r="B38" s="1" t="s">
        <v>403</v>
      </c>
      <c r="C38" s="1"/>
      <c r="D38" s="99">
        <v>64761</v>
      </c>
      <c r="E38" s="101">
        <v>37725</v>
      </c>
      <c r="F38" s="100">
        <v>2777</v>
      </c>
      <c r="G38" s="100">
        <v>3112</v>
      </c>
      <c r="H38" s="100">
        <v>3654</v>
      </c>
      <c r="I38" s="100">
        <v>3713</v>
      </c>
      <c r="J38" s="100">
        <v>4317</v>
      </c>
      <c r="K38" s="100">
        <v>6430</v>
      </c>
      <c r="L38" s="100">
        <v>3033</v>
      </c>
    </row>
    <row r="39" spans="2:12" ht="17.25">
      <c r="B39" s="1" t="s">
        <v>404</v>
      </c>
      <c r="C39" s="1"/>
      <c r="D39" s="99">
        <v>61338</v>
      </c>
      <c r="E39" s="101">
        <v>35245</v>
      </c>
      <c r="F39" s="101">
        <v>2531</v>
      </c>
      <c r="G39" s="100">
        <v>3039</v>
      </c>
      <c r="H39" s="101">
        <v>3486</v>
      </c>
      <c r="I39" s="101">
        <v>3652</v>
      </c>
      <c r="J39" s="101">
        <v>4103</v>
      </c>
      <c r="K39" s="101">
        <v>6319</v>
      </c>
      <c r="L39" s="101">
        <v>2963</v>
      </c>
    </row>
    <row r="40" spans="2:12" ht="17.25">
      <c r="B40" s="1" t="s">
        <v>405</v>
      </c>
      <c r="C40" s="1"/>
      <c r="D40" s="99">
        <v>59207</v>
      </c>
      <c r="E40" s="101">
        <v>34533</v>
      </c>
      <c r="F40" s="101">
        <v>2380</v>
      </c>
      <c r="G40" s="100">
        <v>2608</v>
      </c>
      <c r="H40" s="101">
        <v>3621</v>
      </c>
      <c r="I40" s="101">
        <v>3714</v>
      </c>
      <c r="J40" s="101">
        <v>3706</v>
      </c>
      <c r="K40" s="101">
        <v>5774</v>
      </c>
      <c r="L40" s="101">
        <v>2871</v>
      </c>
    </row>
    <row r="41" spans="2:12" ht="17.25">
      <c r="B41" s="1" t="s">
        <v>406</v>
      </c>
      <c r="C41" s="1"/>
      <c r="D41" s="99">
        <v>57394</v>
      </c>
      <c r="E41" s="101">
        <v>33280</v>
      </c>
      <c r="F41" s="101">
        <v>2291</v>
      </c>
      <c r="G41" s="100">
        <v>2709</v>
      </c>
      <c r="H41" s="101">
        <v>3545</v>
      </c>
      <c r="I41" s="101">
        <v>3596</v>
      </c>
      <c r="J41" s="101">
        <v>3722</v>
      </c>
      <c r="K41" s="101">
        <v>5408</v>
      </c>
      <c r="L41" s="101">
        <v>2843</v>
      </c>
    </row>
    <row r="42" spans="2:12" s="87" customFormat="1" ht="17.25">
      <c r="B42" s="1" t="s">
        <v>407</v>
      </c>
      <c r="C42" s="1"/>
      <c r="D42" s="99">
        <v>56169</v>
      </c>
      <c r="E42" s="101">
        <v>32813</v>
      </c>
      <c r="F42" s="101">
        <v>2078</v>
      </c>
      <c r="G42" s="101">
        <v>3263</v>
      </c>
      <c r="H42" s="101">
        <v>3123</v>
      </c>
      <c r="I42" s="101">
        <v>3427</v>
      </c>
      <c r="J42" s="101">
        <v>3325</v>
      </c>
      <c r="K42" s="101">
        <v>5159</v>
      </c>
      <c r="L42" s="101">
        <v>2981</v>
      </c>
    </row>
    <row r="43" spans="2:12" s="87" customFormat="1" ht="17.25">
      <c r="B43" s="1" t="s">
        <v>408</v>
      </c>
      <c r="C43" s="1"/>
      <c r="D43" s="99">
        <v>54831</v>
      </c>
      <c r="E43" s="101">
        <v>32323</v>
      </c>
      <c r="F43" s="101">
        <v>2030</v>
      </c>
      <c r="G43" s="101">
        <v>3337</v>
      </c>
      <c r="H43" s="101">
        <v>2889</v>
      </c>
      <c r="I43" s="101">
        <v>3268</v>
      </c>
      <c r="J43" s="101">
        <v>3226</v>
      </c>
      <c r="K43" s="101">
        <v>4916</v>
      </c>
      <c r="L43" s="101">
        <v>2842</v>
      </c>
    </row>
    <row r="44" spans="2:12" ht="17.25">
      <c r="B44" s="2" t="s">
        <v>578</v>
      </c>
      <c r="D44" s="109">
        <v>53601</v>
      </c>
      <c r="E44" s="110">
        <v>31698</v>
      </c>
      <c r="F44" s="110">
        <v>1953</v>
      </c>
      <c r="G44" s="110">
        <v>3372</v>
      </c>
      <c r="H44" s="110">
        <v>2843</v>
      </c>
      <c r="I44" s="110">
        <v>3151</v>
      </c>
      <c r="J44" s="110">
        <v>3078</v>
      </c>
      <c r="K44" s="110">
        <v>4771</v>
      </c>
      <c r="L44" s="110">
        <v>2735</v>
      </c>
    </row>
    <row r="45" spans="2:15" ht="17.25">
      <c r="B45" s="2" t="s">
        <v>770</v>
      </c>
      <c r="D45" s="359">
        <v>52042</v>
      </c>
      <c r="E45" s="351">
        <v>30433</v>
      </c>
      <c r="F45" s="351">
        <v>1863</v>
      </c>
      <c r="G45" s="351">
        <v>3260</v>
      </c>
      <c r="H45" s="351">
        <v>2794</v>
      </c>
      <c r="I45" s="351">
        <v>3079</v>
      </c>
      <c r="J45" s="351">
        <v>3054</v>
      </c>
      <c r="K45" s="351">
        <v>4685</v>
      </c>
      <c r="L45" s="351">
        <v>2874</v>
      </c>
      <c r="M45" s="319"/>
      <c r="N45" s="319"/>
      <c r="O45" s="319"/>
    </row>
    <row r="46" spans="4:12" ht="17.25">
      <c r="D46" s="109"/>
      <c r="E46" s="110"/>
      <c r="F46" s="110"/>
      <c r="G46" s="110"/>
      <c r="H46" s="110"/>
      <c r="I46" s="110"/>
      <c r="J46" s="110"/>
      <c r="K46" s="110"/>
      <c r="L46" s="110"/>
    </row>
    <row r="47" spans="4:12" ht="17.25">
      <c r="D47" s="109"/>
      <c r="E47" s="464" t="s">
        <v>465</v>
      </c>
      <c r="F47" s="464"/>
      <c r="G47" s="464"/>
      <c r="H47" s="464"/>
      <c r="I47" s="110"/>
      <c r="J47" s="110"/>
      <c r="K47" s="110"/>
      <c r="L47" s="110"/>
    </row>
    <row r="48" spans="1:13" ht="17.25">
      <c r="A48" s="20"/>
      <c r="B48" s="30"/>
      <c r="C48" s="31"/>
      <c r="D48" s="460" t="s">
        <v>471</v>
      </c>
      <c r="E48" s="465"/>
      <c r="F48" s="461" t="s">
        <v>467</v>
      </c>
      <c r="G48" s="465"/>
      <c r="H48" s="460" t="s">
        <v>468</v>
      </c>
      <c r="I48" s="465"/>
      <c r="J48" s="460" t="s">
        <v>469</v>
      </c>
      <c r="K48" s="465"/>
      <c r="L48" s="460" t="s">
        <v>470</v>
      </c>
      <c r="M48" s="461"/>
    </row>
    <row r="49" spans="2:13" ht="17.25">
      <c r="B49" s="462" t="s">
        <v>472</v>
      </c>
      <c r="C49" s="463"/>
      <c r="D49" s="346" t="s">
        <v>466</v>
      </c>
      <c r="E49" s="335" t="s">
        <v>724</v>
      </c>
      <c r="F49" s="346" t="s">
        <v>466</v>
      </c>
      <c r="G49" s="335" t="s">
        <v>724</v>
      </c>
      <c r="H49" s="346" t="s">
        <v>466</v>
      </c>
      <c r="I49" s="335" t="s">
        <v>724</v>
      </c>
      <c r="J49" s="346" t="s">
        <v>466</v>
      </c>
      <c r="K49" s="335" t="s">
        <v>724</v>
      </c>
      <c r="L49" s="346" t="s">
        <v>466</v>
      </c>
      <c r="M49" s="334" t="s">
        <v>724</v>
      </c>
    </row>
    <row r="50" spans="2:13" ht="17.25">
      <c r="B50" s="343"/>
      <c r="C50" s="343"/>
      <c r="D50" s="344"/>
      <c r="E50" s="347" t="s">
        <v>725</v>
      </c>
      <c r="F50" s="345"/>
      <c r="G50" s="347" t="s">
        <v>725</v>
      </c>
      <c r="H50" s="345"/>
      <c r="I50" s="347" t="s">
        <v>725</v>
      </c>
      <c r="J50" s="345"/>
      <c r="K50" s="347" t="s">
        <v>725</v>
      </c>
      <c r="L50" s="345"/>
      <c r="M50" s="347" t="s">
        <v>725</v>
      </c>
    </row>
    <row r="51" spans="2:13" ht="17.25">
      <c r="B51" s="343"/>
      <c r="C51" s="343"/>
      <c r="D51" s="344"/>
      <c r="E51" s="347"/>
      <c r="F51" s="345"/>
      <c r="G51" s="347"/>
      <c r="H51" s="345"/>
      <c r="I51" s="347"/>
      <c r="J51" s="345"/>
      <c r="K51" s="347"/>
      <c r="L51" s="345"/>
      <c r="M51" s="347"/>
    </row>
    <row r="52" spans="2:13" ht="17.25">
      <c r="B52" s="466" t="s">
        <v>795</v>
      </c>
      <c r="C52" s="467"/>
      <c r="D52" s="402">
        <v>3</v>
      </c>
      <c r="E52" s="392">
        <v>33</v>
      </c>
      <c r="F52" s="394">
        <v>2</v>
      </c>
      <c r="G52" s="394">
        <v>27</v>
      </c>
      <c r="H52" s="403">
        <v>0</v>
      </c>
      <c r="I52" s="403">
        <v>0</v>
      </c>
      <c r="J52" s="394">
        <v>1</v>
      </c>
      <c r="K52" s="404">
        <v>6</v>
      </c>
      <c r="L52" s="403">
        <v>0</v>
      </c>
      <c r="M52" s="403">
        <v>0</v>
      </c>
    </row>
    <row r="53" spans="2:13" ht="17.25">
      <c r="B53" s="1" t="s">
        <v>138</v>
      </c>
      <c r="D53" s="402">
        <v>10</v>
      </c>
      <c r="E53" s="404">
        <v>1381</v>
      </c>
      <c r="F53" s="394">
        <v>7</v>
      </c>
      <c r="G53" s="394">
        <v>1317</v>
      </c>
      <c r="H53" s="394">
        <v>1</v>
      </c>
      <c r="I53" s="404">
        <v>18</v>
      </c>
      <c r="J53" s="403">
        <v>0</v>
      </c>
      <c r="K53" s="403">
        <v>0</v>
      </c>
      <c r="L53" s="394">
        <v>2</v>
      </c>
      <c r="M53" s="405">
        <v>46</v>
      </c>
    </row>
    <row r="54" spans="2:13" ht="17.25">
      <c r="B54" s="1" t="s">
        <v>139</v>
      </c>
      <c r="D54" s="402">
        <v>94</v>
      </c>
      <c r="E54" s="404">
        <v>10783</v>
      </c>
      <c r="F54" s="404">
        <v>51</v>
      </c>
      <c r="G54" s="404">
        <v>8832</v>
      </c>
      <c r="H54" s="404">
        <v>8</v>
      </c>
      <c r="I54" s="404">
        <v>198</v>
      </c>
      <c r="J54" s="404">
        <v>12</v>
      </c>
      <c r="K54" s="404">
        <v>420</v>
      </c>
      <c r="L54" s="404">
        <v>23</v>
      </c>
      <c r="M54" s="405">
        <v>1333</v>
      </c>
    </row>
    <row r="55" spans="2:13" ht="17.25">
      <c r="B55" s="466" t="s">
        <v>796</v>
      </c>
      <c r="C55" s="468"/>
      <c r="D55" s="402">
        <v>12</v>
      </c>
      <c r="E55" s="404">
        <v>1685</v>
      </c>
      <c r="F55" s="404">
        <v>10</v>
      </c>
      <c r="G55" s="394">
        <v>1438</v>
      </c>
      <c r="H55" s="404">
        <v>1</v>
      </c>
      <c r="I55" s="394">
        <v>243</v>
      </c>
      <c r="J55" s="403">
        <v>0</v>
      </c>
      <c r="K55" s="403">
        <v>0</v>
      </c>
      <c r="L55" s="404">
        <v>1</v>
      </c>
      <c r="M55" s="405">
        <v>4</v>
      </c>
    </row>
    <row r="56" spans="2:13" ht="17.25">
      <c r="B56" s="1" t="s">
        <v>440</v>
      </c>
      <c r="D56" s="402">
        <v>5</v>
      </c>
      <c r="E56" s="404">
        <v>921</v>
      </c>
      <c r="F56" s="404">
        <v>3</v>
      </c>
      <c r="G56" s="394">
        <v>902</v>
      </c>
      <c r="H56" s="403">
        <v>0</v>
      </c>
      <c r="I56" s="403">
        <v>0</v>
      </c>
      <c r="J56" s="404">
        <v>1</v>
      </c>
      <c r="K56" s="404">
        <v>16</v>
      </c>
      <c r="L56" s="404">
        <v>1</v>
      </c>
      <c r="M56" s="405">
        <v>3</v>
      </c>
    </row>
    <row r="57" spans="2:13" ht="17.25">
      <c r="B57" s="1" t="s">
        <v>797</v>
      </c>
      <c r="D57" s="402">
        <v>98</v>
      </c>
      <c r="E57" s="404">
        <v>4172</v>
      </c>
      <c r="F57" s="404">
        <v>60</v>
      </c>
      <c r="G57" s="404">
        <v>3362</v>
      </c>
      <c r="H57" s="404">
        <v>19</v>
      </c>
      <c r="I57" s="404">
        <v>250</v>
      </c>
      <c r="J57" s="404">
        <v>10</v>
      </c>
      <c r="K57" s="404">
        <v>231</v>
      </c>
      <c r="L57" s="404">
        <v>9</v>
      </c>
      <c r="M57" s="405">
        <v>329</v>
      </c>
    </row>
    <row r="58" spans="2:13" ht="17.25">
      <c r="B58" s="1" t="s">
        <v>315</v>
      </c>
      <c r="D58" s="402">
        <v>19</v>
      </c>
      <c r="E58" s="404">
        <v>2913</v>
      </c>
      <c r="F58" s="404">
        <v>10</v>
      </c>
      <c r="G58" s="404">
        <v>2250</v>
      </c>
      <c r="H58" s="394">
        <v>4</v>
      </c>
      <c r="I58" s="394">
        <v>300</v>
      </c>
      <c r="J58" s="404">
        <v>3</v>
      </c>
      <c r="K58" s="404">
        <v>332</v>
      </c>
      <c r="L58" s="404">
        <v>2</v>
      </c>
      <c r="M58" s="405">
        <v>31</v>
      </c>
    </row>
    <row r="59" spans="2:13" ht="17.25">
      <c r="B59" s="1" t="s">
        <v>803</v>
      </c>
      <c r="D59" s="402">
        <v>41</v>
      </c>
      <c r="E59" s="404">
        <v>4751</v>
      </c>
      <c r="F59" s="404">
        <v>4</v>
      </c>
      <c r="G59" s="404">
        <v>59</v>
      </c>
      <c r="H59" s="404">
        <v>2</v>
      </c>
      <c r="I59" s="404">
        <v>60</v>
      </c>
      <c r="J59" s="404">
        <v>31</v>
      </c>
      <c r="K59" s="404">
        <v>3984</v>
      </c>
      <c r="L59" s="404">
        <v>4</v>
      </c>
      <c r="M59" s="405">
        <v>648</v>
      </c>
    </row>
    <row r="60" spans="2:13" ht="17.25">
      <c r="B60" s="1" t="s">
        <v>798</v>
      </c>
      <c r="D60" s="402">
        <v>5</v>
      </c>
      <c r="E60" s="404">
        <v>102</v>
      </c>
      <c r="F60" s="394">
        <v>3</v>
      </c>
      <c r="G60" s="394">
        <v>42</v>
      </c>
      <c r="H60" s="403">
        <v>1</v>
      </c>
      <c r="I60" s="403">
        <v>3</v>
      </c>
      <c r="J60" s="403">
        <v>1</v>
      </c>
      <c r="K60" s="403">
        <v>57</v>
      </c>
      <c r="L60" s="403">
        <v>0</v>
      </c>
      <c r="M60" s="403">
        <v>0</v>
      </c>
    </row>
    <row r="61" spans="2:13" ht="17.25">
      <c r="B61" s="466" t="s">
        <v>799</v>
      </c>
      <c r="C61" s="468"/>
      <c r="D61" s="402">
        <v>3</v>
      </c>
      <c r="E61" s="404">
        <v>86</v>
      </c>
      <c r="F61" s="394">
        <v>1</v>
      </c>
      <c r="G61" s="394">
        <v>60</v>
      </c>
      <c r="H61" s="403">
        <v>2</v>
      </c>
      <c r="I61" s="403">
        <v>26</v>
      </c>
      <c r="J61" s="403">
        <v>0</v>
      </c>
      <c r="K61" s="403">
        <v>0</v>
      </c>
      <c r="L61" s="403">
        <v>0</v>
      </c>
      <c r="M61" s="403">
        <v>0</v>
      </c>
    </row>
    <row r="62" spans="2:13" ht="17.25">
      <c r="B62" s="1" t="s">
        <v>800</v>
      </c>
      <c r="D62" s="402">
        <v>6</v>
      </c>
      <c r="E62" s="404">
        <v>39</v>
      </c>
      <c r="F62" s="394">
        <v>2</v>
      </c>
      <c r="G62" s="394">
        <v>15</v>
      </c>
      <c r="H62" s="394">
        <v>3</v>
      </c>
      <c r="I62" s="394">
        <v>18</v>
      </c>
      <c r="J62" s="394">
        <v>1</v>
      </c>
      <c r="K62" s="394">
        <v>6</v>
      </c>
      <c r="L62" s="394">
        <v>0</v>
      </c>
      <c r="M62" s="405">
        <v>0</v>
      </c>
    </row>
    <row r="63" spans="2:13" ht="17.25">
      <c r="B63" s="1" t="s">
        <v>447</v>
      </c>
      <c r="D63" s="402">
        <v>28</v>
      </c>
      <c r="E63" s="404">
        <v>5633</v>
      </c>
      <c r="F63" s="394">
        <v>2</v>
      </c>
      <c r="G63" s="394">
        <v>256</v>
      </c>
      <c r="H63" s="394">
        <v>15</v>
      </c>
      <c r="I63" s="394">
        <v>5165</v>
      </c>
      <c r="J63" s="394">
        <v>4</v>
      </c>
      <c r="K63" s="394">
        <v>92</v>
      </c>
      <c r="L63" s="394">
        <v>7</v>
      </c>
      <c r="M63" s="405">
        <v>120</v>
      </c>
    </row>
    <row r="64" spans="2:13" ht="17.25">
      <c r="B64" s="1" t="s">
        <v>801</v>
      </c>
      <c r="D64" s="402">
        <v>53</v>
      </c>
      <c r="E64" s="404">
        <v>4247</v>
      </c>
      <c r="F64" s="394">
        <v>18</v>
      </c>
      <c r="G64" s="394">
        <v>2340</v>
      </c>
      <c r="H64" s="394">
        <v>27</v>
      </c>
      <c r="I64" s="394">
        <v>1649</v>
      </c>
      <c r="J64" s="394">
        <v>3</v>
      </c>
      <c r="K64" s="394">
        <v>106</v>
      </c>
      <c r="L64" s="394">
        <v>5</v>
      </c>
      <c r="M64" s="405">
        <v>152</v>
      </c>
    </row>
    <row r="65" spans="2:13" ht="17.25">
      <c r="B65" s="1" t="s">
        <v>802</v>
      </c>
      <c r="D65" s="402">
        <v>25</v>
      </c>
      <c r="E65" s="404">
        <v>3457</v>
      </c>
      <c r="F65" s="394">
        <v>15</v>
      </c>
      <c r="G65" s="394">
        <v>2095</v>
      </c>
      <c r="H65" s="394">
        <v>4</v>
      </c>
      <c r="I65" s="394">
        <v>404</v>
      </c>
      <c r="J65" s="394">
        <v>0</v>
      </c>
      <c r="K65" s="394">
        <v>0</v>
      </c>
      <c r="L65" s="394">
        <v>6</v>
      </c>
      <c r="M65" s="405">
        <v>958</v>
      </c>
    </row>
    <row r="66" spans="2:13" ht="17.25">
      <c r="B66" s="1" t="s">
        <v>823</v>
      </c>
      <c r="D66" s="402">
        <v>10</v>
      </c>
      <c r="E66" s="404">
        <v>237</v>
      </c>
      <c r="F66" s="394">
        <v>2</v>
      </c>
      <c r="G66" s="394">
        <v>54</v>
      </c>
      <c r="H66" s="394">
        <v>4</v>
      </c>
      <c r="I66" s="394">
        <v>21</v>
      </c>
      <c r="J66" s="394">
        <v>2</v>
      </c>
      <c r="K66" s="394">
        <v>63</v>
      </c>
      <c r="L66" s="394">
        <v>2</v>
      </c>
      <c r="M66" s="405">
        <v>99</v>
      </c>
    </row>
    <row r="67" spans="2:13" ht="17.25">
      <c r="B67" s="1" t="s">
        <v>579</v>
      </c>
      <c r="D67" s="402">
        <v>63</v>
      </c>
      <c r="E67" s="404">
        <v>11166</v>
      </c>
      <c r="F67" s="404">
        <v>34</v>
      </c>
      <c r="G67" s="404">
        <v>8690</v>
      </c>
      <c r="H67" s="392">
        <v>19</v>
      </c>
      <c r="I67" s="404">
        <v>1846</v>
      </c>
      <c r="J67" s="404">
        <v>3</v>
      </c>
      <c r="K67" s="404">
        <v>12</v>
      </c>
      <c r="L67" s="404">
        <v>7</v>
      </c>
      <c r="M67" s="405">
        <v>618</v>
      </c>
    </row>
    <row r="68" spans="2:13" ht="17.25">
      <c r="B68" s="1" t="s">
        <v>243</v>
      </c>
      <c r="D68" s="402">
        <v>9</v>
      </c>
      <c r="E68" s="404">
        <v>124</v>
      </c>
      <c r="F68" s="394">
        <v>0</v>
      </c>
      <c r="G68" s="394">
        <v>0</v>
      </c>
      <c r="H68" s="394">
        <v>7</v>
      </c>
      <c r="I68" s="394">
        <v>97</v>
      </c>
      <c r="J68" s="403">
        <v>1</v>
      </c>
      <c r="K68" s="403">
        <v>7</v>
      </c>
      <c r="L68" s="404">
        <v>1</v>
      </c>
      <c r="M68" s="405">
        <v>20</v>
      </c>
    </row>
    <row r="69" spans="2:13" ht="18" thickBot="1">
      <c r="B69" s="5"/>
      <c r="C69" s="5"/>
      <c r="D69" s="116"/>
      <c r="E69" s="118"/>
      <c r="F69" s="118"/>
      <c r="G69" s="118"/>
      <c r="H69" s="118"/>
      <c r="I69" s="118"/>
      <c r="J69" s="118"/>
      <c r="K69" s="118"/>
      <c r="L69" s="118"/>
      <c r="M69" s="272"/>
    </row>
    <row r="70" ht="17.25">
      <c r="D70" s="1" t="s">
        <v>743</v>
      </c>
    </row>
    <row r="71" ht="17.25">
      <c r="A71" s="1"/>
    </row>
  </sheetData>
  <mergeCells count="10">
    <mergeCell ref="B52:C52"/>
    <mergeCell ref="B55:C55"/>
    <mergeCell ref="B61:C61"/>
    <mergeCell ref="J48:K48"/>
    <mergeCell ref="L48:M48"/>
    <mergeCell ref="B49:C49"/>
    <mergeCell ref="E47:H47"/>
    <mergeCell ref="D48:E48"/>
    <mergeCell ref="F48:G48"/>
    <mergeCell ref="H48:I48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2"/>
  <sheetViews>
    <sheetView zoomScale="75" zoomScaleNormal="75" workbookViewId="0" topLeftCell="A1">
      <selection activeCell="G54" sqref="G54"/>
    </sheetView>
  </sheetViews>
  <sheetFormatPr defaultColWidth="10.875" defaultRowHeight="13.5"/>
  <cols>
    <col min="1" max="1" width="13.375" style="2" customWidth="1"/>
    <col min="2" max="2" width="4.625" style="2" customWidth="1"/>
    <col min="3" max="3" width="20.875" style="2" customWidth="1"/>
    <col min="4" max="4" width="19.375" style="2" customWidth="1"/>
    <col min="5" max="7" width="18.00390625" style="2" customWidth="1"/>
    <col min="8" max="9" width="17.875" style="2" customWidth="1"/>
    <col min="10" max="16384" width="10.875" style="2" customWidth="1"/>
  </cols>
  <sheetData>
    <row r="1" ht="17.25">
      <c r="A1" s="1"/>
    </row>
    <row r="6" ht="17.25">
      <c r="E6" s="4" t="s">
        <v>232</v>
      </c>
    </row>
    <row r="7" spans="2:9" ht="18" thickBot="1">
      <c r="B7" s="24"/>
      <c r="C7" s="24"/>
      <c r="D7" s="29" t="s">
        <v>615</v>
      </c>
      <c r="E7" s="24"/>
      <c r="F7" s="5"/>
      <c r="G7" s="5"/>
      <c r="H7" s="5"/>
      <c r="I7" s="27" t="s">
        <v>55</v>
      </c>
    </row>
    <row r="8" spans="4:9" ht="17.25">
      <c r="D8" s="9"/>
      <c r="E8" s="8"/>
      <c r="F8" s="8"/>
      <c r="G8" s="8"/>
      <c r="H8" s="8"/>
      <c r="I8" s="8"/>
    </row>
    <row r="9" spans="2:9" ht="17.25">
      <c r="B9" s="17"/>
      <c r="C9" s="17"/>
      <c r="D9" s="10" t="s">
        <v>257</v>
      </c>
      <c r="E9" s="15"/>
      <c r="F9" s="10" t="s">
        <v>257</v>
      </c>
      <c r="G9" s="9"/>
      <c r="H9" s="10" t="s">
        <v>257</v>
      </c>
      <c r="I9" s="10" t="s">
        <v>257</v>
      </c>
    </row>
    <row r="10" spans="2:9" ht="17.25">
      <c r="B10" s="85" t="s">
        <v>246</v>
      </c>
      <c r="C10" s="17"/>
      <c r="D10" s="10" t="s">
        <v>28</v>
      </c>
      <c r="E10" s="88" t="s">
        <v>247</v>
      </c>
      <c r="F10" s="10" t="s">
        <v>248</v>
      </c>
      <c r="G10" s="9" t="s">
        <v>249</v>
      </c>
      <c r="H10" s="10" t="s">
        <v>250</v>
      </c>
      <c r="I10" s="10" t="s">
        <v>251</v>
      </c>
    </row>
    <row r="11" spans="2:9" ht="17.25">
      <c r="B11" s="21" t="s">
        <v>257</v>
      </c>
      <c r="C11" s="8"/>
      <c r="D11" s="22"/>
      <c r="E11" s="12" t="s">
        <v>257</v>
      </c>
      <c r="F11" s="12" t="s">
        <v>257</v>
      </c>
      <c r="G11" s="12" t="s">
        <v>257</v>
      </c>
      <c r="H11" s="12" t="s">
        <v>257</v>
      </c>
      <c r="I11" s="12" t="s">
        <v>257</v>
      </c>
    </row>
    <row r="12" spans="2:9" ht="17.25">
      <c r="B12" s="17"/>
      <c r="D12" s="109"/>
      <c r="E12" s="110"/>
      <c r="F12" s="110"/>
      <c r="G12" s="110"/>
      <c r="H12" s="110"/>
      <c r="I12" s="110"/>
    </row>
    <row r="13" spans="2:9" ht="17.25">
      <c r="B13" s="1" t="s">
        <v>259</v>
      </c>
      <c r="C13" s="17"/>
      <c r="D13" s="99">
        <v>64923</v>
      </c>
      <c r="E13" s="101">
        <v>38748</v>
      </c>
      <c r="F13" s="101">
        <v>2307</v>
      </c>
      <c r="G13" s="101">
        <v>712</v>
      </c>
      <c r="H13" s="101">
        <v>1797</v>
      </c>
      <c r="I13" s="101">
        <v>21359</v>
      </c>
    </row>
    <row r="14" spans="3:9" ht="17.25">
      <c r="C14" s="1" t="s">
        <v>252</v>
      </c>
      <c r="D14" s="99">
        <v>39809</v>
      </c>
      <c r="E14" s="100">
        <v>24893</v>
      </c>
      <c r="F14" s="100">
        <v>2307</v>
      </c>
      <c r="G14" s="100">
        <v>342</v>
      </c>
      <c r="H14" s="100">
        <v>441</v>
      </c>
      <c r="I14" s="100">
        <v>11826</v>
      </c>
    </row>
    <row r="15" spans="3:9" ht="17.25">
      <c r="C15" s="1" t="s">
        <v>253</v>
      </c>
      <c r="D15" s="99">
        <v>12751</v>
      </c>
      <c r="E15" s="100">
        <v>2681</v>
      </c>
      <c r="F15" s="100" t="s">
        <v>258</v>
      </c>
      <c r="G15" s="100">
        <v>370</v>
      </c>
      <c r="H15" s="100">
        <v>1295</v>
      </c>
      <c r="I15" s="100">
        <v>8405</v>
      </c>
    </row>
    <row r="16" spans="3:9" ht="17.25">
      <c r="C16" s="1" t="s">
        <v>254</v>
      </c>
      <c r="D16" s="99">
        <v>6593</v>
      </c>
      <c r="E16" s="100">
        <v>6475</v>
      </c>
      <c r="F16" s="100" t="s">
        <v>258</v>
      </c>
      <c r="G16" s="100" t="s">
        <v>258</v>
      </c>
      <c r="H16" s="100">
        <v>61</v>
      </c>
      <c r="I16" s="100">
        <v>57</v>
      </c>
    </row>
    <row r="17" spans="3:9" ht="17.25">
      <c r="C17" s="1" t="s">
        <v>255</v>
      </c>
      <c r="D17" s="99">
        <v>5770</v>
      </c>
      <c r="E17" s="100">
        <v>4699</v>
      </c>
      <c r="F17" s="100" t="s">
        <v>258</v>
      </c>
      <c r="G17" s="100" t="s">
        <v>258</v>
      </c>
      <c r="H17" s="100" t="s">
        <v>258</v>
      </c>
      <c r="I17" s="100">
        <v>1071</v>
      </c>
    </row>
    <row r="18" spans="4:9" ht="17.25">
      <c r="D18" s="109"/>
      <c r="E18" s="110"/>
      <c r="F18" s="110"/>
      <c r="G18" s="110"/>
      <c r="H18" s="110"/>
      <c r="I18" s="110"/>
    </row>
    <row r="19" spans="2:9" ht="17.25">
      <c r="B19" s="1" t="s">
        <v>260</v>
      </c>
      <c r="C19" s="17"/>
      <c r="D19" s="99">
        <v>61338</v>
      </c>
      <c r="E19" s="101">
        <v>35877</v>
      </c>
      <c r="F19" s="101">
        <v>2212</v>
      </c>
      <c r="G19" s="101">
        <v>554</v>
      </c>
      <c r="H19" s="101">
        <v>1595</v>
      </c>
      <c r="I19" s="101">
        <v>21100</v>
      </c>
    </row>
    <row r="20" spans="3:9" ht="17.25">
      <c r="C20" s="1" t="s">
        <v>252</v>
      </c>
      <c r="D20" s="99">
        <v>37200</v>
      </c>
      <c r="E20" s="100">
        <v>22530</v>
      </c>
      <c r="F20" s="100">
        <v>2212</v>
      </c>
      <c r="G20" s="100">
        <v>197</v>
      </c>
      <c r="H20" s="100">
        <v>452</v>
      </c>
      <c r="I20" s="100">
        <v>11809</v>
      </c>
    </row>
    <row r="21" spans="3:9" ht="17.25">
      <c r="C21" s="1" t="s">
        <v>253</v>
      </c>
      <c r="D21" s="99">
        <v>11985</v>
      </c>
      <c r="E21" s="100">
        <v>2410</v>
      </c>
      <c r="F21" s="100" t="s">
        <v>258</v>
      </c>
      <c r="G21" s="100">
        <v>357</v>
      </c>
      <c r="H21" s="100">
        <v>1090</v>
      </c>
      <c r="I21" s="100">
        <v>8128</v>
      </c>
    </row>
    <row r="22" spans="3:9" ht="17.25">
      <c r="C22" s="1" t="s">
        <v>254</v>
      </c>
      <c r="D22" s="99">
        <v>6449</v>
      </c>
      <c r="E22" s="100">
        <v>6347</v>
      </c>
      <c r="F22" s="100" t="s">
        <v>258</v>
      </c>
      <c r="G22" s="100" t="s">
        <v>258</v>
      </c>
      <c r="H22" s="100">
        <v>53</v>
      </c>
      <c r="I22" s="100">
        <v>49</v>
      </c>
    </row>
    <row r="23" spans="3:9" ht="17.25">
      <c r="C23" s="1" t="s">
        <v>255</v>
      </c>
      <c r="D23" s="99">
        <v>5704</v>
      </c>
      <c r="E23" s="100">
        <v>4590</v>
      </c>
      <c r="F23" s="100" t="s">
        <v>258</v>
      </c>
      <c r="G23" s="100" t="s">
        <v>258</v>
      </c>
      <c r="H23" s="100" t="s">
        <v>258</v>
      </c>
      <c r="I23" s="100">
        <v>1114</v>
      </c>
    </row>
    <row r="24" spans="4:9" ht="17.25">
      <c r="D24" s="109"/>
      <c r="E24" s="110"/>
      <c r="F24" s="110"/>
      <c r="G24" s="110"/>
      <c r="H24" s="110"/>
      <c r="I24" s="110"/>
    </row>
    <row r="25" spans="2:9" ht="17.25">
      <c r="B25" s="1" t="s">
        <v>261</v>
      </c>
      <c r="C25" s="17"/>
      <c r="D25" s="99">
        <v>59207</v>
      </c>
      <c r="E25" s="101">
        <v>34187</v>
      </c>
      <c r="F25" s="101">
        <v>2138</v>
      </c>
      <c r="G25" s="101">
        <v>518</v>
      </c>
      <c r="H25" s="101">
        <v>1594</v>
      </c>
      <c r="I25" s="101">
        <v>20770</v>
      </c>
    </row>
    <row r="26" spans="3:9" ht="17.25">
      <c r="C26" s="1" t="s">
        <v>252</v>
      </c>
      <c r="D26" s="99">
        <v>35804</v>
      </c>
      <c r="E26" s="100">
        <v>21389</v>
      </c>
      <c r="F26" s="100">
        <v>2138</v>
      </c>
      <c r="G26" s="100">
        <v>181</v>
      </c>
      <c r="H26" s="100">
        <v>445</v>
      </c>
      <c r="I26" s="100">
        <v>11651</v>
      </c>
    </row>
    <row r="27" spans="3:9" ht="17.25">
      <c r="C27" s="1" t="s">
        <v>253</v>
      </c>
      <c r="D27" s="99">
        <v>11742</v>
      </c>
      <c r="E27" s="100">
        <v>2401</v>
      </c>
      <c r="F27" s="100" t="s">
        <v>258</v>
      </c>
      <c r="G27" s="100">
        <v>337</v>
      </c>
      <c r="H27" s="100">
        <v>1098</v>
      </c>
      <c r="I27" s="100">
        <v>7906</v>
      </c>
    </row>
    <row r="28" spans="3:9" ht="17.25">
      <c r="C28" s="1" t="s">
        <v>254</v>
      </c>
      <c r="D28" s="99">
        <v>6158</v>
      </c>
      <c r="E28" s="100">
        <v>6064</v>
      </c>
      <c r="F28" s="100" t="s">
        <v>258</v>
      </c>
      <c r="G28" s="100" t="s">
        <v>258</v>
      </c>
      <c r="H28" s="100">
        <v>51</v>
      </c>
      <c r="I28" s="100">
        <v>43</v>
      </c>
    </row>
    <row r="29" spans="3:9" ht="17.25">
      <c r="C29" s="1" t="s">
        <v>255</v>
      </c>
      <c r="D29" s="99">
        <v>5503</v>
      </c>
      <c r="E29" s="100">
        <v>4333</v>
      </c>
      <c r="F29" s="100" t="s">
        <v>258</v>
      </c>
      <c r="G29" s="100" t="s">
        <v>258</v>
      </c>
      <c r="H29" s="100" t="s">
        <v>258</v>
      </c>
      <c r="I29" s="100">
        <v>1170</v>
      </c>
    </row>
    <row r="30" spans="4:9" ht="17.25">
      <c r="D30" s="109"/>
      <c r="E30" s="110"/>
      <c r="F30" s="110"/>
      <c r="G30" s="110"/>
      <c r="H30" s="110"/>
      <c r="I30" s="110"/>
    </row>
    <row r="31" spans="2:9" ht="17.25">
      <c r="B31" s="1" t="s">
        <v>256</v>
      </c>
      <c r="C31" s="17"/>
      <c r="D31" s="99">
        <v>57394</v>
      </c>
      <c r="E31" s="101">
        <v>33030</v>
      </c>
      <c r="F31" s="101">
        <v>2416</v>
      </c>
      <c r="G31" s="101">
        <v>494</v>
      </c>
      <c r="H31" s="101">
        <v>1145</v>
      </c>
      <c r="I31" s="101">
        <v>20309</v>
      </c>
    </row>
    <row r="32" spans="3:9" ht="17.25">
      <c r="C32" s="1" t="s">
        <v>252</v>
      </c>
      <c r="D32" s="99">
        <v>34814</v>
      </c>
      <c r="E32" s="100">
        <v>20552</v>
      </c>
      <c r="F32" s="100">
        <v>2112</v>
      </c>
      <c r="G32" s="100">
        <v>163</v>
      </c>
      <c r="H32" s="100">
        <v>445</v>
      </c>
      <c r="I32" s="100">
        <v>11542</v>
      </c>
    </row>
    <row r="33" spans="3:9" ht="17.25">
      <c r="C33" s="1" t="s">
        <v>253</v>
      </c>
      <c r="D33" s="99">
        <v>11559</v>
      </c>
      <c r="E33" s="100">
        <v>2454</v>
      </c>
      <c r="F33" s="100">
        <v>304</v>
      </c>
      <c r="G33" s="100">
        <v>331</v>
      </c>
      <c r="H33" s="100">
        <v>686</v>
      </c>
      <c r="I33" s="100">
        <v>7784</v>
      </c>
    </row>
    <row r="34" spans="3:9" ht="17.25">
      <c r="C34" s="1" t="s">
        <v>254</v>
      </c>
      <c r="D34" s="99">
        <v>6285</v>
      </c>
      <c r="E34" s="100">
        <v>6111</v>
      </c>
      <c r="F34" s="100" t="s">
        <v>258</v>
      </c>
      <c r="G34" s="100" t="s">
        <v>258</v>
      </c>
      <c r="H34" s="100">
        <v>14</v>
      </c>
      <c r="I34" s="100">
        <v>160</v>
      </c>
    </row>
    <row r="35" spans="3:9" ht="17.25">
      <c r="C35" s="1" t="s">
        <v>255</v>
      </c>
      <c r="D35" s="99">
        <v>4736</v>
      </c>
      <c r="E35" s="100">
        <v>3913</v>
      </c>
      <c r="F35" s="100" t="s">
        <v>258</v>
      </c>
      <c r="G35" s="100" t="s">
        <v>258</v>
      </c>
      <c r="H35" s="100" t="s">
        <v>258</v>
      </c>
      <c r="I35" s="100">
        <v>823</v>
      </c>
    </row>
    <row r="36" spans="4:9" ht="17.25">
      <c r="D36" s="109"/>
      <c r="E36" s="110"/>
      <c r="F36" s="110"/>
      <c r="G36" s="110"/>
      <c r="H36" s="110"/>
      <c r="I36" s="110"/>
    </row>
    <row r="37" spans="2:9" ht="17.25">
      <c r="B37" s="1" t="s">
        <v>262</v>
      </c>
      <c r="C37" s="14"/>
      <c r="D37" s="99">
        <v>56169</v>
      </c>
      <c r="E37" s="101">
        <v>32585</v>
      </c>
      <c r="F37" s="101">
        <v>2418</v>
      </c>
      <c r="G37" s="101">
        <v>462</v>
      </c>
      <c r="H37" s="101">
        <v>1089</v>
      </c>
      <c r="I37" s="101">
        <v>19615</v>
      </c>
    </row>
    <row r="38" spans="3:9" ht="17.25">
      <c r="C38" s="1" t="s">
        <v>252</v>
      </c>
      <c r="D38" s="99">
        <v>33817</v>
      </c>
      <c r="E38" s="101">
        <v>19827</v>
      </c>
      <c r="F38" s="101">
        <v>2114</v>
      </c>
      <c r="G38" s="101">
        <v>141</v>
      </c>
      <c r="H38" s="101">
        <v>431</v>
      </c>
      <c r="I38" s="101">
        <v>11304</v>
      </c>
    </row>
    <row r="39" spans="3:9" ht="17.25">
      <c r="C39" s="1" t="s">
        <v>253</v>
      </c>
      <c r="D39" s="99">
        <v>11258</v>
      </c>
      <c r="E39" s="101">
        <v>2449</v>
      </c>
      <c r="F39" s="101">
        <v>304</v>
      </c>
      <c r="G39" s="101">
        <v>321</v>
      </c>
      <c r="H39" s="101">
        <v>646</v>
      </c>
      <c r="I39" s="101">
        <v>7538</v>
      </c>
    </row>
    <row r="40" spans="3:9" ht="17.25">
      <c r="C40" s="1" t="s">
        <v>254</v>
      </c>
      <c r="D40" s="99">
        <v>6178</v>
      </c>
      <c r="E40" s="101">
        <v>6012</v>
      </c>
      <c r="F40" s="100" t="s">
        <v>258</v>
      </c>
      <c r="G40" s="100" t="s">
        <v>258</v>
      </c>
      <c r="H40" s="101">
        <v>12</v>
      </c>
      <c r="I40" s="101">
        <v>154</v>
      </c>
    </row>
    <row r="41" spans="3:9" ht="17.25">
      <c r="C41" s="1" t="s">
        <v>255</v>
      </c>
      <c r="D41" s="99">
        <v>4916</v>
      </c>
      <c r="E41" s="101">
        <v>4297</v>
      </c>
      <c r="F41" s="100" t="s">
        <v>258</v>
      </c>
      <c r="G41" s="100" t="s">
        <v>258</v>
      </c>
      <c r="H41" s="100" t="s">
        <v>258</v>
      </c>
      <c r="I41" s="101">
        <v>619</v>
      </c>
    </row>
    <row r="42" spans="4:9" ht="17.25">
      <c r="D42" s="109"/>
      <c r="E42" s="110"/>
      <c r="F42" s="110"/>
      <c r="G42" s="110"/>
      <c r="H42" s="110"/>
      <c r="I42" s="110"/>
    </row>
    <row r="43" spans="2:9" ht="17.25">
      <c r="B43" s="1" t="s">
        <v>340</v>
      </c>
      <c r="C43" s="14"/>
      <c r="D43" s="99">
        <v>54831</v>
      </c>
      <c r="E43" s="101">
        <v>31827</v>
      </c>
      <c r="F43" s="101">
        <v>2398</v>
      </c>
      <c r="G43" s="101">
        <v>415</v>
      </c>
      <c r="H43" s="101">
        <v>1068</v>
      </c>
      <c r="I43" s="101">
        <v>19123</v>
      </c>
    </row>
    <row r="44" spans="3:9" ht="17.25">
      <c r="C44" s="1" t="s">
        <v>252</v>
      </c>
      <c r="D44" s="99">
        <v>33362</v>
      </c>
      <c r="E44" s="101">
        <v>19765</v>
      </c>
      <c r="F44" s="101">
        <v>2100</v>
      </c>
      <c r="G44" s="101">
        <v>113</v>
      </c>
      <c r="H44" s="101">
        <v>410</v>
      </c>
      <c r="I44" s="101">
        <v>10974</v>
      </c>
    </row>
    <row r="45" spans="3:9" ht="17.25">
      <c r="C45" s="1" t="s">
        <v>253</v>
      </c>
      <c r="D45" s="99">
        <v>11150</v>
      </c>
      <c r="E45" s="101">
        <v>2473</v>
      </c>
      <c r="F45" s="101">
        <v>298</v>
      </c>
      <c r="G45" s="101">
        <v>302</v>
      </c>
      <c r="H45" s="101">
        <v>644</v>
      </c>
      <c r="I45" s="101">
        <v>7433</v>
      </c>
    </row>
    <row r="46" spans="3:9" ht="17.25">
      <c r="C46" s="1" t="s">
        <v>254</v>
      </c>
      <c r="D46" s="99">
        <v>5744</v>
      </c>
      <c r="E46" s="101">
        <v>5679</v>
      </c>
      <c r="F46" s="100" t="s">
        <v>258</v>
      </c>
      <c r="G46" s="100" t="s">
        <v>258</v>
      </c>
      <c r="H46" s="101">
        <v>14</v>
      </c>
      <c r="I46" s="101">
        <v>51</v>
      </c>
    </row>
    <row r="47" spans="3:9" ht="17.25">
      <c r="C47" s="1" t="s">
        <v>255</v>
      </c>
      <c r="D47" s="99">
        <v>4575</v>
      </c>
      <c r="E47" s="101">
        <v>3910</v>
      </c>
      <c r="F47" s="100" t="s">
        <v>258</v>
      </c>
      <c r="G47" s="100" t="s">
        <v>258</v>
      </c>
      <c r="H47" s="100" t="s">
        <v>258</v>
      </c>
      <c r="I47" s="101">
        <v>665</v>
      </c>
    </row>
    <row r="48" spans="3:9" ht="17.25">
      <c r="C48" s="1"/>
      <c r="D48" s="99"/>
      <c r="E48" s="101"/>
      <c r="F48" s="100"/>
      <c r="G48" s="100"/>
      <c r="H48" s="100"/>
      <c r="I48" s="101"/>
    </row>
    <row r="49" spans="2:9" ht="17.25">
      <c r="B49" s="2" t="s">
        <v>580</v>
      </c>
      <c r="C49" s="1"/>
      <c r="D49" s="99">
        <v>53601</v>
      </c>
      <c r="E49" s="101">
        <v>32293</v>
      </c>
      <c r="F49" s="100">
        <v>2463</v>
      </c>
      <c r="G49" s="100">
        <v>356</v>
      </c>
      <c r="H49" s="100">
        <v>1024</v>
      </c>
      <c r="I49" s="101">
        <v>17465</v>
      </c>
    </row>
    <row r="50" spans="3:9" ht="17.25">
      <c r="C50" s="1" t="s">
        <v>252</v>
      </c>
      <c r="D50" s="99">
        <v>32656</v>
      </c>
      <c r="E50" s="101">
        <v>20507</v>
      </c>
      <c r="F50" s="100">
        <v>2165</v>
      </c>
      <c r="G50" s="100">
        <v>90</v>
      </c>
      <c r="H50" s="100">
        <v>389</v>
      </c>
      <c r="I50" s="101">
        <v>9505</v>
      </c>
    </row>
    <row r="51" spans="3:9" ht="17.25">
      <c r="C51" s="1" t="s">
        <v>253</v>
      </c>
      <c r="D51" s="99">
        <v>10653</v>
      </c>
      <c r="E51" s="101">
        <v>2279</v>
      </c>
      <c r="F51" s="100">
        <v>298</v>
      </c>
      <c r="G51" s="100">
        <v>266</v>
      </c>
      <c r="H51" s="100">
        <v>623</v>
      </c>
      <c r="I51" s="101">
        <v>7187</v>
      </c>
    </row>
    <row r="52" spans="3:9" ht="17.25">
      <c r="C52" s="1" t="s">
        <v>254</v>
      </c>
      <c r="D52" s="99">
        <v>5798</v>
      </c>
      <c r="E52" s="101">
        <v>5735</v>
      </c>
      <c r="F52" s="100" t="s">
        <v>258</v>
      </c>
      <c r="G52" s="100" t="s">
        <v>258</v>
      </c>
      <c r="H52" s="100">
        <v>12</v>
      </c>
      <c r="I52" s="101">
        <v>51</v>
      </c>
    </row>
    <row r="53" spans="3:9" ht="17.25">
      <c r="C53" s="1" t="s">
        <v>255</v>
      </c>
      <c r="D53" s="99">
        <v>4494</v>
      </c>
      <c r="E53" s="101">
        <v>3772</v>
      </c>
      <c r="F53" s="100" t="s">
        <v>258</v>
      </c>
      <c r="G53" s="100" t="s">
        <v>258</v>
      </c>
      <c r="H53" s="100" t="s">
        <v>258</v>
      </c>
      <c r="I53" s="101">
        <v>722</v>
      </c>
    </row>
    <row r="54" spans="3:9" ht="17.25">
      <c r="C54" s="1"/>
      <c r="D54" s="99"/>
      <c r="E54" s="101"/>
      <c r="F54" s="100"/>
      <c r="G54" s="100"/>
      <c r="H54" s="100"/>
      <c r="I54" s="101"/>
    </row>
    <row r="55" spans="2:9" ht="17.25">
      <c r="B55" s="2" t="s">
        <v>771</v>
      </c>
      <c r="C55" s="1"/>
      <c r="D55" s="352">
        <f>SUM(E55:I55)</f>
        <v>52042</v>
      </c>
      <c r="E55" s="353">
        <v>32533</v>
      </c>
      <c r="F55" s="354">
        <v>267</v>
      </c>
      <c r="G55" s="354">
        <v>318</v>
      </c>
      <c r="H55" s="354">
        <v>972</v>
      </c>
      <c r="I55" s="353">
        <v>17952</v>
      </c>
    </row>
    <row r="56" spans="3:9" ht="17.25">
      <c r="C56" s="1" t="s">
        <v>252</v>
      </c>
      <c r="D56" s="352">
        <f>SUM(E56:I56)</f>
        <v>32013</v>
      </c>
      <c r="E56" s="353">
        <v>21291</v>
      </c>
      <c r="F56" s="354">
        <v>25</v>
      </c>
      <c r="G56" s="354">
        <v>66</v>
      </c>
      <c r="H56" s="354">
        <v>361</v>
      </c>
      <c r="I56" s="353">
        <v>10270</v>
      </c>
    </row>
    <row r="57" spans="3:9" ht="17.25">
      <c r="C57" s="1" t="s">
        <v>253</v>
      </c>
      <c r="D57" s="352">
        <f>SUM(E57:I57)</f>
        <v>10301</v>
      </c>
      <c r="E57" s="353">
        <v>2274</v>
      </c>
      <c r="F57" s="354">
        <v>242</v>
      </c>
      <c r="G57" s="354">
        <v>252</v>
      </c>
      <c r="H57" s="354">
        <v>599</v>
      </c>
      <c r="I57" s="353">
        <v>6934</v>
      </c>
    </row>
    <row r="58" spans="3:9" ht="17.25">
      <c r="C58" s="1" t="s">
        <v>254</v>
      </c>
      <c r="D58" s="352">
        <f>SUM(E58:I58)</f>
        <v>5367</v>
      </c>
      <c r="E58" s="353">
        <v>5304</v>
      </c>
      <c r="F58" s="100" t="s">
        <v>258</v>
      </c>
      <c r="G58" s="100" t="s">
        <v>258</v>
      </c>
      <c r="H58" s="354">
        <v>12</v>
      </c>
      <c r="I58" s="353">
        <v>51</v>
      </c>
    </row>
    <row r="59" spans="3:9" ht="17.25">
      <c r="C59" s="1" t="s">
        <v>255</v>
      </c>
      <c r="D59" s="352">
        <v>4361</v>
      </c>
      <c r="E59" s="353">
        <v>3664</v>
      </c>
      <c r="F59" s="100" t="s">
        <v>258</v>
      </c>
      <c r="G59" s="100" t="s">
        <v>258</v>
      </c>
      <c r="H59" s="100" t="s">
        <v>258</v>
      </c>
      <c r="I59" s="353">
        <v>697</v>
      </c>
    </row>
    <row r="60" spans="1:9" ht="18" thickBot="1">
      <c r="A60" s="17"/>
      <c r="B60" s="24"/>
      <c r="C60" s="24"/>
      <c r="D60" s="116"/>
      <c r="E60" s="117"/>
      <c r="F60" s="117"/>
      <c r="G60" s="117"/>
      <c r="H60" s="117"/>
      <c r="I60" s="117"/>
    </row>
    <row r="61" spans="1:9" ht="17.25">
      <c r="A61" s="17"/>
      <c r="B61" s="17"/>
      <c r="C61" s="1"/>
      <c r="D61" s="1" t="s">
        <v>745</v>
      </c>
      <c r="E61" s="17"/>
      <c r="G61" s="1"/>
      <c r="I61" s="1"/>
    </row>
    <row r="62" spans="1:5" ht="17.25">
      <c r="A62" s="1"/>
      <c r="B62" s="17"/>
      <c r="C62" s="17"/>
      <c r="D62" s="1" t="s">
        <v>744</v>
      </c>
      <c r="E62" s="17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="75" zoomScaleNormal="75" workbookViewId="0" topLeftCell="A16">
      <selection activeCell="J51" sqref="J51"/>
    </sheetView>
  </sheetViews>
  <sheetFormatPr defaultColWidth="10.875" defaultRowHeight="13.5"/>
  <cols>
    <col min="1" max="1" width="13.375" style="2" customWidth="1"/>
    <col min="2" max="2" width="23.75390625" style="2" bestFit="1" customWidth="1"/>
    <col min="3" max="3" width="10.875" style="2" customWidth="1"/>
    <col min="4" max="4" width="12.125" style="2" customWidth="1"/>
    <col min="5" max="5" width="10.875" style="2" customWidth="1"/>
    <col min="6" max="6" width="12.125" style="2" customWidth="1"/>
    <col min="7" max="7" width="10.875" style="2" customWidth="1"/>
    <col min="8" max="8" width="12.125" style="2" customWidth="1"/>
    <col min="9" max="9" width="9.625" style="2" customWidth="1"/>
    <col min="10" max="10" width="12.125" style="2" customWidth="1"/>
    <col min="11" max="11" width="10.875" style="2" customWidth="1"/>
    <col min="12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263</v>
      </c>
    </row>
    <row r="7" spans="2:12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3:12" ht="17.25">
      <c r="C8" s="9"/>
      <c r="E8" s="8"/>
      <c r="F8" s="8"/>
      <c r="G8" s="8"/>
      <c r="H8" s="8"/>
      <c r="I8" s="8"/>
      <c r="J8" s="8"/>
      <c r="K8" s="8"/>
      <c r="L8" s="8"/>
    </row>
    <row r="9" spans="3:12" ht="17.25">
      <c r="C9" s="474" t="s">
        <v>673</v>
      </c>
      <c r="D9" s="475"/>
      <c r="E9" s="7" t="s">
        <v>264</v>
      </c>
      <c r="G9" s="8"/>
      <c r="H9" s="8"/>
      <c r="I9" s="21" t="s">
        <v>265</v>
      </c>
      <c r="J9" s="8"/>
      <c r="K9" s="8"/>
      <c r="L9" s="8"/>
    </row>
    <row r="10" spans="3:12" ht="17.25">
      <c r="C10" s="22"/>
      <c r="D10" s="8"/>
      <c r="E10" s="11" t="s">
        <v>266</v>
      </c>
      <c r="F10" s="8"/>
      <c r="G10" s="471" t="s">
        <v>670</v>
      </c>
      <c r="H10" s="472"/>
      <c r="I10" s="471" t="s">
        <v>671</v>
      </c>
      <c r="J10" s="472"/>
      <c r="K10" s="471" t="s">
        <v>672</v>
      </c>
      <c r="L10" s="473"/>
    </row>
    <row r="11" spans="3:12" ht="17.25">
      <c r="C11" s="9"/>
      <c r="D11" s="10" t="s">
        <v>662</v>
      </c>
      <c r="E11" s="9"/>
      <c r="F11" s="10" t="s">
        <v>664</v>
      </c>
      <c r="G11" s="9"/>
      <c r="H11" s="10" t="s">
        <v>664</v>
      </c>
      <c r="I11" s="9"/>
      <c r="J11" s="10" t="s">
        <v>664</v>
      </c>
      <c r="K11" s="9"/>
      <c r="L11" s="10" t="s">
        <v>664</v>
      </c>
    </row>
    <row r="12" spans="2:12" ht="17.25">
      <c r="B12" s="8"/>
      <c r="C12" s="12" t="s">
        <v>661</v>
      </c>
      <c r="D12" s="12" t="s">
        <v>663</v>
      </c>
      <c r="E12" s="12" t="s">
        <v>661</v>
      </c>
      <c r="F12" s="12" t="s">
        <v>665</v>
      </c>
      <c r="G12" s="12" t="s">
        <v>661</v>
      </c>
      <c r="H12" s="12" t="s">
        <v>665</v>
      </c>
      <c r="I12" s="12" t="s">
        <v>661</v>
      </c>
      <c r="J12" s="12" t="s">
        <v>665</v>
      </c>
      <c r="K12" s="12" t="s">
        <v>661</v>
      </c>
      <c r="L12" s="12" t="s">
        <v>665</v>
      </c>
    </row>
    <row r="13" spans="3:12" ht="17.25">
      <c r="C13" s="109"/>
      <c r="D13" s="103" t="s">
        <v>128</v>
      </c>
      <c r="E13" s="110"/>
      <c r="F13" s="103" t="s">
        <v>128</v>
      </c>
      <c r="G13" s="110"/>
      <c r="H13" s="103" t="s">
        <v>128</v>
      </c>
      <c r="I13" s="110"/>
      <c r="J13" s="103" t="s">
        <v>128</v>
      </c>
      <c r="K13" s="110"/>
      <c r="L13" s="103" t="s">
        <v>128</v>
      </c>
    </row>
    <row r="14" spans="2:12" ht="17.25">
      <c r="B14" s="1" t="s">
        <v>401</v>
      </c>
      <c r="C14" s="99">
        <v>5</v>
      </c>
      <c r="D14" s="101">
        <v>54</v>
      </c>
      <c r="E14" s="143" t="s">
        <v>9</v>
      </c>
      <c r="F14" s="143" t="s">
        <v>9</v>
      </c>
      <c r="G14" s="143" t="s">
        <v>9</v>
      </c>
      <c r="H14" s="143" t="s">
        <v>9</v>
      </c>
      <c r="I14" s="143" t="s">
        <v>9</v>
      </c>
      <c r="J14" s="143" t="s">
        <v>9</v>
      </c>
      <c r="K14" s="143" t="s">
        <v>9</v>
      </c>
      <c r="L14" s="143" t="s">
        <v>9</v>
      </c>
    </row>
    <row r="15" spans="2:12" ht="17.25">
      <c r="B15" s="1"/>
      <c r="C15" s="99"/>
      <c r="D15" s="101"/>
      <c r="E15" s="143"/>
      <c r="F15" s="143"/>
      <c r="G15" s="143"/>
      <c r="H15" s="143"/>
      <c r="I15" s="143"/>
      <c r="J15" s="143"/>
      <c r="K15" s="143"/>
      <c r="L15" s="143"/>
    </row>
    <row r="16" spans="2:12" ht="17.25">
      <c r="B16" s="1" t="s">
        <v>409</v>
      </c>
      <c r="C16" s="99">
        <v>8</v>
      </c>
      <c r="D16" s="101">
        <v>803</v>
      </c>
      <c r="E16" s="101">
        <v>1</v>
      </c>
      <c r="F16" s="101">
        <v>100</v>
      </c>
      <c r="G16" s="143" t="s">
        <v>9</v>
      </c>
      <c r="H16" s="143" t="s">
        <v>9</v>
      </c>
      <c r="I16" s="100">
        <v>1</v>
      </c>
      <c r="J16" s="100">
        <v>100</v>
      </c>
      <c r="K16" s="143" t="s">
        <v>9</v>
      </c>
      <c r="L16" s="143" t="s">
        <v>9</v>
      </c>
    </row>
    <row r="17" spans="2:12" ht="17.25">
      <c r="B17" s="1" t="s">
        <v>410</v>
      </c>
      <c r="C17" s="99">
        <v>5</v>
      </c>
      <c r="D17" s="101">
        <v>234</v>
      </c>
      <c r="E17" s="101">
        <v>1</v>
      </c>
      <c r="F17" s="101">
        <v>178</v>
      </c>
      <c r="G17" s="143" t="s">
        <v>9</v>
      </c>
      <c r="H17" s="143" t="s">
        <v>9</v>
      </c>
      <c r="I17" s="100">
        <v>1</v>
      </c>
      <c r="J17" s="100">
        <v>178</v>
      </c>
      <c r="K17" s="143" t="s">
        <v>9</v>
      </c>
      <c r="L17" s="143" t="s">
        <v>9</v>
      </c>
    </row>
    <row r="18" spans="2:12" ht="17.25">
      <c r="B18" s="1" t="s">
        <v>402</v>
      </c>
      <c r="C18" s="99">
        <v>4</v>
      </c>
      <c r="D18" s="101">
        <v>199</v>
      </c>
      <c r="E18" s="103">
        <v>1</v>
      </c>
      <c r="F18" s="103">
        <v>97</v>
      </c>
      <c r="G18" s="103">
        <v>1</v>
      </c>
      <c r="H18" s="103">
        <v>97</v>
      </c>
      <c r="I18" s="143" t="s">
        <v>9</v>
      </c>
      <c r="J18" s="143" t="s">
        <v>9</v>
      </c>
      <c r="K18" s="143" t="s">
        <v>9</v>
      </c>
      <c r="L18" s="143" t="s">
        <v>9</v>
      </c>
    </row>
    <row r="19" spans="2:14" ht="17.25">
      <c r="B19" s="1" t="s">
        <v>403</v>
      </c>
      <c r="C19" s="99">
        <v>5</v>
      </c>
      <c r="D19" s="101">
        <v>319</v>
      </c>
      <c r="E19" s="103">
        <v>3</v>
      </c>
      <c r="F19" s="103">
        <v>213</v>
      </c>
      <c r="G19" s="143" t="s">
        <v>9</v>
      </c>
      <c r="H19" s="143" t="s">
        <v>9</v>
      </c>
      <c r="I19" s="143" t="s">
        <v>9</v>
      </c>
      <c r="J19" s="143" t="s">
        <v>9</v>
      </c>
      <c r="K19" s="143" t="s">
        <v>9</v>
      </c>
      <c r="L19" s="143" t="s">
        <v>9</v>
      </c>
      <c r="M19" s="23"/>
      <c r="N19" s="23"/>
    </row>
    <row r="20" spans="2:14" ht="17.25">
      <c r="B20" s="1" t="s">
        <v>404</v>
      </c>
      <c r="C20" s="99">
        <v>5</v>
      </c>
      <c r="D20" s="101">
        <v>354</v>
      </c>
      <c r="E20" s="103">
        <v>3</v>
      </c>
      <c r="F20" s="103">
        <v>179</v>
      </c>
      <c r="G20" s="103">
        <v>2</v>
      </c>
      <c r="H20" s="103">
        <v>99</v>
      </c>
      <c r="I20" s="103">
        <v>1</v>
      </c>
      <c r="J20" s="103">
        <v>80</v>
      </c>
      <c r="K20" s="143" t="s">
        <v>9</v>
      </c>
      <c r="L20" s="143" t="s">
        <v>9</v>
      </c>
      <c r="M20" s="23"/>
      <c r="N20" s="23"/>
    </row>
    <row r="21" spans="2:14" ht="17.25">
      <c r="B21" s="1"/>
      <c r="C21" s="99"/>
      <c r="D21" s="101"/>
      <c r="E21" s="103"/>
      <c r="F21" s="103"/>
      <c r="G21" s="103"/>
      <c r="H21" s="103"/>
      <c r="I21" s="103"/>
      <c r="J21" s="103"/>
      <c r="K21" s="143"/>
      <c r="L21" s="143"/>
      <c r="M21" s="23"/>
      <c r="N21" s="23"/>
    </row>
    <row r="22" spans="2:14" ht="17.25">
      <c r="B22" s="1" t="s">
        <v>405</v>
      </c>
      <c r="C22" s="99">
        <v>3</v>
      </c>
      <c r="D22" s="101">
        <v>194</v>
      </c>
      <c r="E22" s="143" t="s">
        <v>9</v>
      </c>
      <c r="F22" s="143" t="s">
        <v>9</v>
      </c>
      <c r="G22" s="143" t="s">
        <v>9</v>
      </c>
      <c r="H22" s="143" t="s">
        <v>9</v>
      </c>
      <c r="I22" s="143" t="s">
        <v>9</v>
      </c>
      <c r="J22" s="143" t="s">
        <v>9</v>
      </c>
      <c r="K22" s="143" t="s">
        <v>9</v>
      </c>
      <c r="L22" s="143" t="s">
        <v>9</v>
      </c>
      <c r="M22" s="23"/>
      <c r="N22" s="23"/>
    </row>
    <row r="23" spans="2:14" ht="17.25">
      <c r="B23" s="1" t="s">
        <v>406</v>
      </c>
      <c r="C23" s="99">
        <v>5</v>
      </c>
      <c r="D23" s="101">
        <v>470</v>
      </c>
      <c r="E23" s="101">
        <v>1</v>
      </c>
      <c r="F23" s="101">
        <v>56</v>
      </c>
      <c r="G23" s="143" t="s">
        <v>9</v>
      </c>
      <c r="H23" s="143" t="s">
        <v>9</v>
      </c>
      <c r="I23" s="101">
        <v>1</v>
      </c>
      <c r="J23" s="101">
        <v>56</v>
      </c>
      <c r="K23" s="143" t="s">
        <v>9</v>
      </c>
      <c r="L23" s="143" t="s">
        <v>9</v>
      </c>
      <c r="M23" s="23"/>
      <c r="N23" s="23"/>
    </row>
    <row r="24" spans="2:14" ht="17.25">
      <c r="B24" s="1" t="s">
        <v>407</v>
      </c>
      <c r="C24" s="144">
        <v>3</v>
      </c>
      <c r="D24" s="229">
        <v>132</v>
      </c>
      <c r="E24" s="229" t="s">
        <v>9</v>
      </c>
      <c r="F24" s="229" t="s">
        <v>9</v>
      </c>
      <c r="G24" s="229" t="s">
        <v>9</v>
      </c>
      <c r="H24" s="229" t="s">
        <v>9</v>
      </c>
      <c r="I24" s="229" t="s">
        <v>9</v>
      </c>
      <c r="J24" s="229" t="s">
        <v>9</v>
      </c>
      <c r="K24" s="229" t="s">
        <v>9</v>
      </c>
      <c r="L24" s="229" t="s">
        <v>9</v>
      </c>
      <c r="M24" s="23"/>
      <c r="N24" s="23"/>
    </row>
    <row r="25" spans="2:12" ht="17.25">
      <c r="B25" s="1" t="s">
        <v>408</v>
      </c>
      <c r="C25" s="144">
        <v>5</v>
      </c>
      <c r="D25" s="229">
        <v>112</v>
      </c>
      <c r="E25" s="229">
        <v>1</v>
      </c>
      <c r="F25" s="229">
        <v>40</v>
      </c>
      <c r="G25" s="229" t="s">
        <v>9</v>
      </c>
      <c r="H25" s="229" t="s">
        <v>9</v>
      </c>
      <c r="I25" s="229">
        <v>1</v>
      </c>
      <c r="J25" s="229">
        <v>40</v>
      </c>
      <c r="K25" s="229" t="s">
        <v>9</v>
      </c>
      <c r="L25" s="229" t="s">
        <v>9</v>
      </c>
    </row>
    <row r="26" spans="2:12" ht="17.25">
      <c r="B26" s="1" t="s">
        <v>578</v>
      </c>
      <c r="C26" s="144">
        <v>1</v>
      </c>
      <c r="D26" s="229">
        <v>3</v>
      </c>
      <c r="E26" s="229" t="s">
        <v>8</v>
      </c>
      <c r="F26" s="229" t="s">
        <v>8</v>
      </c>
      <c r="G26" s="229" t="s">
        <v>8</v>
      </c>
      <c r="H26" s="229" t="s">
        <v>8</v>
      </c>
      <c r="I26" s="229" t="s">
        <v>8</v>
      </c>
      <c r="J26" s="229" t="s">
        <v>8</v>
      </c>
      <c r="K26" s="229" t="s">
        <v>8</v>
      </c>
      <c r="L26" s="229" t="s">
        <v>8</v>
      </c>
    </row>
    <row r="27" spans="2:12" ht="17.25">
      <c r="B27" s="1"/>
      <c r="C27" s="144"/>
      <c r="D27" s="229"/>
      <c r="E27" s="229"/>
      <c r="F27" s="229"/>
      <c r="G27" s="229"/>
      <c r="H27" s="229"/>
      <c r="I27" s="229"/>
      <c r="J27" s="229"/>
      <c r="K27" s="229"/>
      <c r="L27" s="229"/>
    </row>
    <row r="28" spans="2:12" ht="17.25">
      <c r="B28" s="1" t="s">
        <v>770</v>
      </c>
      <c r="C28" s="350">
        <v>7</v>
      </c>
      <c r="D28" s="349">
        <v>353</v>
      </c>
      <c r="E28" s="349">
        <v>1</v>
      </c>
      <c r="F28" s="349">
        <v>67</v>
      </c>
      <c r="G28" s="349">
        <v>1</v>
      </c>
      <c r="H28" s="349">
        <v>67</v>
      </c>
      <c r="I28" s="229" t="s">
        <v>8</v>
      </c>
      <c r="J28" s="229" t="s">
        <v>8</v>
      </c>
      <c r="K28" s="229" t="s">
        <v>8</v>
      </c>
      <c r="L28" s="229" t="s">
        <v>8</v>
      </c>
    </row>
    <row r="29" spans="2:14" ht="18" thickBot="1">
      <c r="B29" s="5"/>
      <c r="C29" s="140"/>
      <c r="D29" s="117"/>
      <c r="E29" s="118"/>
      <c r="F29" s="118"/>
      <c r="G29" s="118"/>
      <c r="H29" s="118"/>
      <c r="I29" s="118"/>
      <c r="J29" s="118"/>
      <c r="K29" s="118"/>
      <c r="L29" s="118"/>
      <c r="N29" s="20"/>
    </row>
    <row r="30" spans="2:14" ht="17.25">
      <c r="B30" s="20"/>
      <c r="C30" s="105"/>
      <c r="D30" s="106"/>
      <c r="E30" s="141" t="s">
        <v>267</v>
      </c>
      <c r="F30" s="106"/>
      <c r="G30" s="106"/>
      <c r="H30" s="106"/>
      <c r="I30" s="109"/>
      <c r="J30" s="121"/>
      <c r="K30" s="121"/>
      <c r="L30" s="121"/>
      <c r="N30" s="20"/>
    </row>
    <row r="31" spans="3:14" ht="17.25">
      <c r="C31" s="105"/>
      <c r="D31" s="141" t="s">
        <v>265</v>
      </c>
      <c r="E31" s="106"/>
      <c r="F31" s="106"/>
      <c r="G31" s="477" t="s">
        <v>668</v>
      </c>
      <c r="H31" s="478"/>
      <c r="I31" s="476" t="s">
        <v>667</v>
      </c>
      <c r="J31" s="411"/>
      <c r="K31" s="110"/>
      <c r="L31" s="110"/>
      <c r="N31" s="20"/>
    </row>
    <row r="32" spans="3:14" ht="17.25">
      <c r="C32" s="142" t="s">
        <v>268</v>
      </c>
      <c r="D32" s="106"/>
      <c r="E32" s="142" t="s">
        <v>269</v>
      </c>
      <c r="F32" s="106"/>
      <c r="G32" s="469" t="s">
        <v>669</v>
      </c>
      <c r="H32" s="470"/>
      <c r="I32" s="105"/>
      <c r="J32" s="106"/>
      <c r="K32" s="110"/>
      <c r="L32" s="110"/>
      <c r="N32" s="20"/>
    </row>
    <row r="33" spans="3:14" ht="17.25">
      <c r="C33" s="109"/>
      <c r="D33" s="10" t="s">
        <v>664</v>
      </c>
      <c r="E33" s="109"/>
      <c r="F33" s="10" t="s">
        <v>664</v>
      </c>
      <c r="G33" s="109"/>
      <c r="H33" s="137" t="s">
        <v>270</v>
      </c>
      <c r="I33" s="109"/>
      <c r="J33" s="137" t="s">
        <v>662</v>
      </c>
      <c r="K33" s="110"/>
      <c r="L33" s="110"/>
      <c r="N33" s="20"/>
    </row>
    <row r="34" spans="2:14" ht="17.25">
      <c r="B34" s="8"/>
      <c r="C34" s="12" t="s">
        <v>661</v>
      </c>
      <c r="D34" s="12" t="s">
        <v>665</v>
      </c>
      <c r="E34" s="12" t="s">
        <v>661</v>
      </c>
      <c r="F34" s="12" t="s">
        <v>665</v>
      </c>
      <c r="G34" s="12" t="s">
        <v>661</v>
      </c>
      <c r="H34" s="139" t="s">
        <v>271</v>
      </c>
      <c r="I34" s="12" t="s">
        <v>661</v>
      </c>
      <c r="J34" s="139" t="s">
        <v>666</v>
      </c>
      <c r="K34" s="121"/>
      <c r="L34" s="121"/>
      <c r="N34" s="20"/>
    </row>
    <row r="35" spans="3:14" ht="17.25">
      <c r="C35" s="109"/>
      <c r="D35" s="103" t="s">
        <v>128</v>
      </c>
      <c r="E35" s="110"/>
      <c r="F35" s="103" t="s">
        <v>128</v>
      </c>
      <c r="G35" s="110"/>
      <c r="H35" s="103" t="s">
        <v>128</v>
      </c>
      <c r="I35" s="109"/>
      <c r="J35" s="103" t="s">
        <v>128</v>
      </c>
      <c r="K35" s="110"/>
      <c r="L35" s="110"/>
      <c r="N35" s="20"/>
    </row>
    <row r="36" spans="2:12" ht="17.25">
      <c r="B36" s="1" t="s">
        <v>401</v>
      </c>
      <c r="C36" s="144" t="s">
        <v>9</v>
      </c>
      <c r="D36" s="143" t="s">
        <v>9</v>
      </c>
      <c r="E36" s="143" t="s">
        <v>9</v>
      </c>
      <c r="F36" s="143" t="s">
        <v>9</v>
      </c>
      <c r="G36" s="100">
        <v>5</v>
      </c>
      <c r="H36" s="100">
        <v>54</v>
      </c>
      <c r="I36" s="104">
        <v>2</v>
      </c>
      <c r="J36" s="100">
        <v>10</v>
      </c>
      <c r="K36" s="110"/>
      <c r="L36" s="110"/>
    </row>
    <row r="37" spans="2:12" ht="17.25">
      <c r="B37" s="1"/>
      <c r="C37" s="144"/>
      <c r="D37" s="143"/>
      <c r="E37" s="143"/>
      <c r="F37" s="143"/>
      <c r="G37" s="100"/>
      <c r="H37" s="100"/>
      <c r="I37" s="104"/>
      <c r="J37" s="100"/>
      <c r="K37" s="110"/>
      <c r="L37" s="110"/>
    </row>
    <row r="38" spans="2:12" ht="17.25">
      <c r="B38" s="1" t="s">
        <v>409</v>
      </c>
      <c r="C38" s="144" t="s">
        <v>9</v>
      </c>
      <c r="D38" s="143" t="s">
        <v>9</v>
      </c>
      <c r="E38" s="143" t="s">
        <v>9</v>
      </c>
      <c r="F38" s="143" t="s">
        <v>9</v>
      </c>
      <c r="G38" s="100">
        <v>7</v>
      </c>
      <c r="H38" s="100">
        <v>572</v>
      </c>
      <c r="I38" s="104">
        <v>7</v>
      </c>
      <c r="J38" s="100">
        <v>775</v>
      </c>
      <c r="K38" s="110"/>
      <c r="L38" s="110"/>
    </row>
    <row r="39" spans="2:12" ht="17.25">
      <c r="B39" s="1" t="s">
        <v>410</v>
      </c>
      <c r="C39" s="144" t="s">
        <v>9</v>
      </c>
      <c r="D39" s="143" t="s">
        <v>9</v>
      </c>
      <c r="E39" s="143" t="s">
        <v>9</v>
      </c>
      <c r="F39" s="143" t="s">
        <v>9</v>
      </c>
      <c r="G39" s="100">
        <v>4</v>
      </c>
      <c r="H39" s="100">
        <v>56</v>
      </c>
      <c r="I39" s="104">
        <v>4</v>
      </c>
      <c r="J39" s="100">
        <v>220</v>
      </c>
      <c r="K39" s="110"/>
      <c r="L39" s="110"/>
    </row>
    <row r="40" spans="2:12" ht="17.25">
      <c r="B40" s="1" t="s">
        <v>402</v>
      </c>
      <c r="C40" s="144" t="s">
        <v>9</v>
      </c>
      <c r="D40" s="143" t="s">
        <v>9</v>
      </c>
      <c r="E40" s="143" t="s">
        <v>9</v>
      </c>
      <c r="F40" s="143" t="s">
        <v>9</v>
      </c>
      <c r="G40" s="101">
        <v>3</v>
      </c>
      <c r="H40" s="101">
        <v>102</v>
      </c>
      <c r="I40" s="99">
        <v>5</v>
      </c>
      <c r="J40" s="101">
        <v>238</v>
      </c>
      <c r="K40" s="110"/>
      <c r="L40" s="110"/>
    </row>
    <row r="41" spans="2:12" ht="17.25">
      <c r="B41" s="1" t="s">
        <v>403</v>
      </c>
      <c r="C41" s="144" t="s">
        <v>9</v>
      </c>
      <c r="D41" s="143" t="s">
        <v>9</v>
      </c>
      <c r="E41" s="103">
        <v>3</v>
      </c>
      <c r="F41" s="103">
        <v>213</v>
      </c>
      <c r="G41" s="100">
        <v>2</v>
      </c>
      <c r="H41" s="100">
        <v>106</v>
      </c>
      <c r="I41" s="99">
        <v>6</v>
      </c>
      <c r="J41" s="100">
        <v>484</v>
      </c>
      <c r="K41" s="110"/>
      <c r="L41" s="110"/>
    </row>
    <row r="42" spans="2:12" ht="17.25">
      <c r="B42" s="1" t="s">
        <v>404</v>
      </c>
      <c r="C42" s="144" t="s">
        <v>9</v>
      </c>
      <c r="D42" s="143" t="s">
        <v>9</v>
      </c>
      <c r="E42" s="143" t="s">
        <v>9</v>
      </c>
      <c r="F42" s="143" t="s">
        <v>9</v>
      </c>
      <c r="G42" s="100">
        <v>2</v>
      </c>
      <c r="H42" s="100">
        <v>15</v>
      </c>
      <c r="I42" s="99">
        <v>5</v>
      </c>
      <c r="J42" s="100">
        <v>369</v>
      </c>
      <c r="K42" s="110"/>
      <c r="L42" s="110"/>
    </row>
    <row r="43" spans="2:12" ht="17.25">
      <c r="B43" s="1"/>
      <c r="C43" s="144"/>
      <c r="D43" s="143"/>
      <c r="E43" s="143"/>
      <c r="F43" s="143"/>
      <c r="G43" s="100"/>
      <c r="H43" s="100"/>
      <c r="I43" s="99"/>
      <c r="J43" s="100"/>
      <c r="K43" s="110"/>
      <c r="L43" s="110"/>
    </row>
    <row r="44" spans="2:12" ht="17.25">
      <c r="B44" s="1" t="s">
        <v>405</v>
      </c>
      <c r="C44" s="144" t="s">
        <v>9</v>
      </c>
      <c r="D44" s="143" t="s">
        <v>9</v>
      </c>
      <c r="E44" s="143" t="s">
        <v>9</v>
      </c>
      <c r="F44" s="143" t="s">
        <v>9</v>
      </c>
      <c r="G44" s="100">
        <v>3</v>
      </c>
      <c r="H44" s="100">
        <v>194</v>
      </c>
      <c r="I44" s="99">
        <v>3</v>
      </c>
      <c r="J44" s="100">
        <v>194</v>
      </c>
      <c r="K44" s="110"/>
      <c r="L44" s="110"/>
    </row>
    <row r="45" spans="2:12" ht="17.25">
      <c r="B45" s="1" t="s">
        <v>406</v>
      </c>
      <c r="C45" s="144" t="s">
        <v>9</v>
      </c>
      <c r="D45" s="143" t="s">
        <v>9</v>
      </c>
      <c r="E45" s="143" t="s">
        <v>9</v>
      </c>
      <c r="F45" s="143" t="s">
        <v>9</v>
      </c>
      <c r="G45" s="100">
        <v>4</v>
      </c>
      <c r="H45" s="100">
        <v>414</v>
      </c>
      <c r="I45" s="99">
        <v>5</v>
      </c>
      <c r="J45" s="100">
        <v>470</v>
      </c>
      <c r="K45" s="110"/>
      <c r="L45" s="110"/>
    </row>
    <row r="46" spans="2:12" ht="17.25">
      <c r="B46" s="1" t="s">
        <v>407</v>
      </c>
      <c r="C46" s="144" t="s">
        <v>9</v>
      </c>
      <c r="D46" s="229" t="s">
        <v>9</v>
      </c>
      <c r="E46" s="229" t="s">
        <v>9</v>
      </c>
      <c r="F46" s="229" t="s">
        <v>9</v>
      </c>
      <c r="G46" s="229">
        <v>3</v>
      </c>
      <c r="H46" s="229">
        <v>132</v>
      </c>
      <c r="I46" s="144">
        <v>3</v>
      </c>
      <c r="J46" s="229">
        <v>132</v>
      </c>
      <c r="K46" s="110"/>
      <c r="L46" s="110"/>
    </row>
    <row r="47" spans="2:12" ht="17.25">
      <c r="B47" s="291" t="s">
        <v>408</v>
      </c>
      <c r="C47" s="229" t="s">
        <v>9</v>
      </c>
      <c r="D47" s="229" t="s">
        <v>9</v>
      </c>
      <c r="E47" s="229" t="s">
        <v>9</v>
      </c>
      <c r="F47" s="229" t="s">
        <v>9</v>
      </c>
      <c r="G47" s="229">
        <v>4</v>
      </c>
      <c r="H47" s="229">
        <v>72</v>
      </c>
      <c r="I47" s="144">
        <v>5</v>
      </c>
      <c r="J47" s="229">
        <v>112</v>
      </c>
      <c r="K47" s="110"/>
      <c r="L47" s="110"/>
    </row>
    <row r="48" spans="2:12" ht="17.25">
      <c r="B48" s="291" t="s">
        <v>578</v>
      </c>
      <c r="C48" s="229" t="s">
        <v>8</v>
      </c>
      <c r="D48" s="229" t="s">
        <v>8</v>
      </c>
      <c r="E48" s="229" t="s">
        <v>8</v>
      </c>
      <c r="F48" s="229" t="s">
        <v>8</v>
      </c>
      <c r="G48" s="229">
        <v>1</v>
      </c>
      <c r="H48" s="229">
        <v>3</v>
      </c>
      <c r="I48" s="144" t="s">
        <v>8</v>
      </c>
      <c r="J48" s="229" t="s">
        <v>8</v>
      </c>
      <c r="K48" s="110"/>
      <c r="L48" s="110"/>
    </row>
    <row r="49" spans="2:12" ht="17.25">
      <c r="B49" s="291"/>
      <c r="C49" s="229"/>
      <c r="D49" s="229"/>
      <c r="E49" s="229"/>
      <c r="F49" s="229"/>
      <c r="G49" s="229"/>
      <c r="H49" s="229"/>
      <c r="I49" s="144"/>
      <c r="J49" s="229"/>
      <c r="K49" s="110"/>
      <c r="L49" s="110"/>
    </row>
    <row r="50" spans="2:12" ht="17.25">
      <c r="B50" s="291" t="s">
        <v>770</v>
      </c>
      <c r="C50" s="229" t="s">
        <v>8</v>
      </c>
      <c r="D50" s="229" t="s">
        <v>8</v>
      </c>
      <c r="E50" s="229" t="s">
        <v>8</v>
      </c>
      <c r="F50" s="229" t="s">
        <v>8</v>
      </c>
      <c r="G50" s="349">
        <v>6</v>
      </c>
      <c r="H50" s="349">
        <v>286</v>
      </c>
      <c r="I50" s="350">
        <v>8</v>
      </c>
      <c r="J50" s="349">
        <v>356</v>
      </c>
      <c r="K50" s="351"/>
      <c r="L50" s="351"/>
    </row>
    <row r="51" spans="2:12" ht="18" thickBot="1">
      <c r="B51" s="314"/>
      <c r="C51" s="118"/>
      <c r="D51" s="118"/>
      <c r="E51" s="118"/>
      <c r="F51" s="118"/>
      <c r="G51" s="118"/>
      <c r="H51" s="118"/>
      <c r="I51" s="116"/>
      <c r="J51" s="118"/>
      <c r="K51" s="121"/>
      <c r="L51" s="121"/>
    </row>
    <row r="52" ht="17.25">
      <c r="C52" s="1" t="s">
        <v>272</v>
      </c>
    </row>
    <row r="53" ht="17.25">
      <c r="C53" s="1" t="s">
        <v>273</v>
      </c>
    </row>
    <row r="54" ht="17.25">
      <c r="C54" s="1" t="s">
        <v>746</v>
      </c>
    </row>
    <row r="55" ht="17.25">
      <c r="A55" s="1"/>
    </row>
  </sheetData>
  <mergeCells count="7">
    <mergeCell ref="C9:D9"/>
    <mergeCell ref="I31:J31"/>
    <mergeCell ref="G31:H31"/>
    <mergeCell ref="G32:H32"/>
    <mergeCell ref="G10:H10"/>
    <mergeCell ref="I10:J10"/>
    <mergeCell ref="K10:L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3.375" style="2" customWidth="1"/>
    <col min="2" max="2" width="21.125" style="2" customWidth="1"/>
    <col min="3" max="3" width="14.625" style="2" customWidth="1"/>
    <col min="4" max="4" width="12.625" style="2" bestFit="1" customWidth="1"/>
    <col min="5" max="7" width="12.125" style="2" customWidth="1"/>
    <col min="8" max="8" width="9.625" style="2" customWidth="1"/>
    <col min="9" max="9" width="11.25390625" style="2" bestFit="1" customWidth="1"/>
    <col min="10" max="10" width="13.375" style="2" customWidth="1"/>
    <col min="11" max="12" width="12.125" style="2" customWidth="1"/>
    <col min="13" max="16384" width="10.875" style="2" customWidth="1"/>
  </cols>
  <sheetData>
    <row r="1" ht="17.25">
      <c r="A1" s="1"/>
    </row>
    <row r="6" ht="17.25">
      <c r="E6" s="4" t="s">
        <v>52</v>
      </c>
    </row>
    <row r="7" ht="17.25">
      <c r="F7" s="1" t="s">
        <v>53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6" t="s">
        <v>54</v>
      </c>
      <c r="L8" s="6" t="s">
        <v>55</v>
      </c>
    </row>
    <row r="9" spans="3:12" ht="17.25">
      <c r="C9" s="7" t="s">
        <v>22</v>
      </c>
      <c r="D9" s="9"/>
      <c r="E9" s="8"/>
      <c r="F9" s="8"/>
      <c r="G9" s="8"/>
      <c r="H9" s="8"/>
      <c r="I9" s="9"/>
      <c r="J9" s="9"/>
      <c r="K9" s="8"/>
      <c r="L9" s="8"/>
    </row>
    <row r="10" spans="3:12" ht="17.25">
      <c r="C10" s="10" t="s">
        <v>23</v>
      </c>
      <c r="D10" s="10" t="s">
        <v>647</v>
      </c>
      <c r="E10" s="9"/>
      <c r="F10" s="7" t="s">
        <v>56</v>
      </c>
      <c r="G10" s="7" t="s">
        <v>57</v>
      </c>
      <c r="H10" s="9"/>
      <c r="I10" s="10" t="s">
        <v>649</v>
      </c>
      <c r="J10" s="10" t="s">
        <v>651</v>
      </c>
      <c r="K10" s="9"/>
      <c r="L10" s="9"/>
    </row>
    <row r="11" spans="2:12" ht="17.25">
      <c r="B11" s="8"/>
      <c r="C11" s="12" t="s">
        <v>646</v>
      </c>
      <c r="D11" s="12" t="s">
        <v>648</v>
      </c>
      <c r="E11" s="25" t="s">
        <v>58</v>
      </c>
      <c r="F11" s="11" t="s">
        <v>59</v>
      </c>
      <c r="G11" s="11" t="s">
        <v>60</v>
      </c>
      <c r="H11" s="11" t="s">
        <v>61</v>
      </c>
      <c r="I11" s="12" t="s">
        <v>650</v>
      </c>
      <c r="J11" s="12" t="s">
        <v>652</v>
      </c>
      <c r="K11" s="12" t="s">
        <v>653</v>
      </c>
      <c r="L11" s="12" t="s">
        <v>654</v>
      </c>
    </row>
    <row r="12" ht="17.25">
      <c r="C12" s="9"/>
    </row>
    <row r="13" spans="2:12" ht="17.25">
      <c r="B13" s="1" t="s">
        <v>345</v>
      </c>
      <c r="C13" s="104">
        <v>820335</v>
      </c>
      <c r="D13" s="100">
        <v>487213</v>
      </c>
      <c r="E13" s="100">
        <v>406819</v>
      </c>
      <c r="F13" s="100">
        <v>73840</v>
      </c>
      <c r="G13" s="100">
        <v>1372</v>
      </c>
      <c r="H13" s="100">
        <v>5182</v>
      </c>
      <c r="I13" s="100">
        <v>13300</v>
      </c>
      <c r="J13" s="100">
        <v>319822</v>
      </c>
      <c r="K13" s="100">
        <v>179335</v>
      </c>
      <c r="L13" s="100">
        <v>61350</v>
      </c>
    </row>
    <row r="14" spans="2:12" ht="17.25">
      <c r="B14" s="1" t="s">
        <v>346</v>
      </c>
      <c r="C14" s="104">
        <v>842630</v>
      </c>
      <c r="D14" s="100">
        <v>499416</v>
      </c>
      <c r="E14" s="100">
        <f>244341+157894</f>
        <v>402235</v>
      </c>
      <c r="F14" s="100">
        <f>49340+38199</f>
        <v>87539</v>
      </c>
      <c r="G14" s="100">
        <f>1563+471</f>
        <v>2034</v>
      </c>
      <c r="H14" s="100">
        <f>4345+3263</f>
        <v>7608</v>
      </c>
      <c r="I14" s="100">
        <f>9608+5156</f>
        <v>14764</v>
      </c>
      <c r="J14" s="100">
        <f>199882+126219</f>
        <v>326101</v>
      </c>
      <c r="K14" s="100">
        <f>113125+62692</f>
        <v>175817</v>
      </c>
      <c r="L14" s="100">
        <f>40485+24783</f>
        <v>65268</v>
      </c>
    </row>
    <row r="15" spans="2:12" ht="17.25">
      <c r="B15" s="1" t="s">
        <v>347</v>
      </c>
      <c r="C15" s="104">
        <v>861913</v>
      </c>
      <c r="D15" s="100">
        <v>497049</v>
      </c>
      <c r="E15" s="100">
        <v>398842</v>
      </c>
      <c r="F15" s="100">
        <v>89102</v>
      </c>
      <c r="G15" s="100">
        <v>2153</v>
      </c>
      <c r="H15" s="100">
        <v>6952</v>
      </c>
      <c r="I15" s="100">
        <v>21408</v>
      </c>
      <c r="J15" s="100">
        <v>342097</v>
      </c>
      <c r="K15" s="100">
        <v>170921</v>
      </c>
      <c r="L15" s="100">
        <v>68828</v>
      </c>
    </row>
    <row r="16" spans="2:12" ht="17.25">
      <c r="B16" s="1" t="s">
        <v>341</v>
      </c>
      <c r="C16" s="104">
        <v>880713</v>
      </c>
      <c r="D16" s="100">
        <v>503903</v>
      </c>
      <c r="E16" s="100">
        <v>414288</v>
      </c>
      <c r="F16" s="100">
        <v>79817</v>
      </c>
      <c r="G16" s="100">
        <v>2656</v>
      </c>
      <c r="H16" s="100">
        <v>7142</v>
      </c>
      <c r="I16" s="100">
        <v>17860</v>
      </c>
      <c r="J16" s="100">
        <v>355276</v>
      </c>
      <c r="K16" s="100">
        <v>172960</v>
      </c>
      <c r="L16" s="100">
        <v>71722</v>
      </c>
    </row>
    <row r="17" spans="2:12" ht="17.25">
      <c r="B17" s="1"/>
      <c r="C17" s="104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 ht="17.25">
      <c r="B18" s="1" t="s">
        <v>348</v>
      </c>
      <c r="C18" s="104">
        <v>904667</v>
      </c>
      <c r="D18" s="100">
        <v>521584</v>
      </c>
      <c r="E18" s="100">
        <v>427023</v>
      </c>
      <c r="F18" s="100">
        <v>84892</v>
      </c>
      <c r="G18" s="100">
        <v>3564</v>
      </c>
      <c r="H18" s="100">
        <v>6105</v>
      </c>
      <c r="I18" s="100">
        <v>24467</v>
      </c>
      <c r="J18" s="100">
        <v>357042</v>
      </c>
      <c r="K18" s="100">
        <v>174326</v>
      </c>
      <c r="L18" s="100">
        <v>63768</v>
      </c>
    </row>
    <row r="19" spans="2:12" ht="17.25">
      <c r="B19" s="1" t="s">
        <v>349</v>
      </c>
      <c r="C19" s="99">
        <v>910128</v>
      </c>
      <c r="D19" s="101">
        <v>499157</v>
      </c>
      <c r="E19" s="101">
        <v>412732</v>
      </c>
      <c r="F19" s="101">
        <v>74461</v>
      </c>
      <c r="G19" s="101">
        <v>4069</v>
      </c>
      <c r="H19" s="101">
        <v>7895</v>
      </c>
      <c r="I19" s="101">
        <v>26005</v>
      </c>
      <c r="J19" s="101">
        <v>378519</v>
      </c>
      <c r="K19" s="101">
        <v>188010</v>
      </c>
      <c r="L19" s="101">
        <v>59373</v>
      </c>
    </row>
    <row r="20" spans="2:12" ht="17.25">
      <c r="B20" s="1" t="s">
        <v>350</v>
      </c>
      <c r="C20" s="109">
        <v>891901</v>
      </c>
      <c r="D20" s="121">
        <v>478478</v>
      </c>
      <c r="E20" s="121">
        <v>386356</v>
      </c>
      <c r="F20" s="121">
        <v>78265</v>
      </c>
      <c r="G20" s="121">
        <v>4711</v>
      </c>
      <c r="H20" s="121">
        <v>9146</v>
      </c>
      <c r="I20" s="121">
        <v>32414</v>
      </c>
      <c r="J20" s="121">
        <v>370207</v>
      </c>
      <c r="K20" s="121">
        <v>157808</v>
      </c>
      <c r="L20" s="121">
        <v>52422</v>
      </c>
    </row>
    <row r="21" spans="2:12" ht="17.25">
      <c r="B21" s="21"/>
      <c r="C21" s="105"/>
      <c r="D21" s="106"/>
      <c r="E21" s="106"/>
      <c r="F21" s="106"/>
      <c r="G21" s="106"/>
      <c r="H21" s="106"/>
      <c r="I21" s="106"/>
      <c r="J21" s="106"/>
      <c r="K21" s="106"/>
      <c r="L21" s="106"/>
    </row>
    <row r="22" spans="2:12" ht="17.25">
      <c r="B22" s="17"/>
      <c r="C22" s="107"/>
      <c r="D22" s="108"/>
      <c r="E22" s="108"/>
      <c r="F22" s="108"/>
      <c r="G22" s="108"/>
      <c r="H22" s="108"/>
      <c r="I22" s="108"/>
      <c r="J22" s="108"/>
      <c r="K22" s="108"/>
      <c r="L22" s="108"/>
    </row>
    <row r="23" spans="2:12" ht="17.25">
      <c r="B23" s="1" t="s">
        <v>62</v>
      </c>
      <c r="C23" s="99">
        <v>414084</v>
      </c>
      <c r="D23" s="101">
        <v>272309</v>
      </c>
      <c r="E23" s="101">
        <v>259551</v>
      </c>
      <c r="F23" s="101">
        <v>4675</v>
      </c>
      <c r="G23" s="101">
        <v>2330</v>
      </c>
      <c r="H23" s="101">
        <v>5753</v>
      </c>
      <c r="I23" s="101">
        <v>22158</v>
      </c>
      <c r="J23" s="101">
        <v>112729</v>
      </c>
      <c r="K23" s="101">
        <v>8176</v>
      </c>
      <c r="L23" s="101">
        <v>27811</v>
      </c>
    </row>
    <row r="24" spans="3:12" ht="17.25">
      <c r="C24" s="109"/>
      <c r="D24" s="110"/>
      <c r="E24" s="110"/>
      <c r="F24" s="110"/>
      <c r="G24" s="110"/>
      <c r="H24" s="110"/>
      <c r="I24" s="110" t="s">
        <v>504</v>
      </c>
      <c r="J24" s="110" t="s">
        <v>504</v>
      </c>
      <c r="K24" s="110" t="s">
        <v>504</v>
      </c>
      <c r="L24" s="110" t="s">
        <v>504</v>
      </c>
    </row>
    <row r="25" spans="2:12" ht="17.25">
      <c r="B25" s="23" t="s">
        <v>63</v>
      </c>
      <c r="C25" s="104">
        <v>27498</v>
      </c>
      <c r="D25" s="101">
        <v>3381</v>
      </c>
      <c r="E25" s="100">
        <v>2179</v>
      </c>
      <c r="F25" s="100">
        <v>58</v>
      </c>
      <c r="G25" s="100">
        <v>1095</v>
      </c>
      <c r="H25" s="100">
        <v>49</v>
      </c>
      <c r="I25" s="100">
        <v>902</v>
      </c>
      <c r="J25" s="100">
        <v>22862</v>
      </c>
      <c r="K25" s="100">
        <v>55</v>
      </c>
      <c r="L25" s="100">
        <v>22434</v>
      </c>
    </row>
    <row r="26" spans="2:12" ht="17.25">
      <c r="B26" s="23" t="s">
        <v>64</v>
      </c>
      <c r="C26" s="104">
        <v>22983</v>
      </c>
      <c r="D26" s="101">
        <v>14509</v>
      </c>
      <c r="E26" s="100">
        <v>13172</v>
      </c>
      <c r="F26" s="100">
        <v>156</v>
      </c>
      <c r="G26" s="100">
        <v>1028</v>
      </c>
      <c r="H26" s="100">
        <v>153</v>
      </c>
      <c r="I26" s="100">
        <v>2656</v>
      </c>
      <c r="J26" s="100">
        <v>5278</v>
      </c>
      <c r="K26" s="100">
        <v>87</v>
      </c>
      <c r="L26" s="100">
        <v>4722</v>
      </c>
    </row>
    <row r="27" spans="2:12" ht="17.25">
      <c r="B27" s="23" t="s">
        <v>65</v>
      </c>
      <c r="C27" s="104">
        <v>26524</v>
      </c>
      <c r="D27" s="101">
        <v>22779</v>
      </c>
      <c r="E27" s="100">
        <v>22292</v>
      </c>
      <c r="F27" s="100">
        <v>162</v>
      </c>
      <c r="G27" s="100">
        <v>131</v>
      </c>
      <c r="H27" s="100">
        <v>194</v>
      </c>
      <c r="I27" s="100">
        <v>2321</v>
      </c>
      <c r="J27" s="100">
        <v>962</v>
      </c>
      <c r="K27" s="100">
        <v>87</v>
      </c>
      <c r="L27" s="100">
        <v>409</v>
      </c>
    </row>
    <row r="28" spans="2:12" ht="17.25">
      <c r="B28" s="23"/>
      <c r="C28" s="104"/>
      <c r="D28" s="101"/>
      <c r="E28" s="100"/>
      <c r="F28" s="100"/>
      <c r="G28" s="100"/>
      <c r="H28" s="100"/>
      <c r="I28" s="100"/>
      <c r="J28" s="100"/>
      <c r="K28" s="100"/>
      <c r="L28" s="100"/>
    </row>
    <row r="29" spans="2:12" ht="17.25">
      <c r="B29" s="23" t="s">
        <v>66</v>
      </c>
      <c r="C29" s="104">
        <v>33071</v>
      </c>
      <c r="D29" s="101">
        <v>29497</v>
      </c>
      <c r="E29" s="100">
        <v>29080</v>
      </c>
      <c r="F29" s="100">
        <v>121</v>
      </c>
      <c r="G29" s="100">
        <v>38</v>
      </c>
      <c r="H29" s="100">
        <v>258</v>
      </c>
      <c r="I29" s="100">
        <v>2218</v>
      </c>
      <c r="J29" s="100">
        <v>837</v>
      </c>
      <c r="K29" s="100">
        <v>101</v>
      </c>
      <c r="L29" s="100">
        <v>129</v>
      </c>
    </row>
    <row r="30" spans="2:12" ht="17.25">
      <c r="B30" s="23" t="s">
        <v>67</v>
      </c>
      <c r="C30" s="104">
        <v>29546</v>
      </c>
      <c r="D30" s="101">
        <v>26606</v>
      </c>
      <c r="E30" s="100">
        <v>26239</v>
      </c>
      <c r="F30" s="100">
        <v>109</v>
      </c>
      <c r="G30" s="100">
        <v>16</v>
      </c>
      <c r="H30" s="100">
        <v>242</v>
      </c>
      <c r="I30" s="100">
        <v>1769</v>
      </c>
      <c r="J30" s="100">
        <v>741</v>
      </c>
      <c r="K30" s="100">
        <v>107</v>
      </c>
      <c r="L30" s="100">
        <v>39</v>
      </c>
    </row>
    <row r="31" spans="2:12" ht="17.25">
      <c r="B31" s="23" t="s">
        <v>68</v>
      </c>
      <c r="C31" s="104">
        <v>29724</v>
      </c>
      <c r="D31" s="101">
        <v>27040</v>
      </c>
      <c r="E31" s="100">
        <v>26617</v>
      </c>
      <c r="F31" s="100">
        <v>123</v>
      </c>
      <c r="G31" s="100">
        <v>14</v>
      </c>
      <c r="H31" s="100">
        <v>286</v>
      </c>
      <c r="I31" s="100">
        <v>1580</v>
      </c>
      <c r="J31" s="100">
        <v>736</v>
      </c>
      <c r="K31" s="100">
        <v>96</v>
      </c>
      <c r="L31" s="100">
        <v>22</v>
      </c>
    </row>
    <row r="32" spans="2:12" ht="17.25">
      <c r="B32" s="23"/>
      <c r="C32" s="104"/>
      <c r="D32" s="101"/>
      <c r="E32" s="100"/>
      <c r="F32" s="100"/>
      <c r="G32" s="100"/>
      <c r="H32" s="100"/>
      <c r="I32" s="100"/>
      <c r="J32" s="100"/>
      <c r="K32" s="100"/>
      <c r="L32" s="100"/>
    </row>
    <row r="33" spans="2:12" ht="17.25">
      <c r="B33" s="23" t="s">
        <v>69</v>
      </c>
      <c r="C33" s="104">
        <v>30672</v>
      </c>
      <c r="D33" s="101">
        <v>28024</v>
      </c>
      <c r="E33" s="100">
        <v>27554</v>
      </c>
      <c r="F33" s="100">
        <v>147</v>
      </c>
      <c r="G33" s="100">
        <v>3</v>
      </c>
      <c r="H33" s="100">
        <v>320</v>
      </c>
      <c r="I33" s="100">
        <v>1477</v>
      </c>
      <c r="J33" s="100">
        <v>821</v>
      </c>
      <c r="K33" s="100">
        <v>110</v>
      </c>
      <c r="L33" s="100">
        <v>10</v>
      </c>
    </row>
    <row r="34" spans="2:12" ht="17.25">
      <c r="B34" s="23" t="s">
        <v>70</v>
      </c>
      <c r="C34" s="104">
        <v>34811</v>
      </c>
      <c r="D34" s="101">
        <v>31142</v>
      </c>
      <c r="E34" s="100">
        <v>30432</v>
      </c>
      <c r="F34" s="100">
        <v>185</v>
      </c>
      <c r="G34" s="100">
        <v>1</v>
      </c>
      <c r="H34" s="100">
        <v>524</v>
      </c>
      <c r="I34" s="100">
        <v>1878</v>
      </c>
      <c r="J34" s="100">
        <v>1360</v>
      </c>
      <c r="K34" s="100">
        <v>231</v>
      </c>
      <c r="L34" s="100">
        <v>11</v>
      </c>
    </row>
    <row r="35" spans="2:12" ht="17.25">
      <c r="B35" s="23" t="s">
        <v>71</v>
      </c>
      <c r="C35" s="104">
        <v>41353</v>
      </c>
      <c r="D35" s="101">
        <v>35483</v>
      </c>
      <c r="E35" s="100">
        <v>34307</v>
      </c>
      <c r="F35" s="100">
        <v>354</v>
      </c>
      <c r="G35" s="111">
        <v>3</v>
      </c>
      <c r="H35" s="100">
        <v>819</v>
      </c>
      <c r="I35" s="100">
        <v>2725</v>
      </c>
      <c r="J35" s="100">
        <v>2629</v>
      </c>
      <c r="K35" s="100">
        <v>505</v>
      </c>
      <c r="L35" s="100">
        <v>4</v>
      </c>
    </row>
    <row r="36" spans="2:12" ht="17.25">
      <c r="B36" s="23"/>
      <c r="C36" s="104"/>
      <c r="D36" s="101"/>
      <c r="E36" s="100"/>
      <c r="F36" s="100"/>
      <c r="G36" s="111"/>
      <c r="H36" s="100"/>
      <c r="I36" s="100"/>
      <c r="J36" s="100"/>
      <c r="K36" s="100"/>
      <c r="L36" s="100"/>
    </row>
    <row r="37" spans="2:12" ht="17.25">
      <c r="B37" s="23" t="s">
        <v>72</v>
      </c>
      <c r="C37" s="104">
        <v>35048</v>
      </c>
      <c r="D37" s="101">
        <v>21391</v>
      </c>
      <c r="E37" s="100">
        <v>19654</v>
      </c>
      <c r="F37" s="100">
        <v>870</v>
      </c>
      <c r="G37" s="143">
        <v>1</v>
      </c>
      <c r="H37" s="100">
        <v>866</v>
      </c>
      <c r="I37" s="100">
        <v>2666</v>
      </c>
      <c r="J37" s="100">
        <v>10376</v>
      </c>
      <c r="K37" s="100">
        <v>1461</v>
      </c>
      <c r="L37" s="100">
        <v>11</v>
      </c>
    </row>
    <row r="38" spans="2:12" ht="17.25">
      <c r="B38" s="23" t="s">
        <v>73</v>
      </c>
      <c r="C38" s="104">
        <v>30706</v>
      </c>
      <c r="D38" s="101">
        <v>13524</v>
      </c>
      <c r="E38" s="100">
        <v>11855</v>
      </c>
      <c r="F38" s="100">
        <v>912</v>
      </c>
      <c r="G38" s="143" t="s">
        <v>8</v>
      </c>
      <c r="H38" s="100">
        <v>757</v>
      </c>
      <c r="I38" s="100">
        <v>1283</v>
      </c>
      <c r="J38" s="100">
        <v>15173</v>
      </c>
      <c r="K38" s="100">
        <v>1663</v>
      </c>
      <c r="L38" s="100">
        <v>5</v>
      </c>
    </row>
    <row r="39" spans="2:12" ht="17.25">
      <c r="B39" s="23" t="s">
        <v>74</v>
      </c>
      <c r="C39" s="104">
        <v>28392</v>
      </c>
      <c r="D39" s="101">
        <v>9665</v>
      </c>
      <c r="E39" s="100">
        <v>8367</v>
      </c>
      <c r="F39" s="100">
        <v>684</v>
      </c>
      <c r="G39" s="143" t="s">
        <v>8</v>
      </c>
      <c r="H39" s="100">
        <v>614</v>
      </c>
      <c r="I39" s="100">
        <v>486</v>
      </c>
      <c r="J39" s="100">
        <v>17574</v>
      </c>
      <c r="K39" s="100">
        <v>1488</v>
      </c>
      <c r="L39" s="111">
        <v>6</v>
      </c>
    </row>
    <row r="40" spans="2:12" ht="17.25">
      <c r="B40" s="23"/>
      <c r="C40" s="104"/>
      <c r="D40" s="101"/>
      <c r="E40" s="100"/>
      <c r="F40" s="100"/>
      <c r="G40" s="111"/>
      <c r="H40" s="100"/>
      <c r="I40" s="100"/>
      <c r="J40" s="100"/>
      <c r="K40" s="100"/>
      <c r="L40" s="111"/>
    </row>
    <row r="41" spans="2:12" ht="17.25">
      <c r="B41" s="23" t="s">
        <v>75</v>
      </c>
      <c r="C41" s="104">
        <v>23085</v>
      </c>
      <c r="D41" s="101">
        <v>6205</v>
      </c>
      <c r="E41" s="100">
        <v>5329</v>
      </c>
      <c r="F41" s="100">
        <v>474</v>
      </c>
      <c r="G41" s="143" t="s">
        <v>8</v>
      </c>
      <c r="H41" s="100">
        <v>402</v>
      </c>
      <c r="I41" s="100">
        <v>151</v>
      </c>
      <c r="J41" s="100">
        <v>16236</v>
      </c>
      <c r="K41" s="100">
        <v>1284</v>
      </c>
      <c r="L41" s="143">
        <v>7</v>
      </c>
    </row>
    <row r="42" spans="2:12" ht="17.25">
      <c r="B42" s="23" t="s">
        <v>76</v>
      </c>
      <c r="C42" s="104">
        <v>12510</v>
      </c>
      <c r="D42" s="101">
        <v>2328</v>
      </c>
      <c r="E42" s="100">
        <v>1917</v>
      </c>
      <c r="F42" s="100">
        <v>228</v>
      </c>
      <c r="G42" s="143" t="s">
        <v>8</v>
      </c>
      <c r="H42" s="100">
        <v>183</v>
      </c>
      <c r="I42" s="100">
        <v>32</v>
      </c>
      <c r="J42" s="100">
        <v>9875</v>
      </c>
      <c r="K42" s="100">
        <v>605</v>
      </c>
      <c r="L42" s="100">
        <v>1</v>
      </c>
    </row>
    <row r="43" spans="2:12" ht="17.25">
      <c r="B43" s="23" t="s">
        <v>77</v>
      </c>
      <c r="C43" s="104">
        <v>8161</v>
      </c>
      <c r="D43" s="101">
        <v>735</v>
      </c>
      <c r="E43" s="100">
        <v>557</v>
      </c>
      <c r="F43" s="100">
        <v>92</v>
      </c>
      <c r="G43" s="143" t="s">
        <v>8</v>
      </c>
      <c r="H43" s="100">
        <v>86</v>
      </c>
      <c r="I43" s="100">
        <v>14</v>
      </c>
      <c r="J43" s="100">
        <v>7269</v>
      </c>
      <c r="K43" s="100">
        <v>296</v>
      </c>
      <c r="L43" s="143">
        <v>1</v>
      </c>
    </row>
    <row r="44" spans="2:12" ht="17.25">
      <c r="B44" s="8"/>
      <c r="C44" s="105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3:12" ht="17.25">
      <c r="C45" s="104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 ht="17.25">
      <c r="B46" s="1" t="s">
        <v>78</v>
      </c>
      <c r="C46" s="99">
        <v>477817</v>
      </c>
      <c r="D46" s="101">
        <v>206169</v>
      </c>
      <c r="E46" s="100">
        <v>126805</v>
      </c>
      <c r="F46" s="100">
        <v>73590</v>
      </c>
      <c r="G46" s="100">
        <v>2381</v>
      </c>
      <c r="H46" s="100">
        <v>3393</v>
      </c>
      <c r="I46" s="101">
        <v>10256</v>
      </c>
      <c r="J46" s="101">
        <v>257478</v>
      </c>
      <c r="K46" s="101">
        <v>149632</v>
      </c>
      <c r="L46" s="101">
        <v>24611</v>
      </c>
    </row>
    <row r="47" spans="3:12" ht="17.25">
      <c r="C47" s="104" t="s">
        <v>504</v>
      </c>
      <c r="D47" s="100"/>
      <c r="E47" s="100"/>
      <c r="F47" s="100"/>
      <c r="G47" s="100"/>
      <c r="H47" s="100"/>
      <c r="I47" s="100" t="s">
        <v>504</v>
      </c>
      <c r="J47" s="100" t="s">
        <v>504</v>
      </c>
      <c r="K47" s="100" t="s">
        <v>504</v>
      </c>
      <c r="L47" s="100" t="s">
        <v>504</v>
      </c>
    </row>
    <row r="48" spans="2:12" ht="17.25">
      <c r="B48" s="23" t="s">
        <v>63</v>
      </c>
      <c r="C48" s="104">
        <v>25899</v>
      </c>
      <c r="D48" s="101">
        <v>3560</v>
      </c>
      <c r="E48" s="100">
        <v>1883</v>
      </c>
      <c r="F48" s="100">
        <v>216</v>
      </c>
      <c r="G48" s="100">
        <v>1433</v>
      </c>
      <c r="H48" s="100">
        <v>28</v>
      </c>
      <c r="I48" s="100">
        <v>616</v>
      </c>
      <c r="J48" s="100">
        <v>21449</v>
      </c>
      <c r="K48" s="100">
        <v>529</v>
      </c>
      <c r="L48" s="100">
        <v>20642</v>
      </c>
    </row>
    <row r="49" spans="2:12" ht="17.25">
      <c r="B49" s="23" t="s">
        <v>64</v>
      </c>
      <c r="C49" s="104">
        <v>24159</v>
      </c>
      <c r="D49" s="101">
        <v>15408</v>
      </c>
      <c r="E49" s="100">
        <v>13446</v>
      </c>
      <c r="F49" s="100">
        <v>1007</v>
      </c>
      <c r="G49" s="100">
        <v>777</v>
      </c>
      <c r="H49" s="100">
        <v>178</v>
      </c>
      <c r="I49" s="100">
        <v>1824</v>
      </c>
      <c r="J49" s="100">
        <v>6604</v>
      </c>
      <c r="K49" s="100">
        <v>2866</v>
      </c>
      <c r="L49" s="100">
        <v>3449</v>
      </c>
    </row>
    <row r="50" spans="2:12" ht="17.25">
      <c r="B50" s="23" t="s">
        <v>65</v>
      </c>
      <c r="C50" s="104">
        <v>27921</v>
      </c>
      <c r="D50" s="101">
        <v>17967</v>
      </c>
      <c r="E50" s="100">
        <v>15036</v>
      </c>
      <c r="F50" s="100">
        <v>2411</v>
      </c>
      <c r="G50" s="100">
        <v>78</v>
      </c>
      <c r="H50" s="100">
        <v>442</v>
      </c>
      <c r="I50" s="100">
        <v>1591</v>
      </c>
      <c r="J50" s="100">
        <v>8119</v>
      </c>
      <c r="K50" s="100">
        <v>7495</v>
      </c>
      <c r="L50" s="100">
        <v>252</v>
      </c>
    </row>
    <row r="51" spans="2:12" ht="17.25">
      <c r="B51" s="23"/>
      <c r="C51" s="104"/>
      <c r="D51" s="101"/>
      <c r="E51" s="100"/>
      <c r="F51" s="100"/>
      <c r="G51" s="100"/>
      <c r="H51" s="100"/>
      <c r="I51" s="100"/>
      <c r="J51" s="100"/>
      <c r="K51" s="100"/>
      <c r="L51" s="100"/>
    </row>
    <row r="52" spans="2:12" ht="17.25">
      <c r="B52" s="23" t="s">
        <v>66</v>
      </c>
      <c r="C52" s="104">
        <v>34740</v>
      </c>
      <c r="D52" s="101">
        <v>19514</v>
      </c>
      <c r="E52" s="100">
        <v>13310</v>
      </c>
      <c r="F52" s="100">
        <v>5546</v>
      </c>
      <c r="G52" s="100">
        <v>33</v>
      </c>
      <c r="H52" s="100">
        <v>625</v>
      </c>
      <c r="I52" s="100">
        <v>1443</v>
      </c>
      <c r="J52" s="100">
        <v>13514</v>
      </c>
      <c r="K52" s="100">
        <v>12954</v>
      </c>
      <c r="L52" s="100">
        <v>103</v>
      </c>
    </row>
    <row r="53" spans="2:12" ht="17.25">
      <c r="B53" s="23" t="s">
        <v>67</v>
      </c>
      <c r="C53" s="104">
        <v>32759</v>
      </c>
      <c r="D53" s="101">
        <v>19660</v>
      </c>
      <c r="E53" s="100">
        <v>11288</v>
      </c>
      <c r="F53" s="100">
        <v>8011</v>
      </c>
      <c r="G53" s="100">
        <v>23</v>
      </c>
      <c r="H53" s="100">
        <v>338</v>
      </c>
      <c r="I53" s="100">
        <v>1107</v>
      </c>
      <c r="J53" s="100">
        <v>11780</v>
      </c>
      <c r="K53" s="100">
        <v>11242</v>
      </c>
      <c r="L53" s="100">
        <v>47</v>
      </c>
    </row>
    <row r="54" spans="2:12" ht="17.25">
      <c r="B54" s="23" t="s">
        <v>68</v>
      </c>
      <c r="C54" s="104">
        <v>33537</v>
      </c>
      <c r="D54" s="101">
        <v>22721</v>
      </c>
      <c r="E54" s="100">
        <v>12517</v>
      </c>
      <c r="F54" s="100">
        <v>9943</v>
      </c>
      <c r="G54" s="100">
        <v>20</v>
      </c>
      <c r="H54" s="100">
        <v>241</v>
      </c>
      <c r="I54" s="100">
        <v>815</v>
      </c>
      <c r="J54" s="100">
        <v>9782</v>
      </c>
      <c r="K54" s="100">
        <v>9274</v>
      </c>
      <c r="L54" s="100">
        <v>26</v>
      </c>
    </row>
    <row r="55" spans="2:12" ht="17.25">
      <c r="B55" s="23"/>
      <c r="C55" s="104"/>
      <c r="D55" s="101"/>
      <c r="E55" s="100"/>
      <c r="F55" s="100"/>
      <c r="G55" s="100"/>
      <c r="H55" s="100"/>
      <c r="I55" s="100"/>
      <c r="J55" s="100"/>
      <c r="K55" s="100"/>
      <c r="L55" s="100"/>
    </row>
    <row r="56" spans="2:12" ht="17.25">
      <c r="B56" s="23" t="s">
        <v>69</v>
      </c>
      <c r="C56" s="104">
        <v>32460</v>
      </c>
      <c r="D56" s="101">
        <v>22709</v>
      </c>
      <c r="E56" s="100">
        <v>13125</v>
      </c>
      <c r="F56" s="100">
        <v>9371</v>
      </c>
      <c r="G56" s="100">
        <v>8</v>
      </c>
      <c r="H56" s="100">
        <v>205</v>
      </c>
      <c r="I56" s="100">
        <v>675</v>
      </c>
      <c r="J56" s="100">
        <v>8895</v>
      </c>
      <c r="K56" s="100">
        <v>8497</v>
      </c>
      <c r="L56" s="100">
        <v>11</v>
      </c>
    </row>
    <row r="57" spans="2:12" ht="17.25">
      <c r="B57" s="23" t="s">
        <v>70</v>
      </c>
      <c r="C57" s="104">
        <v>36530</v>
      </c>
      <c r="D57" s="101">
        <v>23497</v>
      </c>
      <c r="E57" s="100">
        <v>14177</v>
      </c>
      <c r="F57" s="100">
        <v>9056</v>
      </c>
      <c r="G57" s="100">
        <v>5</v>
      </c>
      <c r="H57" s="100">
        <v>259</v>
      </c>
      <c r="I57" s="100">
        <v>687</v>
      </c>
      <c r="J57" s="100">
        <v>12172</v>
      </c>
      <c r="K57" s="100">
        <v>11480</v>
      </c>
      <c r="L57" s="100">
        <v>3</v>
      </c>
    </row>
    <row r="58" spans="2:12" ht="17.25">
      <c r="B58" s="23" t="s">
        <v>71</v>
      </c>
      <c r="C58" s="104">
        <v>44249</v>
      </c>
      <c r="D58" s="101">
        <v>24771</v>
      </c>
      <c r="E58" s="100">
        <v>14769</v>
      </c>
      <c r="F58" s="100">
        <v>9710</v>
      </c>
      <c r="G58" s="111">
        <v>2</v>
      </c>
      <c r="H58" s="100">
        <v>290</v>
      </c>
      <c r="I58" s="100">
        <v>751</v>
      </c>
      <c r="J58" s="100">
        <v>18494</v>
      </c>
      <c r="K58" s="100">
        <v>16930</v>
      </c>
      <c r="L58" s="100">
        <v>10</v>
      </c>
    </row>
    <row r="59" spans="2:12" ht="17.25">
      <c r="B59" s="23"/>
      <c r="C59" s="104"/>
      <c r="D59" s="101"/>
      <c r="E59" s="100"/>
      <c r="F59" s="100"/>
      <c r="G59" s="111"/>
      <c r="H59" s="100"/>
      <c r="I59" s="100"/>
      <c r="J59" s="100"/>
      <c r="K59" s="100"/>
      <c r="L59" s="100"/>
    </row>
    <row r="60" spans="2:12" ht="17.25">
      <c r="B60" s="23" t="s">
        <v>72</v>
      </c>
      <c r="C60" s="104">
        <v>38944</v>
      </c>
      <c r="D60" s="101">
        <v>14881</v>
      </c>
      <c r="E60" s="100">
        <v>7702</v>
      </c>
      <c r="F60" s="100">
        <v>6927</v>
      </c>
      <c r="G60" s="100">
        <v>1</v>
      </c>
      <c r="H60" s="100">
        <v>251</v>
      </c>
      <c r="I60" s="100">
        <v>468</v>
      </c>
      <c r="J60" s="100">
        <v>23318</v>
      </c>
      <c r="K60" s="100">
        <v>18038</v>
      </c>
      <c r="L60" s="100">
        <v>12</v>
      </c>
    </row>
    <row r="61" spans="2:12" ht="17.25">
      <c r="B61" s="23" t="s">
        <v>73</v>
      </c>
      <c r="C61" s="104">
        <v>34863</v>
      </c>
      <c r="D61" s="101">
        <v>9222</v>
      </c>
      <c r="E61" s="100">
        <v>4308</v>
      </c>
      <c r="F61" s="100">
        <v>4736</v>
      </c>
      <c r="G61" s="143" t="s">
        <v>8</v>
      </c>
      <c r="H61" s="100">
        <v>178</v>
      </c>
      <c r="I61" s="100">
        <v>157</v>
      </c>
      <c r="J61" s="100">
        <v>25204</v>
      </c>
      <c r="K61" s="100">
        <v>16093</v>
      </c>
      <c r="L61" s="100">
        <v>14</v>
      </c>
    </row>
    <row r="62" spans="2:12" ht="17.25">
      <c r="B62" s="23" t="s">
        <v>74</v>
      </c>
      <c r="C62" s="104">
        <v>35184</v>
      </c>
      <c r="D62" s="101">
        <v>6423</v>
      </c>
      <c r="E62" s="100">
        <v>2862</v>
      </c>
      <c r="F62" s="100">
        <v>3417</v>
      </c>
      <c r="G62" s="111">
        <v>1</v>
      </c>
      <c r="H62" s="100">
        <v>143</v>
      </c>
      <c r="I62" s="100">
        <v>67</v>
      </c>
      <c r="J62" s="100">
        <v>28359</v>
      </c>
      <c r="K62" s="100">
        <v>14830</v>
      </c>
      <c r="L62" s="100">
        <v>21</v>
      </c>
    </row>
    <row r="63" spans="2:12" ht="17.25">
      <c r="B63" s="23"/>
      <c r="C63" s="104"/>
      <c r="D63" s="101"/>
      <c r="E63" s="100"/>
      <c r="F63" s="100"/>
      <c r="G63" s="111"/>
      <c r="H63" s="100"/>
      <c r="I63" s="100"/>
      <c r="J63" s="100"/>
      <c r="K63" s="100"/>
      <c r="L63" s="100"/>
    </row>
    <row r="64" spans="2:12" ht="17.25">
      <c r="B64" s="23" t="s">
        <v>75</v>
      </c>
      <c r="C64" s="104">
        <v>30947</v>
      </c>
      <c r="D64" s="101">
        <v>3838</v>
      </c>
      <c r="E64" s="100">
        <v>1597</v>
      </c>
      <c r="F64" s="100">
        <v>2143</v>
      </c>
      <c r="G64" s="143" t="s">
        <v>8</v>
      </c>
      <c r="H64" s="100">
        <v>98</v>
      </c>
      <c r="I64" s="100">
        <v>26</v>
      </c>
      <c r="J64" s="100">
        <v>26761</v>
      </c>
      <c r="K64" s="100">
        <v>10989</v>
      </c>
      <c r="L64" s="100">
        <v>11</v>
      </c>
    </row>
    <row r="65" spans="2:12" ht="17.25">
      <c r="B65" s="23" t="s">
        <v>76</v>
      </c>
      <c r="C65" s="104">
        <v>23096</v>
      </c>
      <c r="D65" s="101">
        <v>1501</v>
      </c>
      <c r="E65" s="100">
        <v>611</v>
      </c>
      <c r="F65" s="100">
        <v>823</v>
      </c>
      <c r="G65" s="143" t="s">
        <v>8</v>
      </c>
      <c r="H65" s="100">
        <v>67</v>
      </c>
      <c r="I65" s="100">
        <v>16</v>
      </c>
      <c r="J65" s="100">
        <v>21314</v>
      </c>
      <c r="K65" s="100">
        <v>5861</v>
      </c>
      <c r="L65" s="100">
        <v>4</v>
      </c>
    </row>
    <row r="66" spans="2:12" ht="17.25">
      <c r="B66" s="23" t="s">
        <v>77</v>
      </c>
      <c r="C66" s="104">
        <v>22529</v>
      </c>
      <c r="D66" s="101">
        <v>497</v>
      </c>
      <c r="E66" s="100">
        <v>174</v>
      </c>
      <c r="F66" s="100">
        <v>273</v>
      </c>
      <c r="G66" s="143" t="s">
        <v>8</v>
      </c>
      <c r="H66" s="100">
        <v>50</v>
      </c>
      <c r="I66" s="100">
        <v>13</v>
      </c>
      <c r="J66" s="100">
        <v>21713</v>
      </c>
      <c r="K66" s="100">
        <v>2554</v>
      </c>
      <c r="L66" s="100">
        <v>6</v>
      </c>
    </row>
    <row r="67" spans="2:12" ht="18" thickBot="1">
      <c r="B67" s="5"/>
      <c r="C67" s="18"/>
      <c r="D67" s="5" t="s">
        <v>504</v>
      </c>
      <c r="E67" s="5" t="s">
        <v>504</v>
      </c>
      <c r="F67" s="5" t="s">
        <v>504</v>
      </c>
      <c r="G67" s="5" t="s">
        <v>504</v>
      </c>
      <c r="H67" s="5" t="s">
        <v>504</v>
      </c>
      <c r="I67" s="5"/>
      <c r="J67" s="5"/>
      <c r="K67" s="5"/>
      <c r="L67" s="5"/>
    </row>
    <row r="68" ht="17.25">
      <c r="C68" s="1" t="s">
        <v>79</v>
      </c>
    </row>
    <row r="69" ht="17.25">
      <c r="C69" s="1" t="s">
        <v>30</v>
      </c>
    </row>
    <row r="70" ht="17.25">
      <c r="A70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="75" zoomScaleNormal="75" workbookViewId="0" topLeftCell="A46">
      <selection activeCell="F76" sqref="F76"/>
    </sheetView>
  </sheetViews>
  <sheetFormatPr defaultColWidth="10.875" defaultRowHeight="13.5"/>
  <cols>
    <col min="1" max="1" width="13.375" style="2" customWidth="1"/>
    <col min="2" max="2" width="24.375" style="2" customWidth="1"/>
    <col min="3" max="10" width="14.125" style="2" customWidth="1"/>
    <col min="11" max="16384" width="10.875" style="2" customWidth="1"/>
  </cols>
  <sheetData>
    <row r="1" ht="17.25">
      <c r="A1" s="1"/>
    </row>
    <row r="6" ht="17.25">
      <c r="C6" s="4" t="s">
        <v>475</v>
      </c>
    </row>
    <row r="7" ht="17.25">
      <c r="C7" s="1" t="s">
        <v>824</v>
      </c>
    </row>
    <row r="8" ht="17.25">
      <c r="C8" s="1" t="s">
        <v>829</v>
      </c>
    </row>
    <row r="9" ht="17.25">
      <c r="C9" s="1" t="s">
        <v>830</v>
      </c>
    </row>
    <row r="10" ht="17.25">
      <c r="C10" s="1" t="s">
        <v>832</v>
      </c>
    </row>
    <row r="11" ht="17.25">
      <c r="C11" s="1" t="s">
        <v>831</v>
      </c>
    </row>
    <row r="13" spans="2:10" ht="17.25">
      <c r="B13" s="489" t="s">
        <v>274</v>
      </c>
      <c r="C13" s="489"/>
      <c r="D13" s="489"/>
      <c r="E13" s="489"/>
      <c r="F13" s="489"/>
      <c r="G13" s="223" t="s">
        <v>826</v>
      </c>
      <c r="H13" s="192"/>
      <c r="I13" s="154"/>
      <c r="J13" s="154"/>
    </row>
    <row r="14" spans="2:11" ht="18" thickBot="1">
      <c r="B14" s="5"/>
      <c r="C14" s="24"/>
      <c r="D14" s="5"/>
      <c r="E14" s="5"/>
      <c r="F14" s="24"/>
      <c r="G14" s="5"/>
      <c r="H14" s="5"/>
      <c r="I14" s="5"/>
      <c r="J14" s="5"/>
      <c r="K14" s="20"/>
    </row>
    <row r="15" spans="3:10" ht="17.25">
      <c r="C15" s="484" t="s">
        <v>493</v>
      </c>
      <c r="D15" s="479" t="s">
        <v>138</v>
      </c>
      <c r="E15" s="479" t="s">
        <v>139</v>
      </c>
      <c r="F15" s="482" t="s">
        <v>494</v>
      </c>
      <c r="G15" s="486" t="s">
        <v>493</v>
      </c>
      <c r="H15" s="479" t="s">
        <v>138</v>
      </c>
      <c r="I15" s="479" t="s">
        <v>139</v>
      </c>
      <c r="J15" s="481" t="s">
        <v>494</v>
      </c>
    </row>
    <row r="16" spans="3:10" ht="17.25">
      <c r="C16" s="484"/>
      <c r="D16" s="479"/>
      <c r="E16" s="479"/>
      <c r="F16" s="482"/>
      <c r="G16" s="487"/>
      <c r="H16" s="479"/>
      <c r="I16" s="479"/>
      <c r="J16" s="482"/>
    </row>
    <row r="17" spans="2:10" ht="17.25">
      <c r="B17" s="8"/>
      <c r="C17" s="485"/>
      <c r="D17" s="480"/>
      <c r="E17" s="480"/>
      <c r="F17" s="483"/>
      <c r="G17" s="488"/>
      <c r="H17" s="480"/>
      <c r="I17" s="480"/>
      <c r="J17" s="483"/>
    </row>
    <row r="18" spans="3:10" ht="17.25">
      <c r="C18" s="492" t="s">
        <v>473</v>
      </c>
      <c r="D18" s="493"/>
      <c r="E18" s="493"/>
      <c r="F18" s="494"/>
      <c r="G18" s="490" t="s">
        <v>473</v>
      </c>
      <c r="H18" s="491"/>
      <c r="I18" s="491"/>
      <c r="J18" s="491"/>
    </row>
    <row r="19" spans="2:10" ht="17.25">
      <c r="B19" s="1" t="s">
        <v>407</v>
      </c>
      <c r="C19" s="284">
        <v>100</v>
      </c>
      <c r="D19" s="285">
        <v>100</v>
      </c>
      <c r="E19" s="285">
        <v>100</v>
      </c>
      <c r="F19" s="426">
        <v>100</v>
      </c>
      <c r="G19" s="427">
        <v>100</v>
      </c>
      <c r="H19" s="277">
        <v>100</v>
      </c>
      <c r="I19" s="277">
        <v>100</v>
      </c>
      <c r="J19" s="277">
        <v>100</v>
      </c>
    </row>
    <row r="20" spans="2:10" ht="17.25">
      <c r="B20" s="1" t="s">
        <v>408</v>
      </c>
      <c r="C20" s="284">
        <v>100.7</v>
      </c>
      <c r="D20" s="285">
        <v>102.9</v>
      </c>
      <c r="E20" s="285">
        <v>101.7</v>
      </c>
      <c r="F20" s="426">
        <v>103.6</v>
      </c>
      <c r="G20" s="427">
        <v>96.5</v>
      </c>
      <c r="H20" s="277">
        <v>93</v>
      </c>
      <c r="I20" s="277">
        <v>101.2</v>
      </c>
      <c r="J20" s="277">
        <v>101.5</v>
      </c>
    </row>
    <row r="21" spans="2:10" ht="17.25">
      <c r="B21" s="85" t="s">
        <v>578</v>
      </c>
      <c r="C21" s="284">
        <v>99.1</v>
      </c>
      <c r="D21" s="285">
        <v>100.6</v>
      </c>
      <c r="E21" s="285">
        <v>103.3</v>
      </c>
      <c r="F21" s="426">
        <v>103.8</v>
      </c>
      <c r="G21" s="427">
        <v>96</v>
      </c>
      <c r="H21" s="277">
        <v>107.2</v>
      </c>
      <c r="I21" s="277">
        <v>100.4</v>
      </c>
      <c r="J21" s="277">
        <v>102.2</v>
      </c>
    </row>
    <row r="22" spans="2:10" ht="17.25">
      <c r="B22" s="85"/>
      <c r="C22" s="284"/>
      <c r="D22" s="285"/>
      <c r="E22" s="285"/>
      <c r="F22" s="426"/>
      <c r="G22" s="427"/>
      <c r="H22" s="277"/>
      <c r="I22" s="277"/>
      <c r="J22" s="277"/>
    </row>
    <row r="23" spans="2:10" ht="17.25">
      <c r="B23" s="85"/>
      <c r="C23" s="495" t="s">
        <v>474</v>
      </c>
      <c r="D23" s="496"/>
      <c r="E23" s="496"/>
      <c r="F23" s="497"/>
      <c r="G23" s="498"/>
      <c r="H23" s="496"/>
      <c r="I23" s="496"/>
      <c r="J23" s="496"/>
    </row>
    <row r="24" spans="2:10" ht="17.25">
      <c r="B24" s="370" t="s">
        <v>804</v>
      </c>
      <c r="C24" s="286">
        <v>80.6</v>
      </c>
      <c r="D24" s="435">
        <v>83.2</v>
      </c>
      <c r="E24" s="428">
        <v>78.1</v>
      </c>
      <c r="F24" s="429">
        <v>75</v>
      </c>
      <c r="G24" s="427">
        <v>82.4</v>
      </c>
      <c r="H24" s="277">
        <v>124.3</v>
      </c>
      <c r="I24" s="277">
        <v>81.8</v>
      </c>
      <c r="J24" s="277">
        <v>73.7</v>
      </c>
    </row>
    <row r="25" spans="2:11" ht="17.25">
      <c r="B25" s="370" t="s">
        <v>805</v>
      </c>
      <c r="C25" s="286">
        <v>78.9</v>
      </c>
      <c r="D25" s="435">
        <v>83.1</v>
      </c>
      <c r="E25" s="428">
        <v>78.1</v>
      </c>
      <c r="F25" s="429">
        <v>81.6</v>
      </c>
      <c r="G25" s="430">
        <v>77.9</v>
      </c>
      <c r="H25" s="275">
        <v>84.9</v>
      </c>
      <c r="I25" s="275">
        <v>81.3</v>
      </c>
      <c r="J25" s="276">
        <v>78</v>
      </c>
      <c r="K25" s="13"/>
    </row>
    <row r="26" spans="2:10" ht="17.25">
      <c r="B26" s="370" t="s">
        <v>806</v>
      </c>
      <c r="C26" s="286">
        <v>82.2</v>
      </c>
      <c r="D26" s="431">
        <v>84.3</v>
      </c>
      <c r="E26" s="428">
        <v>83</v>
      </c>
      <c r="F26" s="429">
        <v>101.7</v>
      </c>
      <c r="G26" s="427">
        <v>80.5</v>
      </c>
      <c r="H26" s="275">
        <v>87.7</v>
      </c>
      <c r="I26" s="277">
        <v>84.9</v>
      </c>
      <c r="J26" s="277">
        <v>102.8</v>
      </c>
    </row>
    <row r="27" spans="2:10" ht="17.25">
      <c r="B27" s="370"/>
      <c r="C27" s="286"/>
      <c r="D27" s="431"/>
      <c r="E27" s="428"/>
      <c r="F27" s="429"/>
      <c r="G27" s="427"/>
      <c r="H27" s="277"/>
      <c r="I27" s="277"/>
      <c r="J27" s="277"/>
    </row>
    <row r="28" spans="2:10" ht="17.25">
      <c r="B28" s="370" t="s">
        <v>807</v>
      </c>
      <c r="C28" s="287">
        <v>80.5</v>
      </c>
      <c r="D28" s="431">
        <v>86.7</v>
      </c>
      <c r="E28" s="428">
        <v>81.4</v>
      </c>
      <c r="F28" s="429">
        <v>76</v>
      </c>
      <c r="G28" s="427">
        <v>79.6</v>
      </c>
      <c r="H28" s="277">
        <v>86.1</v>
      </c>
      <c r="I28" s="277">
        <v>84.3</v>
      </c>
      <c r="J28" s="428">
        <v>74.7</v>
      </c>
    </row>
    <row r="29" spans="2:10" ht="17.25">
      <c r="B29" s="370" t="s">
        <v>808</v>
      </c>
      <c r="C29" s="286">
        <v>80.6</v>
      </c>
      <c r="D29" s="431">
        <v>81.1</v>
      </c>
      <c r="E29" s="428">
        <v>81.3</v>
      </c>
      <c r="F29" s="429">
        <v>76.6</v>
      </c>
      <c r="G29" s="427">
        <v>79.4</v>
      </c>
      <c r="H29" s="277">
        <v>85.5</v>
      </c>
      <c r="I29" s="277">
        <v>84.1</v>
      </c>
      <c r="J29" s="277">
        <v>75.1</v>
      </c>
    </row>
    <row r="30" spans="2:10" ht="17.25">
      <c r="B30" s="370" t="s">
        <v>809</v>
      </c>
      <c r="C30" s="286">
        <v>152.9</v>
      </c>
      <c r="D30" s="431">
        <v>143.3</v>
      </c>
      <c r="E30" s="428">
        <v>162.3</v>
      </c>
      <c r="F30" s="429">
        <v>225.3</v>
      </c>
      <c r="G30" s="427">
        <v>140.1</v>
      </c>
      <c r="H30" s="277">
        <v>161.4</v>
      </c>
      <c r="I30" s="277">
        <v>144.1</v>
      </c>
      <c r="J30" s="277">
        <v>222.8</v>
      </c>
    </row>
    <row r="31" spans="2:10" ht="17.25">
      <c r="B31" s="370"/>
      <c r="C31" s="286"/>
      <c r="D31" s="431"/>
      <c r="E31" s="428"/>
      <c r="F31" s="429"/>
      <c r="G31" s="427"/>
      <c r="H31" s="277"/>
      <c r="I31" s="277"/>
      <c r="J31" s="277"/>
    </row>
    <row r="32" spans="2:10" ht="17.25">
      <c r="B32" s="370" t="s">
        <v>810</v>
      </c>
      <c r="C32" s="286">
        <v>107</v>
      </c>
      <c r="D32" s="431">
        <v>145</v>
      </c>
      <c r="E32" s="428">
        <v>131.3</v>
      </c>
      <c r="F32" s="429">
        <v>75.1</v>
      </c>
      <c r="G32" s="427">
        <v>106.3</v>
      </c>
      <c r="H32" s="277">
        <v>118.1</v>
      </c>
      <c r="I32" s="277">
        <v>121.9</v>
      </c>
      <c r="J32" s="277">
        <v>75.5</v>
      </c>
    </row>
    <row r="33" spans="2:10" ht="17.25">
      <c r="B33" s="370" t="s">
        <v>811</v>
      </c>
      <c r="C33" s="286">
        <v>81.2</v>
      </c>
      <c r="D33" s="431">
        <v>87.7</v>
      </c>
      <c r="E33" s="428">
        <v>81</v>
      </c>
      <c r="F33" s="429">
        <v>75</v>
      </c>
      <c r="G33" s="427">
        <v>81.8</v>
      </c>
      <c r="H33" s="277">
        <v>96.8</v>
      </c>
      <c r="I33" s="277">
        <v>82.9</v>
      </c>
      <c r="J33" s="277">
        <v>75.9</v>
      </c>
    </row>
    <row r="34" spans="2:10" ht="17.25">
      <c r="B34" s="370" t="s">
        <v>812</v>
      </c>
      <c r="C34" s="286">
        <v>80.2</v>
      </c>
      <c r="D34" s="431">
        <v>87</v>
      </c>
      <c r="E34" s="428">
        <v>79.2</v>
      </c>
      <c r="F34" s="429">
        <v>74.4</v>
      </c>
      <c r="G34" s="427">
        <v>79.4</v>
      </c>
      <c r="H34" s="277">
        <v>92.7</v>
      </c>
      <c r="I34" s="277">
        <v>80.1</v>
      </c>
      <c r="J34" s="277">
        <v>75.3</v>
      </c>
    </row>
    <row r="35" spans="2:10" ht="17.25">
      <c r="B35" s="370"/>
      <c r="C35" s="286"/>
      <c r="D35" s="431"/>
      <c r="E35" s="428"/>
      <c r="F35" s="429"/>
      <c r="G35" s="427"/>
      <c r="H35" s="277"/>
      <c r="I35" s="277"/>
      <c r="J35" s="277"/>
    </row>
    <row r="36" spans="2:10" ht="17.25">
      <c r="B36" s="370" t="s">
        <v>813</v>
      </c>
      <c r="C36" s="286">
        <v>80.6</v>
      </c>
      <c r="D36" s="431">
        <v>84.2</v>
      </c>
      <c r="E36" s="428">
        <v>82.4</v>
      </c>
      <c r="F36" s="429">
        <v>74.7</v>
      </c>
      <c r="G36" s="427">
        <v>80.2</v>
      </c>
      <c r="H36" s="277">
        <v>90.7</v>
      </c>
      <c r="I36" s="277">
        <v>82.2</v>
      </c>
      <c r="J36" s="277">
        <v>73.8</v>
      </c>
    </row>
    <row r="37" spans="2:10" ht="17.25">
      <c r="B37" s="370" t="s">
        <v>814</v>
      </c>
      <c r="C37" s="286">
        <v>88.5</v>
      </c>
      <c r="D37" s="435">
        <v>87.6</v>
      </c>
      <c r="E37" s="428">
        <v>87.1</v>
      </c>
      <c r="F37" s="429">
        <v>75.7</v>
      </c>
      <c r="G37" s="427">
        <v>86</v>
      </c>
      <c r="H37" s="277">
        <v>98.2</v>
      </c>
      <c r="I37" s="277">
        <v>90.1</v>
      </c>
      <c r="J37" s="277">
        <v>74.4</v>
      </c>
    </row>
    <row r="38" spans="2:10" ht="17.25">
      <c r="B38" s="370" t="s">
        <v>815</v>
      </c>
      <c r="C38" s="286">
        <v>196.1</v>
      </c>
      <c r="D38" s="435">
        <v>153.4</v>
      </c>
      <c r="E38" s="428">
        <v>214.2</v>
      </c>
      <c r="F38" s="429">
        <v>234.6</v>
      </c>
      <c r="G38" s="427">
        <v>178.5</v>
      </c>
      <c r="H38" s="277">
        <v>159.6</v>
      </c>
      <c r="I38" s="277">
        <v>186.7</v>
      </c>
      <c r="J38" s="277">
        <v>224.7</v>
      </c>
    </row>
    <row r="39" spans="2:10" ht="18" thickBot="1">
      <c r="B39" s="5"/>
      <c r="C39" s="160"/>
      <c r="D39" s="189"/>
      <c r="E39" s="189"/>
      <c r="F39" s="432"/>
      <c r="G39" s="433"/>
      <c r="H39" s="5"/>
      <c r="I39" s="5"/>
      <c r="J39" s="5"/>
    </row>
    <row r="40" spans="3:6" ht="17.25">
      <c r="C40" s="161" t="s">
        <v>584</v>
      </c>
      <c r="D40" s="152"/>
      <c r="E40" s="152"/>
      <c r="F40" s="152"/>
    </row>
    <row r="41" spans="3:6" ht="17.25">
      <c r="C41" s="161"/>
      <c r="D41" s="152"/>
      <c r="E41" s="152"/>
      <c r="F41" s="152"/>
    </row>
    <row r="42" spans="3:6" ht="17.25">
      <c r="C42" s="154"/>
      <c r="D42" s="154"/>
      <c r="E42" s="154"/>
      <c r="F42" s="154"/>
    </row>
    <row r="43" ht="17.25">
      <c r="C43" s="4" t="s">
        <v>825</v>
      </c>
    </row>
    <row r="44" ht="17.25">
      <c r="C44" s="4"/>
    </row>
    <row r="45" spans="2:7" ht="17.25">
      <c r="B45" s="489" t="s">
        <v>274</v>
      </c>
      <c r="C45" s="489"/>
      <c r="D45" s="489"/>
      <c r="E45" s="489"/>
      <c r="F45" s="489"/>
      <c r="G45" s="223" t="s">
        <v>827</v>
      </c>
    </row>
    <row r="46" spans="2:10" ht="18" thickBot="1">
      <c r="B46" s="5"/>
      <c r="C46" s="224"/>
      <c r="D46" s="224"/>
      <c r="E46" s="224"/>
      <c r="F46" s="224"/>
      <c r="H46" s="5"/>
      <c r="I46" s="5"/>
      <c r="J46" s="5"/>
    </row>
    <row r="47" spans="3:10" ht="17.25">
      <c r="C47" s="484" t="s">
        <v>493</v>
      </c>
      <c r="D47" s="479" t="s">
        <v>138</v>
      </c>
      <c r="E47" s="479" t="s">
        <v>139</v>
      </c>
      <c r="F47" s="482" t="s">
        <v>494</v>
      </c>
      <c r="G47" s="486" t="s">
        <v>493</v>
      </c>
      <c r="H47" s="479" t="s">
        <v>138</v>
      </c>
      <c r="I47" s="479" t="s">
        <v>139</v>
      </c>
      <c r="J47" s="481" t="s">
        <v>494</v>
      </c>
    </row>
    <row r="48" spans="3:10" ht="17.25">
      <c r="C48" s="484"/>
      <c r="D48" s="479"/>
      <c r="E48" s="479"/>
      <c r="F48" s="482"/>
      <c r="G48" s="487"/>
      <c r="H48" s="479"/>
      <c r="I48" s="479"/>
      <c r="J48" s="482"/>
    </row>
    <row r="49" spans="2:10" ht="17.25">
      <c r="B49" s="8"/>
      <c r="C49" s="485"/>
      <c r="D49" s="480"/>
      <c r="E49" s="480"/>
      <c r="F49" s="483"/>
      <c r="G49" s="488"/>
      <c r="H49" s="480"/>
      <c r="I49" s="480"/>
      <c r="J49" s="483"/>
    </row>
    <row r="50" spans="3:10" ht="17.25">
      <c r="C50" s="492" t="s">
        <v>473</v>
      </c>
      <c r="D50" s="493"/>
      <c r="E50" s="493"/>
      <c r="F50" s="494"/>
      <c r="G50" s="490" t="s">
        <v>473</v>
      </c>
      <c r="H50" s="491"/>
      <c r="I50" s="491"/>
      <c r="J50" s="491"/>
    </row>
    <row r="51" spans="2:10" ht="17.25">
      <c r="B51" s="1" t="s">
        <v>407</v>
      </c>
      <c r="C51" s="284">
        <v>100</v>
      </c>
      <c r="D51" s="435">
        <v>100</v>
      </c>
      <c r="E51" s="285">
        <v>100</v>
      </c>
      <c r="F51" s="426">
        <v>100</v>
      </c>
      <c r="G51" s="427">
        <v>100</v>
      </c>
      <c r="H51" s="277">
        <v>100</v>
      </c>
      <c r="I51" s="277">
        <v>100</v>
      </c>
      <c r="J51" s="277">
        <v>100</v>
      </c>
    </row>
    <row r="52" spans="2:10" ht="17.25">
      <c r="B52" s="1" t="s">
        <v>408</v>
      </c>
      <c r="C52" s="284">
        <v>100.3</v>
      </c>
      <c r="D52" s="285">
        <v>102.5</v>
      </c>
      <c r="E52" s="285">
        <v>101.4</v>
      </c>
      <c r="F52" s="426">
        <v>103.2</v>
      </c>
      <c r="G52" s="427">
        <v>96.1</v>
      </c>
      <c r="H52" s="277">
        <v>92.6</v>
      </c>
      <c r="I52" s="277">
        <v>100.8</v>
      </c>
      <c r="J52" s="277">
        <v>101.1</v>
      </c>
    </row>
    <row r="53" spans="2:10" ht="17.25">
      <c r="B53" s="85" t="s">
        <v>578</v>
      </c>
      <c r="C53" s="284">
        <v>98.1</v>
      </c>
      <c r="D53" s="285">
        <v>99.6</v>
      </c>
      <c r="E53" s="285">
        <v>102.3</v>
      </c>
      <c r="F53" s="426">
        <v>102.8</v>
      </c>
      <c r="G53" s="427">
        <v>95</v>
      </c>
      <c r="H53" s="277">
        <v>106.1</v>
      </c>
      <c r="I53" s="277">
        <v>99.4</v>
      </c>
      <c r="J53" s="277">
        <v>101.2</v>
      </c>
    </row>
    <row r="54" spans="2:10" ht="17.25">
      <c r="B54" s="85"/>
      <c r="C54" s="284"/>
      <c r="D54" s="285"/>
      <c r="E54" s="285"/>
      <c r="F54" s="426"/>
      <c r="G54" s="427"/>
      <c r="H54" s="277"/>
      <c r="I54" s="277"/>
      <c r="J54" s="277"/>
    </row>
    <row r="55" spans="2:10" ht="17.25">
      <c r="B55" s="85"/>
      <c r="C55" s="495" t="s">
        <v>474</v>
      </c>
      <c r="D55" s="496"/>
      <c r="E55" s="496"/>
      <c r="F55" s="497"/>
      <c r="G55" s="498"/>
      <c r="H55" s="496"/>
      <c r="I55" s="496"/>
      <c r="J55" s="496"/>
    </row>
    <row r="56" spans="2:10" ht="17.25">
      <c r="B56" s="370" t="s">
        <v>804</v>
      </c>
      <c r="C56" s="286">
        <v>80.6</v>
      </c>
      <c r="D56" s="379">
        <v>83.2</v>
      </c>
      <c r="E56" s="428">
        <v>78.1</v>
      </c>
      <c r="F56" s="429">
        <v>75</v>
      </c>
      <c r="G56" s="427">
        <v>82.4</v>
      </c>
      <c r="H56" s="277">
        <v>124.3</v>
      </c>
      <c r="I56" s="277">
        <v>81.8</v>
      </c>
      <c r="J56" s="277">
        <v>73.7</v>
      </c>
    </row>
    <row r="57" spans="2:10" ht="17.25">
      <c r="B57" s="370" t="s">
        <v>805</v>
      </c>
      <c r="C57" s="286">
        <v>79</v>
      </c>
      <c r="D57" s="379">
        <v>83.2</v>
      </c>
      <c r="E57" s="428">
        <v>78.2</v>
      </c>
      <c r="F57" s="429">
        <v>81.7</v>
      </c>
      <c r="G57" s="430">
        <v>78</v>
      </c>
      <c r="H57" s="275">
        <v>85</v>
      </c>
      <c r="I57" s="275">
        <v>81.4</v>
      </c>
      <c r="J57" s="276">
        <v>78.1</v>
      </c>
    </row>
    <row r="58" spans="2:10" ht="17.25">
      <c r="B58" s="370" t="s">
        <v>806</v>
      </c>
      <c r="C58" s="286">
        <v>82</v>
      </c>
      <c r="D58" s="431">
        <v>84</v>
      </c>
      <c r="E58" s="428">
        <v>82.8</v>
      </c>
      <c r="F58" s="429">
        <v>101.4</v>
      </c>
      <c r="G58" s="427">
        <v>80.3</v>
      </c>
      <c r="H58" s="277">
        <v>87.4</v>
      </c>
      <c r="I58" s="277">
        <v>84.6</v>
      </c>
      <c r="J58" s="277">
        <v>102.5</v>
      </c>
    </row>
    <row r="59" spans="2:10" ht="17.25">
      <c r="B59" s="370"/>
      <c r="C59" s="286"/>
      <c r="D59" s="431"/>
      <c r="E59" s="428"/>
      <c r="F59" s="429"/>
      <c r="G59" s="427"/>
      <c r="H59" s="277"/>
      <c r="I59" s="277"/>
      <c r="J59" s="277"/>
    </row>
    <row r="60" spans="2:10" ht="17.25">
      <c r="B60" s="370" t="s">
        <v>807</v>
      </c>
      <c r="C60" s="287">
        <v>79.9</v>
      </c>
      <c r="D60" s="431">
        <v>86</v>
      </c>
      <c r="E60" s="428">
        <v>80.8</v>
      </c>
      <c r="F60" s="429">
        <v>75.4</v>
      </c>
      <c r="G60" s="427">
        <v>79</v>
      </c>
      <c r="H60" s="277">
        <v>85.4</v>
      </c>
      <c r="I60" s="277">
        <v>83.6</v>
      </c>
      <c r="J60" s="277">
        <v>74.1</v>
      </c>
    </row>
    <row r="61" spans="2:10" ht="17.25">
      <c r="B61" s="370" t="s">
        <v>808</v>
      </c>
      <c r="C61" s="286">
        <v>79.8</v>
      </c>
      <c r="D61" s="431">
        <v>80.3</v>
      </c>
      <c r="E61" s="428">
        <v>80.5</v>
      </c>
      <c r="F61" s="429">
        <v>75.8</v>
      </c>
      <c r="G61" s="427">
        <v>78.6</v>
      </c>
      <c r="H61" s="277">
        <v>84.7</v>
      </c>
      <c r="I61" s="277">
        <v>83.3</v>
      </c>
      <c r="J61" s="277">
        <v>74.4</v>
      </c>
    </row>
    <row r="62" spans="2:10" ht="17.25">
      <c r="B62" s="370" t="s">
        <v>809</v>
      </c>
      <c r="C62" s="286">
        <v>151.5</v>
      </c>
      <c r="D62" s="431">
        <v>142</v>
      </c>
      <c r="E62" s="428">
        <v>160.9</v>
      </c>
      <c r="F62" s="429">
        <v>223.3</v>
      </c>
      <c r="G62" s="427">
        <v>138.9</v>
      </c>
      <c r="H62" s="277">
        <v>160</v>
      </c>
      <c r="I62" s="277">
        <v>142.8</v>
      </c>
      <c r="J62" s="277">
        <v>220.8</v>
      </c>
    </row>
    <row r="63" spans="2:10" ht="17.25">
      <c r="B63" s="370"/>
      <c r="C63" s="286"/>
      <c r="D63" s="431"/>
      <c r="E63" s="428"/>
      <c r="F63" s="429"/>
      <c r="G63" s="427"/>
      <c r="H63" s="277"/>
      <c r="I63" s="277"/>
      <c r="J63" s="277"/>
    </row>
    <row r="64" spans="2:10" ht="17.25">
      <c r="B64" s="370" t="s">
        <v>810</v>
      </c>
      <c r="C64" s="286">
        <v>106</v>
      </c>
      <c r="D64" s="431">
        <v>143.7</v>
      </c>
      <c r="E64" s="428">
        <v>130.1</v>
      </c>
      <c r="F64" s="429">
        <v>74.4</v>
      </c>
      <c r="G64" s="427">
        <v>105.4</v>
      </c>
      <c r="H64" s="277">
        <v>117</v>
      </c>
      <c r="I64" s="277">
        <v>120.8</v>
      </c>
      <c r="J64" s="277">
        <v>74.8</v>
      </c>
    </row>
    <row r="65" spans="2:10" ht="17.25">
      <c r="B65" s="370" t="s">
        <v>811</v>
      </c>
      <c r="C65" s="286">
        <v>80.1</v>
      </c>
      <c r="D65" s="431">
        <v>86.5</v>
      </c>
      <c r="E65" s="428">
        <v>79.9</v>
      </c>
      <c r="F65" s="429">
        <v>74</v>
      </c>
      <c r="G65" s="427">
        <v>80.7</v>
      </c>
      <c r="H65" s="277">
        <v>95.5</v>
      </c>
      <c r="I65" s="277">
        <v>81.8</v>
      </c>
      <c r="J65" s="277">
        <v>74.9</v>
      </c>
    </row>
    <row r="66" spans="2:10" ht="17.25">
      <c r="B66" s="370" t="s">
        <v>812</v>
      </c>
      <c r="C66" s="286">
        <v>78.9</v>
      </c>
      <c r="D66" s="431">
        <v>85.6</v>
      </c>
      <c r="E66" s="428">
        <v>78</v>
      </c>
      <c r="F66" s="429">
        <v>73.2</v>
      </c>
      <c r="G66" s="427">
        <v>78.1</v>
      </c>
      <c r="H66" s="277">
        <v>91.2</v>
      </c>
      <c r="I66" s="277">
        <v>78.8</v>
      </c>
      <c r="J66" s="277">
        <v>74.1</v>
      </c>
    </row>
    <row r="67" spans="2:10" ht="17.25">
      <c r="B67" s="370"/>
      <c r="C67" s="286"/>
      <c r="D67" s="431"/>
      <c r="E67" s="428"/>
      <c r="F67" s="429"/>
      <c r="G67" s="427"/>
      <c r="H67" s="277"/>
      <c r="I67" s="277"/>
      <c r="J67" s="277"/>
    </row>
    <row r="68" spans="2:10" ht="17.25">
      <c r="B68" s="370" t="s">
        <v>813</v>
      </c>
      <c r="C68" s="286">
        <v>79.2</v>
      </c>
      <c r="D68" s="431">
        <v>82.7</v>
      </c>
      <c r="E68" s="428">
        <v>80.9</v>
      </c>
      <c r="F68" s="429">
        <v>73.4</v>
      </c>
      <c r="G68" s="427">
        <v>78.8</v>
      </c>
      <c r="H68" s="277">
        <v>89.1</v>
      </c>
      <c r="I68" s="277">
        <v>80.7</v>
      </c>
      <c r="J68" s="277">
        <v>72.5</v>
      </c>
    </row>
    <row r="69" spans="2:10" ht="17.25">
      <c r="B69" s="370" t="s">
        <v>814</v>
      </c>
      <c r="C69" s="286">
        <v>86.8</v>
      </c>
      <c r="D69" s="379">
        <v>86</v>
      </c>
      <c r="E69" s="428">
        <v>85.5</v>
      </c>
      <c r="F69" s="429">
        <v>74.3</v>
      </c>
      <c r="G69" s="427">
        <v>84.4</v>
      </c>
      <c r="H69" s="277">
        <v>96.4</v>
      </c>
      <c r="I69" s="277">
        <v>88.4</v>
      </c>
      <c r="J69" s="277">
        <v>73</v>
      </c>
    </row>
    <row r="70" spans="2:10" ht="17.25">
      <c r="B70" s="370" t="s">
        <v>815</v>
      </c>
      <c r="C70" s="274">
        <v>192.4</v>
      </c>
      <c r="D70" s="379">
        <v>150.5</v>
      </c>
      <c r="E70" s="288">
        <v>210.2</v>
      </c>
      <c r="F70" s="434">
        <v>230.2</v>
      </c>
      <c r="G70" s="427">
        <v>175.2</v>
      </c>
      <c r="H70" s="277">
        <v>156.6</v>
      </c>
      <c r="I70" s="277">
        <v>183.2</v>
      </c>
      <c r="J70" s="277">
        <v>220.5</v>
      </c>
    </row>
    <row r="71" spans="2:10" ht="18" thickBot="1">
      <c r="B71" s="5"/>
      <c r="C71" s="160" t="s">
        <v>10</v>
      </c>
      <c r="D71" s="189" t="s">
        <v>10</v>
      </c>
      <c r="E71" s="189" t="s">
        <v>10</v>
      </c>
      <c r="F71" s="432" t="s">
        <v>10</v>
      </c>
      <c r="G71" s="433"/>
      <c r="H71" s="5"/>
      <c r="I71" s="5"/>
      <c r="J71" s="5"/>
    </row>
    <row r="72" spans="3:6" ht="17.25">
      <c r="C72" s="161" t="s">
        <v>584</v>
      </c>
      <c r="D72" s="152"/>
      <c r="E72" s="152"/>
      <c r="F72" s="152"/>
    </row>
    <row r="73" spans="2:6" ht="17.25">
      <c r="B73" s="14"/>
      <c r="C73" s="161" t="s">
        <v>828</v>
      </c>
      <c r="D73" s="192"/>
      <c r="E73" s="192"/>
      <c r="F73" s="192"/>
    </row>
    <row r="74" spans="1:6" ht="17.25">
      <c r="A74" s="1"/>
      <c r="B74" s="14"/>
      <c r="C74" s="192"/>
      <c r="D74" s="192"/>
      <c r="E74" s="192"/>
      <c r="F74" s="192"/>
    </row>
    <row r="75" spans="1:6" ht="17.25">
      <c r="A75" s="1"/>
      <c r="C75" s="154"/>
      <c r="D75" s="154"/>
      <c r="E75" s="154"/>
      <c r="F75" s="154"/>
    </row>
    <row r="76" spans="3:6" ht="17.25">
      <c r="C76" s="154"/>
      <c r="D76" s="154"/>
      <c r="E76" s="154"/>
      <c r="F76" s="154"/>
    </row>
    <row r="77" spans="3:6" ht="17.25">
      <c r="C77" s="154"/>
      <c r="D77" s="154"/>
      <c r="E77" s="154"/>
      <c r="F77" s="154"/>
    </row>
    <row r="78" spans="3:6" ht="17.25">
      <c r="C78" s="154"/>
      <c r="D78" s="154"/>
      <c r="E78" s="154"/>
      <c r="F78" s="154"/>
    </row>
    <row r="79" spans="3:6" ht="17.25">
      <c r="C79" s="154"/>
      <c r="D79" s="154"/>
      <c r="E79" s="154"/>
      <c r="F79" s="154"/>
    </row>
    <row r="80" spans="3:6" ht="17.25">
      <c r="C80" s="154"/>
      <c r="D80" s="154"/>
      <c r="E80" s="154"/>
      <c r="F80" s="154"/>
    </row>
    <row r="81" spans="3:6" ht="17.25">
      <c r="C81" s="154"/>
      <c r="D81" s="154"/>
      <c r="E81" s="154"/>
      <c r="F81" s="154"/>
    </row>
    <row r="82" spans="3:6" ht="17.25">
      <c r="C82" s="154"/>
      <c r="D82" s="154"/>
      <c r="E82" s="154"/>
      <c r="F82" s="154"/>
    </row>
  </sheetData>
  <mergeCells count="26">
    <mergeCell ref="B45:F45"/>
    <mergeCell ref="C50:F50"/>
    <mergeCell ref="G50:J50"/>
    <mergeCell ref="C55:F55"/>
    <mergeCell ref="G55:J55"/>
    <mergeCell ref="J47:J49"/>
    <mergeCell ref="B13:F13"/>
    <mergeCell ref="G18:J18"/>
    <mergeCell ref="C18:F18"/>
    <mergeCell ref="C23:F23"/>
    <mergeCell ref="G23:J23"/>
    <mergeCell ref="C15:C17"/>
    <mergeCell ref="D15:D17"/>
    <mergeCell ref="E15:E17"/>
    <mergeCell ref="F15:F17"/>
    <mergeCell ref="G15:G17"/>
    <mergeCell ref="H15:H17"/>
    <mergeCell ref="I15:I17"/>
    <mergeCell ref="J15:J17"/>
    <mergeCell ref="C47:C49"/>
    <mergeCell ref="D47:D49"/>
    <mergeCell ref="E47:E49"/>
    <mergeCell ref="F47:F49"/>
    <mergeCell ref="G47:G49"/>
    <mergeCell ref="H47:H49"/>
    <mergeCell ref="I47:I49"/>
  </mergeCells>
  <printOptions/>
  <pageMargins left="0.75" right="0.75" top="1" bottom="1" header="0.512" footer="0.512"/>
  <pageSetup fitToHeight="1" fitToWidth="1" horizontalDpi="300" verticalDpi="3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75" zoomScaleNormal="75" workbookViewId="0" topLeftCell="A22">
      <selection activeCell="H38" sqref="H38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11.50390625" style="2" customWidth="1"/>
    <col min="4" max="4" width="10.875" style="2" customWidth="1"/>
    <col min="5" max="5" width="12.25390625" style="2" bestFit="1" customWidth="1"/>
    <col min="6" max="6" width="11.75390625" style="2" customWidth="1"/>
    <col min="7" max="7" width="11.625" style="2" customWidth="1"/>
    <col min="8" max="8" width="12.25390625" style="2" bestFit="1" customWidth="1"/>
    <col min="9" max="10" width="10.875" style="2" customWidth="1"/>
    <col min="11" max="11" width="12.00390625" style="2" customWidth="1"/>
    <col min="12" max="15" width="11.50390625" style="2" customWidth="1"/>
    <col min="16" max="16" width="13.375" style="2" customWidth="1"/>
    <col min="17" max="16384" width="10.875" style="2" customWidth="1"/>
  </cols>
  <sheetData>
    <row r="1" ht="17.25">
      <c r="A1" s="1" t="s">
        <v>11</v>
      </c>
    </row>
    <row r="6" ht="17.25">
      <c r="D6" s="4" t="s">
        <v>276</v>
      </c>
    </row>
    <row r="7" spans="3:7" ht="17.25">
      <c r="C7" s="4" t="s">
        <v>274</v>
      </c>
      <c r="G7" s="1"/>
    </row>
    <row r="8" spans="2:16" ht="18" thickBot="1">
      <c r="B8" s="5"/>
      <c r="C8" s="24"/>
      <c r="D8" s="5"/>
      <c r="E8" s="5"/>
      <c r="F8" s="24"/>
      <c r="G8" s="24"/>
      <c r="H8" s="24"/>
      <c r="I8" s="24"/>
      <c r="J8" s="509"/>
      <c r="K8" s="509"/>
      <c r="L8" s="5"/>
      <c r="M8" s="5"/>
      <c r="N8" s="5"/>
      <c r="O8" s="509" t="s">
        <v>12</v>
      </c>
      <c r="P8" s="509"/>
    </row>
    <row r="9" spans="1:16" ht="18" customHeight="1" thickTop="1">
      <c r="A9" s="20"/>
      <c r="B9" s="506"/>
      <c r="C9" s="502" t="s">
        <v>493</v>
      </c>
      <c r="D9" s="508" t="s">
        <v>138</v>
      </c>
      <c r="E9" s="508" t="s">
        <v>139</v>
      </c>
      <c r="F9" s="499" t="s">
        <v>494</v>
      </c>
      <c r="G9" s="499" t="s">
        <v>582</v>
      </c>
      <c r="H9" s="499" t="s">
        <v>480</v>
      </c>
      <c r="I9" s="499" t="s">
        <v>481</v>
      </c>
      <c r="J9" s="499" t="s">
        <v>482</v>
      </c>
      <c r="K9" s="499" t="s">
        <v>483</v>
      </c>
      <c r="L9" s="502" t="s">
        <v>495</v>
      </c>
      <c r="M9" s="502" t="s">
        <v>496</v>
      </c>
      <c r="N9" s="499" t="s">
        <v>497</v>
      </c>
      <c r="O9" s="502" t="s">
        <v>498</v>
      </c>
      <c r="P9" s="503" t="s">
        <v>449</v>
      </c>
    </row>
    <row r="10" spans="1:16" ht="17.25" customHeight="1">
      <c r="A10" s="20"/>
      <c r="B10" s="467"/>
      <c r="C10" s="484"/>
      <c r="D10" s="479"/>
      <c r="E10" s="479"/>
      <c r="F10" s="500"/>
      <c r="G10" s="500"/>
      <c r="H10" s="500"/>
      <c r="I10" s="500"/>
      <c r="J10" s="500"/>
      <c r="K10" s="500"/>
      <c r="L10" s="484"/>
      <c r="M10" s="484"/>
      <c r="N10" s="500"/>
      <c r="O10" s="484"/>
      <c r="P10" s="504"/>
    </row>
    <row r="11" spans="1:16" ht="22.5" customHeight="1">
      <c r="A11" s="20"/>
      <c r="B11" s="507"/>
      <c r="C11" s="485"/>
      <c r="D11" s="480"/>
      <c r="E11" s="480"/>
      <c r="F11" s="501"/>
      <c r="G11" s="501"/>
      <c r="H11" s="501"/>
      <c r="I11" s="501"/>
      <c r="J11" s="501"/>
      <c r="K11" s="501"/>
      <c r="L11" s="485"/>
      <c r="M11" s="485"/>
      <c r="N11" s="501"/>
      <c r="O11" s="485"/>
      <c r="P11" s="505"/>
    </row>
    <row r="12" ht="17.25">
      <c r="C12" s="9"/>
    </row>
    <row r="13" spans="2:16" s="87" customFormat="1" ht="17.25">
      <c r="B13" s="1" t="s">
        <v>407</v>
      </c>
      <c r="C13" s="371">
        <v>332834</v>
      </c>
      <c r="D13" s="372">
        <v>306937</v>
      </c>
      <c r="E13" s="373">
        <v>366942</v>
      </c>
      <c r="F13" s="374">
        <v>633570</v>
      </c>
      <c r="G13" s="374">
        <v>374831</v>
      </c>
      <c r="H13" s="374">
        <v>388138</v>
      </c>
      <c r="I13" s="374">
        <v>201611</v>
      </c>
      <c r="J13" s="374">
        <v>434279</v>
      </c>
      <c r="K13" s="375" t="s">
        <v>816</v>
      </c>
      <c r="L13" s="376">
        <v>153826</v>
      </c>
      <c r="M13" s="376">
        <v>349021</v>
      </c>
      <c r="N13" s="376">
        <v>516886</v>
      </c>
      <c r="O13" s="376">
        <v>368385</v>
      </c>
      <c r="P13" s="376">
        <v>258170</v>
      </c>
    </row>
    <row r="14" spans="2:16" s="87" customFormat="1" ht="17.25">
      <c r="B14" s="1" t="s">
        <v>408</v>
      </c>
      <c r="C14" s="371">
        <v>335342</v>
      </c>
      <c r="D14" s="372">
        <v>308331</v>
      </c>
      <c r="E14" s="373">
        <v>375031</v>
      </c>
      <c r="F14" s="374">
        <v>656916</v>
      </c>
      <c r="G14" s="374">
        <v>370060</v>
      </c>
      <c r="H14" s="374">
        <v>405051</v>
      </c>
      <c r="I14" s="374">
        <v>204477</v>
      </c>
      <c r="J14" s="374">
        <v>418574</v>
      </c>
      <c r="K14" s="375" t="s">
        <v>816</v>
      </c>
      <c r="L14" s="376">
        <v>149831</v>
      </c>
      <c r="M14" s="376">
        <v>347058</v>
      </c>
      <c r="N14" s="376">
        <v>505908</v>
      </c>
      <c r="O14" s="376">
        <v>366670</v>
      </c>
      <c r="P14" s="376">
        <v>265042</v>
      </c>
    </row>
    <row r="15" spans="2:16" s="87" customFormat="1" ht="17.25">
      <c r="B15" s="1" t="s">
        <v>578</v>
      </c>
      <c r="C15" s="371">
        <v>331490</v>
      </c>
      <c r="D15" s="372">
        <v>340123</v>
      </c>
      <c r="E15" s="373">
        <v>382553</v>
      </c>
      <c r="F15" s="374">
        <v>628463</v>
      </c>
      <c r="G15" s="374">
        <v>368397</v>
      </c>
      <c r="H15" s="374">
        <v>345521</v>
      </c>
      <c r="I15" s="374">
        <v>192374</v>
      </c>
      <c r="J15" s="374">
        <v>353206</v>
      </c>
      <c r="K15" s="375" t="s">
        <v>816</v>
      </c>
      <c r="L15" s="376">
        <v>147517</v>
      </c>
      <c r="M15" s="376">
        <v>353611</v>
      </c>
      <c r="N15" s="376">
        <v>502794</v>
      </c>
      <c r="O15" s="376">
        <v>362202</v>
      </c>
      <c r="P15" s="376">
        <v>252822</v>
      </c>
    </row>
    <row r="16" spans="2:16" s="87" customFormat="1" ht="17.25">
      <c r="B16" s="1"/>
      <c r="C16" s="99"/>
      <c r="D16" s="254"/>
      <c r="E16" s="111"/>
      <c r="F16" s="101"/>
      <c r="G16" s="101"/>
      <c r="H16" s="101"/>
      <c r="I16" s="101"/>
      <c r="J16" s="101"/>
      <c r="K16" s="111"/>
      <c r="L16" s="273"/>
      <c r="M16" s="273"/>
      <c r="N16" s="273"/>
      <c r="O16" s="273"/>
      <c r="P16" s="273"/>
    </row>
    <row r="17" spans="2:16" ht="17.25">
      <c r="B17" s="242" t="s">
        <v>804</v>
      </c>
      <c r="C17" s="377">
        <v>269481</v>
      </c>
      <c r="D17" s="375">
        <v>281466</v>
      </c>
      <c r="E17" s="373">
        <v>289458</v>
      </c>
      <c r="F17" s="378">
        <v>454254</v>
      </c>
      <c r="G17" s="378">
        <v>298892</v>
      </c>
      <c r="H17" s="378">
        <v>325359</v>
      </c>
      <c r="I17" s="378">
        <v>183891</v>
      </c>
      <c r="J17" s="378">
        <v>265977</v>
      </c>
      <c r="K17" s="375" t="s">
        <v>816</v>
      </c>
      <c r="L17" s="376">
        <v>144449</v>
      </c>
      <c r="M17" s="376">
        <v>284549</v>
      </c>
      <c r="N17" s="376">
        <v>367743</v>
      </c>
      <c r="O17" s="376">
        <v>308525</v>
      </c>
      <c r="P17" s="376">
        <v>214730</v>
      </c>
    </row>
    <row r="18" spans="2:16" ht="17.25">
      <c r="B18" s="242" t="s">
        <v>805</v>
      </c>
      <c r="C18" s="377">
        <v>264012</v>
      </c>
      <c r="D18" s="375">
        <v>281153</v>
      </c>
      <c r="E18" s="373">
        <v>289546</v>
      </c>
      <c r="F18" s="378">
        <v>493945</v>
      </c>
      <c r="G18" s="378">
        <v>313373</v>
      </c>
      <c r="H18" s="378">
        <v>294931</v>
      </c>
      <c r="I18" s="378">
        <v>171084</v>
      </c>
      <c r="J18" s="378">
        <v>255321</v>
      </c>
      <c r="K18" s="375" t="s">
        <v>816</v>
      </c>
      <c r="L18" s="376">
        <v>142663</v>
      </c>
      <c r="M18" s="376">
        <v>277082</v>
      </c>
      <c r="N18" s="376">
        <v>366998</v>
      </c>
      <c r="O18" s="376">
        <v>301200</v>
      </c>
      <c r="P18" s="376">
        <v>218087</v>
      </c>
    </row>
    <row r="19" spans="2:16" ht="17.25">
      <c r="B19" s="242" t="s">
        <v>806</v>
      </c>
      <c r="C19" s="377">
        <v>274803</v>
      </c>
      <c r="D19" s="378">
        <v>285308</v>
      </c>
      <c r="E19" s="373">
        <v>307720</v>
      </c>
      <c r="F19" s="378">
        <v>615796</v>
      </c>
      <c r="G19" s="378">
        <v>332051</v>
      </c>
      <c r="H19" s="378">
        <v>301555</v>
      </c>
      <c r="I19" s="378">
        <v>172900</v>
      </c>
      <c r="J19" s="378">
        <v>269379</v>
      </c>
      <c r="K19" s="375" t="s">
        <v>816</v>
      </c>
      <c r="L19" s="376">
        <v>137753</v>
      </c>
      <c r="M19" s="376">
        <v>282628</v>
      </c>
      <c r="N19" s="376">
        <v>378962</v>
      </c>
      <c r="O19" s="376">
        <v>344296</v>
      </c>
      <c r="P19" s="376">
        <v>219197</v>
      </c>
    </row>
    <row r="20" spans="2:16" ht="17.25">
      <c r="B20" s="242"/>
      <c r="C20" s="377"/>
      <c r="D20" s="378"/>
      <c r="E20" s="373"/>
      <c r="F20" s="378"/>
      <c r="G20" s="378"/>
      <c r="H20" s="378"/>
      <c r="I20" s="378"/>
      <c r="J20" s="378"/>
      <c r="K20" s="375"/>
      <c r="L20" s="376"/>
      <c r="M20" s="376"/>
      <c r="N20" s="376"/>
      <c r="O20" s="376"/>
      <c r="P20" s="376"/>
    </row>
    <row r="21" spans="2:16" ht="17.25">
      <c r="B21" s="242" t="s">
        <v>807</v>
      </c>
      <c r="C21" s="377">
        <v>269255</v>
      </c>
      <c r="D21" s="378">
        <v>293475</v>
      </c>
      <c r="E21" s="373">
        <v>301803</v>
      </c>
      <c r="F21" s="378">
        <v>460359</v>
      </c>
      <c r="G21" s="378">
        <v>312447</v>
      </c>
      <c r="H21" s="378">
        <v>292640</v>
      </c>
      <c r="I21" s="378">
        <v>171268</v>
      </c>
      <c r="J21" s="378">
        <v>275853</v>
      </c>
      <c r="K21" s="375" t="s">
        <v>816</v>
      </c>
      <c r="L21" s="376">
        <v>146131</v>
      </c>
      <c r="M21" s="376">
        <v>287665</v>
      </c>
      <c r="N21" s="376">
        <v>382080</v>
      </c>
      <c r="O21" s="376">
        <v>281345</v>
      </c>
      <c r="P21" s="376">
        <v>218769</v>
      </c>
    </row>
    <row r="22" spans="2:16" ht="17.25">
      <c r="B22" s="242" t="s">
        <v>808</v>
      </c>
      <c r="C22" s="377">
        <v>269621</v>
      </c>
      <c r="D22" s="378">
        <v>274312</v>
      </c>
      <c r="E22" s="373">
        <v>301525</v>
      </c>
      <c r="F22" s="378">
        <v>464082</v>
      </c>
      <c r="G22" s="378">
        <v>292136</v>
      </c>
      <c r="H22" s="378">
        <v>286975</v>
      </c>
      <c r="I22" s="378">
        <v>174135</v>
      </c>
      <c r="J22" s="378">
        <v>269414</v>
      </c>
      <c r="K22" s="375" t="s">
        <v>816</v>
      </c>
      <c r="L22" s="376">
        <v>149494</v>
      </c>
      <c r="M22" s="376">
        <v>287703</v>
      </c>
      <c r="N22" s="376">
        <v>376616</v>
      </c>
      <c r="O22" s="376">
        <v>336491</v>
      </c>
      <c r="P22" s="376">
        <v>208598</v>
      </c>
    </row>
    <row r="23" spans="2:16" ht="17.25">
      <c r="B23" s="242" t="s">
        <v>809</v>
      </c>
      <c r="C23" s="377">
        <v>511302</v>
      </c>
      <c r="D23" s="378">
        <v>484705</v>
      </c>
      <c r="E23" s="373">
        <v>601696</v>
      </c>
      <c r="F23" s="378">
        <v>1364466</v>
      </c>
      <c r="G23" s="378">
        <v>679912</v>
      </c>
      <c r="H23" s="378">
        <v>391749</v>
      </c>
      <c r="I23" s="378">
        <v>180434</v>
      </c>
      <c r="J23" s="378">
        <v>689175</v>
      </c>
      <c r="K23" s="375" t="s">
        <v>816</v>
      </c>
      <c r="L23" s="376">
        <v>150886</v>
      </c>
      <c r="M23" s="376">
        <v>599192</v>
      </c>
      <c r="N23" s="378">
        <v>980908</v>
      </c>
      <c r="O23" s="376">
        <v>523524</v>
      </c>
      <c r="P23" s="376">
        <v>352405</v>
      </c>
    </row>
    <row r="24" spans="2:16" ht="17.25">
      <c r="B24" s="242"/>
      <c r="C24" s="377"/>
      <c r="D24" s="378"/>
      <c r="E24" s="373"/>
      <c r="F24" s="378"/>
      <c r="G24" s="378"/>
      <c r="H24" s="378"/>
      <c r="I24" s="378"/>
      <c r="J24" s="378"/>
      <c r="K24" s="375"/>
      <c r="L24" s="376"/>
      <c r="M24" s="376"/>
      <c r="N24" s="376"/>
      <c r="O24" s="376"/>
      <c r="P24" s="376"/>
    </row>
    <row r="25" spans="2:16" ht="17.25">
      <c r="B25" s="242" t="s">
        <v>810</v>
      </c>
      <c r="C25" s="377">
        <v>357887</v>
      </c>
      <c r="D25" s="378">
        <v>490559</v>
      </c>
      <c r="E25" s="373">
        <v>486768</v>
      </c>
      <c r="F25" s="378">
        <v>454860</v>
      </c>
      <c r="G25" s="378">
        <v>299339</v>
      </c>
      <c r="H25" s="378">
        <v>465722</v>
      </c>
      <c r="I25" s="378">
        <v>214060</v>
      </c>
      <c r="J25" s="378">
        <v>327297</v>
      </c>
      <c r="K25" s="375" t="s">
        <v>816</v>
      </c>
      <c r="L25" s="376">
        <v>154116</v>
      </c>
      <c r="M25" s="376">
        <v>318266</v>
      </c>
      <c r="N25" s="376">
        <v>418735</v>
      </c>
      <c r="O25" s="376">
        <v>386150</v>
      </c>
      <c r="P25" s="376">
        <v>259962</v>
      </c>
    </row>
    <row r="26" spans="2:16" ht="17.25">
      <c r="B26" s="242" t="s">
        <v>811</v>
      </c>
      <c r="C26" s="377">
        <v>271659</v>
      </c>
      <c r="D26" s="378">
        <v>296572</v>
      </c>
      <c r="E26" s="373">
        <v>300419</v>
      </c>
      <c r="F26" s="378">
        <v>453895</v>
      </c>
      <c r="G26" s="378">
        <v>308664</v>
      </c>
      <c r="H26" s="378">
        <v>303041</v>
      </c>
      <c r="I26" s="378">
        <v>183130</v>
      </c>
      <c r="J26" s="378">
        <v>277942</v>
      </c>
      <c r="K26" s="375" t="s">
        <v>816</v>
      </c>
      <c r="L26" s="376">
        <v>151660</v>
      </c>
      <c r="M26" s="376">
        <v>291662</v>
      </c>
      <c r="N26" s="376">
        <v>373924</v>
      </c>
      <c r="O26" s="376">
        <v>260764</v>
      </c>
      <c r="P26" s="376">
        <v>208305</v>
      </c>
    </row>
    <row r="27" spans="2:16" ht="17.25">
      <c r="B27" s="242" t="s">
        <v>812</v>
      </c>
      <c r="C27" s="377">
        <v>268241</v>
      </c>
      <c r="D27" s="378">
        <v>294226</v>
      </c>
      <c r="E27" s="373">
        <v>293835</v>
      </c>
      <c r="F27" s="378">
        <v>450524</v>
      </c>
      <c r="G27" s="378">
        <v>299504</v>
      </c>
      <c r="H27" s="378">
        <v>295597</v>
      </c>
      <c r="I27" s="378">
        <v>180353</v>
      </c>
      <c r="J27" s="378">
        <v>273007</v>
      </c>
      <c r="K27" s="375" t="s">
        <v>816</v>
      </c>
      <c r="L27" s="376">
        <v>148268</v>
      </c>
      <c r="M27" s="376">
        <v>284206</v>
      </c>
      <c r="N27" s="376">
        <v>380301</v>
      </c>
      <c r="O27" s="376">
        <v>261913</v>
      </c>
      <c r="P27" s="376">
        <v>213480</v>
      </c>
    </row>
    <row r="28" spans="2:16" ht="17.25">
      <c r="B28" s="242"/>
      <c r="C28" s="377"/>
      <c r="D28" s="378"/>
      <c r="E28" s="373"/>
      <c r="F28" s="378"/>
      <c r="G28" s="378"/>
      <c r="H28" s="378"/>
      <c r="I28" s="378"/>
      <c r="J28" s="378"/>
      <c r="K28" s="375"/>
      <c r="L28" s="376"/>
      <c r="M28" s="376"/>
      <c r="N28" s="376"/>
      <c r="O28" s="376"/>
      <c r="P28" s="376"/>
    </row>
    <row r="29" spans="2:16" ht="17.25">
      <c r="B29" s="242" t="s">
        <v>813</v>
      </c>
      <c r="C29" s="377">
        <v>269513</v>
      </c>
      <c r="D29" s="378">
        <v>284775</v>
      </c>
      <c r="E29" s="373">
        <v>305598</v>
      </c>
      <c r="F29" s="378">
        <v>452118</v>
      </c>
      <c r="G29" s="378">
        <v>289134</v>
      </c>
      <c r="H29" s="378">
        <v>300078</v>
      </c>
      <c r="I29" s="378">
        <v>177057</v>
      </c>
      <c r="J29" s="378">
        <v>274525</v>
      </c>
      <c r="K29" s="375" t="s">
        <v>816</v>
      </c>
      <c r="L29" s="376">
        <v>140115</v>
      </c>
      <c r="M29" s="376">
        <v>283973</v>
      </c>
      <c r="N29" s="376">
        <v>373454</v>
      </c>
      <c r="O29" s="376">
        <v>256996</v>
      </c>
      <c r="P29" s="376">
        <v>213984</v>
      </c>
    </row>
    <row r="30" spans="2:16" ht="17.25">
      <c r="B30" s="242" t="s">
        <v>814</v>
      </c>
      <c r="C30" s="377">
        <v>295932</v>
      </c>
      <c r="D30" s="375">
        <v>296335</v>
      </c>
      <c r="E30" s="373">
        <v>323150</v>
      </c>
      <c r="F30" s="378">
        <v>458451</v>
      </c>
      <c r="G30" s="378">
        <v>294047</v>
      </c>
      <c r="H30" s="378">
        <v>308162</v>
      </c>
      <c r="I30" s="378">
        <v>180439</v>
      </c>
      <c r="J30" s="378">
        <v>268826</v>
      </c>
      <c r="K30" s="375" t="s">
        <v>816</v>
      </c>
      <c r="L30" s="376">
        <v>140868</v>
      </c>
      <c r="M30" s="376">
        <v>346479</v>
      </c>
      <c r="N30" s="376">
        <v>413703</v>
      </c>
      <c r="O30" s="376">
        <v>356554</v>
      </c>
      <c r="P30" s="376">
        <v>234331</v>
      </c>
    </row>
    <row r="31" spans="2:16" ht="17.25">
      <c r="B31" s="242" t="s">
        <v>815</v>
      </c>
      <c r="C31" s="377">
        <v>655775</v>
      </c>
      <c r="D31" s="375">
        <v>519100</v>
      </c>
      <c r="E31" s="373">
        <v>794143</v>
      </c>
      <c r="F31" s="378">
        <v>1420524</v>
      </c>
      <c r="G31" s="378">
        <v>693999</v>
      </c>
      <c r="H31" s="378">
        <v>578212</v>
      </c>
      <c r="I31" s="378">
        <v>325196</v>
      </c>
      <c r="J31" s="378">
        <v>805286</v>
      </c>
      <c r="K31" s="375" t="s">
        <v>816</v>
      </c>
      <c r="L31" s="376">
        <v>166035</v>
      </c>
      <c r="M31" s="376">
        <v>694765</v>
      </c>
      <c r="N31" s="378">
        <v>1218449</v>
      </c>
      <c r="O31" s="376">
        <v>677352</v>
      </c>
      <c r="P31" s="376">
        <v>467079</v>
      </c>
    </row>
    <row r="32" spans="2:16" ht="18" thickBot="1">
      <c r="B32" s="5"/>
      <c r="C32" s="28"/>
      <c r="D32" s="19"/>
      <c r="E32" s="19"/>
      <c r="F32" s="19"/>
      <c r="G32" s="19"/>
      <c r="H32" s="19"/>
      <c r="I32" s="19"/>
      <c r="J32" s="19"/>
      <c r="K32" s="19"/>
      <c r="L32" s="5"/>
      <c r="M32" s="5"/>
      <c r="N32" s="5"/>
      <c r="O32" s="5"/>
      <c r="P32" s="5"/>
    </row>
    <row r="33" spans="3:11" ht="17.25">
      <c r="C33" s="1" t="s">
        <v>584</v>
      </c>
      <c r="D33" s="13"/>
      <c r="E33" s="13"/>
      <c r="F33" s="13"/>
      <c r="G33" s="13"/>
      <c r="H33" s="13"/>
      <c r="I33" s="13"/>
      <c r="J33" s="13"/>
      <c r="K33" s="13"/>
    </row>
    <row r="34" spans="3:11" ht="17.25">
      <c r="C34" s="1"/>
      <c r="D34" s="13"/>
      <c r="E34" s="13"/>
      <c r="F34" s="13"/>
      <c r="G34" s="13"/>
      <c r="H34" s="13"/>
      <c r="I34" s="13"/>
      <c r="J34" s="13"/>
      <c r="K34" s="13"/>
    </row>
    <row r="35" spans="3:11" ht="17.25">
      <c r="C35" s="1"/>
      <c r="D35" s="13"/>
      <c r="E35" s="13"/>
      <c r="F35" s="13"/>
      <c r="G35" s="13"/>
      <c r="H35" s="13"/>
      <c r="I35" s="13"/>
      <c r="J35" s="13"/>
      <c r="K35" s="13"/>
    </row>
    <row r="37" spans="3:5" ht="17.25">
      <c r="C37" s="4" t="s">
        <v>275</v>
      </c>
      <c r="E37" s="17"/>
    </row>
    <row r="38" spans="2:16" ht="18" thickBot="1">
      <c r="B38" s="5"/>
      <c r="C38" s="24"/>
      <c r="D38" s="5"/>
      <c r="E38" s="5"/>
      <c r="F38" s="24"/>
      <c r="G38" s="24"/>
      <c r="H38" s="24"/>
      <c r="I38" s="24"/>
      <c r="J38" s="5"/>
      <c r="L38" s="5"/>
      <c r="M38" s="5"/>
      <c r="N38" s="5"/>
      <c r="O38" s="509" t="s">
        <v>13</v>
      </c>
      <c r="P38" s="509"/>
    </row>
    <row r="39" spans="1:16" ht="18" customHeight="1" thickTop="1">
      <c r="A39" s="20"/>
      <c r="B39" s="506"/>
      <c r="C39" s="502" t="s">
        <v>493</v>
      </c>
      <c r="D39" s="508" t="s">
        <v>138</v>
      </c>
      <c r="E39" s="508" t="s">
        <v>139</v>
      </c>
      <c r="F39" s="499" t="s">
        <v>494</v>
      </c>
      <c r="G39" s="499" t="s">
        <v>617</v>
      </c>
      <c r="H39" s="499" t="s">
        <v>480</v>
      </c>
      <c r="I39" s="499" t="s">
        <v>481</v>
      </c>
      <c r="J39" s="499" t="s">
        <v>482</v>
      </c>
      <c r="K39" s="499" t="s">
        <v>483</v>
      </c>
      <c r="L39" s="502" t="s">
        <v>495</v>
      </c>
      <c r="M39" s="502" t="s">
        <v>496</v>
      </c>
      <c r="N39" s="499" t="s">
        <v>497</v>
      </c>
      <c r="O39" s="502" t="s">
        <v>498</v>
      </c>
      <c r="P39" s="503" t="s">
        <v>449</v>
      </c>
    </row>
    <row r="40" spans="1:16" ht="17.25" customHeight="1">
      <c r="A40" s="20"/>
      <c r="B40" s="467"/>
      <c r="C40" s="484"/>
      <c r="D40" s="479"/>
      <c r="E40" s="479"/>
      <c r="F40" s="500"/>
      <c r="G40" s="500"/>
      <c r="H40" s="500"/>
      <c r="I40" s="500"/>
      <c r="J40" s="500"/>
      <c r="K40" s="500"/>
      <c r="L40" s="484"/>
      <c r="M40" s="484"/>
      <c r="N40" s="500"/>
      <c r="O40" s="484"/>
      <c r="P40" s="504"/>
    </row>
    <row r="41" spans="1:16" ht="23.25" customHeight="1">
      <c r="A41" s="20"/>
      <c r="B41" s="507"/>
      <c r="C41" s="485"/>
      <c r="D41" s="480"/>
      <c r="E41" s="480"/>
      <c r="F41" s="501"/>
      <c r="G41" s="501"/>
      <c r="H41" s="501"/>
      <c r="I41" s="501"/>
      <c r="J41" s="501"/>
      <c r="K41" s="501"/>
      <c r="L41" s="485"/>
      <c r="M41" s="485"/>
      <c r="N41" s="501"/>
      <c r="O41" s="485"/>
      <c r="P41" s="505"/>
    </row>
    <row r="42" ht="17.25">
      <c r="C42" s="9"/>
    </row>
    <row r="43" spans="1:16" ht="17.25">
      <c r="A43" s="87"/>
      <c r="B43" s="1" t="s">
        <v>407</v>
      </c>
      <c r="C43" s="371">
        <v>310461</v>
      </c>
      <c r="D43" s="372">
        <v>300038</v>
      </c>
      <c r="E43" s="373">
        <v>314638</v>
      </c>
      <c r="F43" s="374">
        <v>633699</v>
      </c>
      <c r="G43" s="374">
        <v>391580</v>
      </c>
      <c r="H43" s="374">
        <v>373493</v>
      </c>
      <c r="I43" s="374">
        <v>227052</v>
      </c>
      <c r="J43" s="374">
        <v>425556</v>
      </c>
      <c r="K43" s="375">
        <v>242950</v>
      </c>
      <c r="L43" s="376">
        <v>124640</v>
      </c>
      <c r="M43" s="376">
        <v>306421</v>
      </c>
      <c r="N43" s="376">
        <v>526305</v>
      </c>
      <c r="O43" s="376">
        <v>381108</v>
      </c>
      <c r="P43" s="376">
        <v>282757</v>
      </c>
    </row>
    <row r="44" spans="1:16" ht="17.25">
      <c r="A44" s="87"/>
      <c r="B44" s="1" t="s">
        <v>408</v>
      </c>
      <c r="C44" s="371">
        <v>299580</v>
      </c>
      <c r="D44" s="372">
        <v>278902</v>
      </c>
      <c r="E44" s="373">
        <v>318968</v>
      </c>
      <c r="F44" s="374">
        <v>637867</v>
      </c>
      <c r="G44" s="374">
        <v>377966</v>
      </c>
      <c r="H44" s="374">
        <v>345259</v>
      </c>
      <c r="I44" s="374">
        <v>213445</v>
      </c>
      <c r="J44" s="374">
        <v>395313</v>
      </c>
      <c r="K44" s="375">
        <v>219461</v>
      </c>
      <c r="L44" s="376">
        <v>125881</v>
      </c>
      <c r="M44" s="376">
        <v>317911</v>
      </c>
      <c r="N44" s="376">
        <v>472722</v>
      </c>
      <c r="O44" s="376">
        <v>372227</v>
      </c>
      <c r="P44" s="376">
        <v>262543</v>
      </c>
    </row>
    <row r="45" spans="1:16" ht="17.25">
      <c r="A45" s="87"/>
      <c r="B45" s="1" t="s">
        <v>578</v>
      </c>
      <c r="C45" s="371">
        <v>298886</v>
      </c>
      <c r="D45" s="372">
        <v>328447</v>
      </c>
      <c r="E45" s="373">
        <v>317840</v>
      </c>
      <c r="F45" s="374">
        <v>621781</v>
      </c>
      <c r="G45" s="374">
        <v>314174</v>
      </c>
      <c r="H45" s="374">
        <v>306084</v>
      </c>
      <c r="I45" s="374">
        <v>208408</v>
      </c>
      <c r="J45" s="374">
        <v>368747</v>
      </c>
      <c r="K45" s="375">
        <v>304767</v>
      </c>
      <c r="L45" s="376">
        <v>135317</v>
      </c>
      <c r="M45" s="376">
        <v>324547</v>
      </c>
      <c r="N45" s="376">
        <v>482272</v>
      </c>
      <c r="O45" s="376">
        <v>335959</v>
      </c>
      <c r="P45" s="376">
        <v>258640</v>
      </c>
    </row>
    <row r="46" spans="1:16" ht="17.25">
      <c r="A46" s="87"/>
      <c r="B46" s="1"/>
      <c r="C46" s="99"/>
      <c r="D46" s="254"/>
      <c r="E46" s="111"/>
      <c r="F46" s="101"/>
      <c r="G46" s="101"/>
      <c r="H46" s="101"/>
      <c r="I46" s="101"/>
      <c r="J46" s="101"/>
      <c r="K46" s="111"/>
      <c r="L46" s="273"/>
      <c r="M46" s="273"/>
      <c r="N46" s="273"/>
      <c r="O46" s="273"/>
      <c r="P46" s="273"/>
    </row>
    <row r="47" spans="2:16" ht="17.25">
      <c r="B47" s="370" t="s">
        <v>804</v>
      </c>
      <c r="C47" s="377">
        <v>256317</v>
      </c>
      <c r="D47" s="375">
        <v>380259</v>
      </c>
      <c r="E47" s="373">
        <v>258913</v>
      </c>
      <c r="F47" s="378">
        <v>448527</v>
      </c>
      <c r="G47" s="378">
        <v>253706</v>
      </c>
      <c r="H47" s="378">
        <v>278139</v>
      </c>
      <c r="I47" s="378">
        <v>198381</v>
      </c>
      <c r="J47" s="378">
        <v>274311</v>
      </c>
      <c r="K47" s="375">
        <v>262875</v>
      </c>
      <c r="L47" s="376">
        <v>134919</v>
      </c>
      <c r="M47" s="376">
        <v>260982</v>
      </c>
      <c r="N47" s="376">
        <v>359815</v>
      </c>
      <c r="O47" s="376">
        <v>283300</v>
      </c>
      <c r="P47" s="376">
        <v>208590</v>
      </c>
    </row>
    <row r="48" spans="2:16" ht="17.25">
      <c r="B48" s="370" t="s">
        <v>805</v>
      </c>
      <c r="C48" s="377">
        <v>242375</v>
      </c>
      <c r="D48" s="375">
        <v>259903</v>
      </c>
      <c r="E48" s="373">
        <v>257479</v>
      </c>
      <c r="F48" s="378">
        <v>474507</v>
      </c>
      <c r="G48" s="378">
        <v>261703</v>
      </c>
      <c r="H48" s="378">
        <v>264167</v>
      </c>
      <c r="I48" s="378">
        <v>185778</v>
      </c>
      <c r="J48" s="378">
        <v>273793</v>
      </c>
      <c r="K48" s="375">
        <v>263165</v>
      </c>
      <c r="L48" s="376">
        <v>128131</v>
      </c>
      <c r="M48" s="376">
        <v>253970</v>
      </c>
      <c r="N48" s="376">
        <v>354981</v>
      </c>
      <c r="O48" s="376">
        <v>270161</v>
      </c>
      <c r="P48" s="376">
        <v>211258</v>
      </c>
    </row>
    <row r="49" spans="2:16" ht="17.25">
      <c r="B49" s="370" t="s">
        <v>806</v>
      </c>
      <c r="C49" s="377">
        <v>250385</v>
      </c>
      <c r="D49" s="378">
        <v>268341</v>
      </c>
      <c r="E49" s="373">
        <v>268645</v>
      </c>
      <c r="F49" s="378">
        <v>625440</v>
      </c>
      <c r="G49" s="378">
        <v>275359</v>
      </c>
      <c r="H49" s="378">
        <v>269168</v>
      </c>
      <c r="I49" s="378">
        <v>187515</v>
      </c>
      <c r="J49" s="378">
        <v>279887</v>
      </c>
      <c r="K49" s="375">
        <v>257143</v>
      </c>
      <c r="L49" s="376">
        <v>128079</v>
      </c>
      <c r="M49" s="376">
        <v>257810</v>
      </c>
      <c r="N49" s="376">
        <v>366394</v>
      </c>
      <c r="O49" s="376">
        <v>302979</v>
      </c>
      <c r="P49" s="376">
        <v>212326</v>
      </c>
    </row>
    <row r="50" spans="2:16" ht="17.25">
      <c r="B50" s="370"/>
      <c r="C50" s="377"/>
      <c r="D50" s="378"/>
      <c r="E50" s="373"/>
      <c r="F50" s="378"/>
      <c r="G50" s="378"/>
      <c r="H50" s="378"/>
      <c r="I50" s="378"/>
      <c r="J50" s="378"/>
      <c r="K50" s="375"/>
      <c r="L50" s="376"/>
      <c r="M50" s="376"/>
      <c r="N50" s="376"/>
      <c r="O50" s="376"/>
      <c r="P50" s="376"/>
    </row>
    <row r="51" spans="2:16" ht="17.25">
      <c r="B51" s="370" t="s">
        <v>807</v>
      </c>
      <c r="C51" s="377">
        <v>247845</v>
      </c>
      <c r="D51" s="378">
        <v>263466</v>
      </c>
      <c r="E51" s="373">
        <v>266682</v>
      </c>
      <c r="F51" s="378">
        <v>454363</v>
      </c>
      <c r="G51" s="378">
        <v>260800</v>
      </c>
      <c r="H51" s="378">
        <v>266868</v>
      </c>
      <c r="I51" s="378">
        <v>190734</v>
      </c>
      <c r="J51" s="378">
        <v>291781</v>
      </c>
      <c r="K51" s="375">
        <v>254947</v>
      </c>
      <c r="L51" s="376">
        <v>135429</v>
      </c>
      <c r="M51" s="376">
        <v>261124</v>
      </c>
      <c r="N51" s="376">
        <v>359423</v>
      </c>
      <c r="O51" s="376">
        <v>278376</v>
      </c>
      <c r="P51" s="376">
        <v>212249</v>
      </c>
    </row>
    <row r="52" spans="2:16" ht="17.25">
      <c r="B52" s="370" t="s">
        <v>808</v>
      </c>
      <c r="C52" s="377">
        <v>246999</v>
      </c>
      <c r="D52" s="378">
        <v>261758</v>
      </c>
      <c r="E52" s="373">
        <v>266162</v>
      </c>
      <c r="F52" s="378">
        <v>456801</v>
      </c>
      <c r="G52" s="378">
        <v>245786</v>
      </c>
      <c r="H52" s="378">
        <v>260115</v>
      </c>
      <c r="I52" s="378">
        <v>190649</v>
      </c>
      <c r="J52" s="378">
        <v>294788</v>
      </c>
      <c r="K52" s="375">
        <v>245134</v>
      </c>
      <c r="L52" s="376">
        <v>133422</v>
      </c>
      <c r="M52" s="376">
        <v>259557</v>
      </c>
      <c r="N52" s="376">
        <v>360022</v>
      </c>
      <c r="O52" s="376">
        <v>302601</v>
      </c>
      <c r="P52" s="376">
        <v>200816</v>
      </c>
    </row>
    <row r="53" spans="2:16" ht="17.25">
      <c r="B53" s="370" t="s">
        <v>809</v>
      </c>
      <c r="C53" s="377">
        <v>436080</v>
      </c>
      <c r="D53" s="378">
        <v>493872</v>
      </c>
      <c r="E53" s="373">
        <v>456067</v>
      </c>
      <c r="F53" s="378">
        <v>1355544</v>
      </c>
      <c r="G53" s="378">
        <v>563633</v>
      </c>
      <c r="H53" s="378">
        <v>326002</v>
      </c>
      <c r="I53" s="378">
        <v>223818</v>
      </c>
      <c r="J53" s="378">
        <v>644216</v>
      </c>
      <c r="K53" s="375">
        <v>577416</v>
      </c>
      <c r="L53" s="376">
        <v>137655</v>
      </c>
      <c r="M53" s="376">
        <v>528541</v>
      </c>
      <c r="N53" s="378">
        <v>908979</v>
      </c>
      <c r="O53" s="376">
        <v>471543</v>
      </c>
      <c r="P53" s="376">
        <v>333689</v>
      </c>
    </row>
    <row r="54" spans="2:16" ht="17.25">
      <c r="B54" s="370"/>
      <c r="C54" s="377"/>
      <c r="D54" s="378"/>
      <c r="E54" s="373"/>
      <c r="F54" s="378"/>
      <c r="G54" s="378"/>
      <c r="H54" s="378"/>
      <c r="I54" s="378"/>
      <c r="J54" s="378"/>
      <c r="K54" s="375"/>
      <c r="L54" s="376"/>
      <c r="M54" s="376"/>
      <c r="N54" s="376"/>
      <c r="O54" s="376"/>
      <c r="P54" s="376"/>
    </row>
    <row r="55" spans="2:16" ht="17.25">
      <c r="B55" s="370" t="s">
        <v>810</v>
      </c>
      <c r="C55" s="377">
        <v>330818</v>
      </c>
      <c r="D55" s="378">
        <v>361208</v>
      </c>
      <c r="E55" s="373">
        <v>385850</v>
      </c>
      <c r="F55" s="378">
        <v>459575</v>
      </c>
      <c r="G55" s="378">
        <v>254332</v>
      </c>
      <c r="H55" s="378">
        <v>391628</v>
      </c>
      <c r="I55" s="378">
        <v>250236</v>
      </c>
      <c r="J55" s="378">
        <v>410040</v>
      </c>
      <c r="K55" s="375">
        <v>254169</v>
      </c>
      <c r="L55" s="376">
        <v>140634</v>
      </c>
      <c r="M55" s="376">
        <v>319911</v>
      </c>
      <c r="N55" s="376">
        <v>466429</v>
      </c>
      <c r="O55" s="376">
        <v>378947</v>
      </c>
      <c r="P55" s="376">
        <v>286628</v>
      </c>
    </row>
    <row r="56" spans="2:16" ht="17.25">
      <c r="B56" s="370" t="s">
        <v>811</v>
      </c>
      <c r="C56" s="377">
        <v>254648</v>
      </c>
      <c r="D56" s="378">
        <v>296086</v>
      </c>
      <c r="E56" s="373">
        <v>262510</v>
      </c>
      <c r="F56" s="378">
        <v>462099</v>
      </c>
      <c r="G56" s="378">
        <v>261488</v>
      </c>
      <c r="H56" s="378">
        <v>290029</v>
      </c>
      <c r="I56" s="378">
        <v>187556</v>
      </c>
      <c r="J56" s="378">
        <v>295822</v>
      </c>
      <c r="K56" s="375">
        <v>258774</v>
      </c>
      <c r="L56" s="376">
        <v>138830</v>
      </c>
      <c r="M56" s="376">
        <v>269961</v>
      </c>
      <c r="N56" s="376">
        <v>357836</v>
      </c>
      <c r="O56" s="376">
        <v>253431</v>
      </c>
      <c r="P56" s="376">
        <v>249029</v>
      </c>
    </row>
    <row r="57" spans="2:16" ht="17.25">
      <c r="B57" s="370" t="s">
        <v>812</v>
      </c>
      <c r="C57" s="377">
        <v>247142</v>
      </c>
      <c r="D57" s="378">
        <v>283560</v>
      </c>
      <c r="E57" s="373">
        <v>253532</v>
      </c>
      <c r="F57" s="378">
        <v>457899</v>
      </c>
      <c r="G57" s="378">
        <v>254007</v>
      </c>
      <c r="H57" s="378">
        <v>282165</v>
      </c>
      <c r="I57" s="378">
        <v>182626</v>
      </c>
      <c r="J57" s="378">
        <v>289819</v>
      </c>
      <c r="K57" s="375">
        <v>239560</v>
      </c>
      <c r="L57" s="376">
        <v>133664</v>
      </c>
      <c r="M57" s="376">
        <v>261393</v>
      </c>
      <c r="N57" s="376">
        <v>361456</v>
      </c>
      <c r="O57" s="376">
        <v>256270</v>
      </c>
      <c r="P57" s="376">
        <v>226705</v>
      </c>
    </row>
    <row r="58" spans="2:16" ht="17.25">
      <c r="B58" s="370"/>
      <c r="C58" s="377"/>
      <c r="D58" s="378"/>
      <c r="E58" s="373"/>
      <c r="F58" s="378"/>
      <c r="G58" s="378"/>
      <c r="H58" s="378"/>
      <c r="I58" s="378"/>
      <c r="J58" s="378"/>
      <c r="K58" s="375"/>
      <c r="L58" s="376"/>
      <c r="M58" s="376"/>
      <c r="N58" s="376"/>
      <c r="O58" s="376"/>
      <c r="P58" s="376"/>
    </row>
    <row r="59" spans="2:16" ht="17.25">
      <c r="B59" s="370" t="s">
        <v>813</v>
      </c>
      <c r="C59" s="377">
        <v>249558</v>
      </c>
      <c r="D59" s="378">
        <v>277644</v>
      </c>
      <c r="E59" s="373">
        <v>260114</v>
      </c>
      <c r="F59" s="378">
        <v>448930</v>
      </c>
      <c r="G59" s="378">
        <v>293130</v>
      </c>
      <c r="H59" s="378">
        <v>286820</v>
      </c>
      <c r="I59" s="378">
        <v>188512</v>
      </c>
      <c r="J59" s="378">
        <v>288544</v>
      </c>
      <c r="K59" s="375">
        <v>245940</v>
      </c>
      <c r="L59" s="376">
        <v>130486</v>
      </c>
      <c r="M59" s="376">
        <v>260312</v>
      </c>
      <c r="N59" s="376">
        <v>357789</v>
      </c>
      <c r="O59" s="376">
        <v>250704</v>
      </c>
      <c r="P59" s="376">
        <v>225573</v>
      </c>
    </row>
    <row r="60" spans="2:16" ht="17.25">
      <c r="B60" s="370" t="s">
        <v>814</v>
      </c>
      <c r="C60" s="377">
        <v>267573</v>
      </c>
      <c r="D60" s="375">
        <v>300604</v>
      </c>
      <c r="E60" s="373">
        <v>285146</v>
      </c>
      <c r="F60" s="378">
        <v>452431</v>
      </c>
      <c r="G60" s="378">
        <v>252306</v>
      </c>
      <c r="H60" s="378">
        <v>292887</v>
      </c>
      <c r="I60" s="378">
        <v>190129</v>
      </c>
      <c r="J60" s="378">
        <v>289391</v>
      </c>
      <c r="K60" s="375">
        <v>250902</v>
      </c>
      <c r="L60" s="376">
        <v>127481</v>
      </c>
      <c r="M60" s="376">
        <v>305361</v>
      </c>
      <c r="N60" s="376">
        <v>379159</v>
      </c>
      <c r="O60" s="376">
        <v>318329</v>
      </c>
      <c r="P60" s="376">
        <v>235092</v>
      </c>
    </row>
    <row r="61" spans="2:16" ht="17.25">
      <c r="B61" s="370" t="s">
        <v>815</v>
      </c>
      <c r="C61" s="377">
        <v>555378</v>
      </c>
      <c r="D61" s="375">
        <v>488225</v>
      </c>
      <c r="E61" s="373">
        <v>591084</v>
      </c>
      <c r="F61" s="378">
        <v>1367233</v>
      </c>
      <c r="G61" s="378">
        <v>585830</v>
      </c>
      <c r="H61" s="378">
        <v>461244</v>
      </c>
      <c r="I61" s="378">
        <v>327350</v>
      </c>
      <c r="J61" s="378">
        <v>801156</v>
      </c>
      <c r="K61" s="375">
        <v>552091</v>
      </c>
      <c r="L61" s="376">
        <v>155721</v>
      </c>
      <c r="M61" s="376">
        <v>651866</v>
      </c>
      <c r="N61" s="378">
        <v>1144104</v>
      </c>
      <c r="O61" s="376">
        <v>635271</v>
      </c>
      <c r="P61" s="376">
        <v>500907</v>
      </c>
    </row>
    <row r="62" spans="2:16" ht="18" thickBot="1">
      <c r="B62" s="5"/>
      <c r="C62" s="28"/>
      <c r="D62" s="19"/>
      <c r="E62" s="19"/>
      <c r="F62" s="19"/>
      <c r="G62" s="19"/>
      <c r="H62" s="19"/>
      <c r="I62" s="19"/>
      <c r="J62" s="19"/>
      <c r="K62" s="19"/>
      <c r="L62" s="5"/>
      <c r="M62" s="5"/>
      <c r="N62" s="5"/>
      <c r="O62" s="5"/>
      <c r="P62" s="5"/>
    </row>
    <row r="63" spans="3:11" ht="17.25">
      <c r="C63" s="1" t="s">
        <v>584</v>
      </c>
      <c r="D63" s="13"/>
      <c r="E63" s="13"/>
      <c r="F63" s="13"/>
      <c r="G63" s="13"/>
      <c r="H63" s="13"/>
      <c r="I63" s="13"/>
      <c r="J63" s="13"/>
      <c r="K63" s="13"/>
    </row>
  </sheetData>
  <mergeCells count="33">
    <mergeCell ref="J8:K8"/>
    <mergeCell ref="O38:P38"/>
    <mergeCell ref="O8:P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B39:B41"/>
    <mergeCell ref="C39:C41"/>
    <mergeCell ref="D39:D41"/>
    <mergeCell ref="E39:E41"/>
    <mergeCell ref="F39:F41"/>
    <mergeCell ref="G39:G41"/>
    <mergeCell ref="H39:H41"/>
    <mergeCell ref="I39:I41"/>
    <mergeCell ref="N39:N41"/>
    <mergeCell ref="O39:O41"/>
    <mergeCell ref="P39:P41"/>
    <mergeCell ref="J39:J41"/>
    <mergeCell ref="K39:K41"/>
    <mergeCell ref="L39:L41"/>
    <mergeCell ref="M39:M41"/>
  </mergeCells>
  <printOptions/>
  <pageMargins left="0.75" right="0.75" top="1" bottom="1" header="0.512" footer="0.512"/>
  <pageSetup horizontalDpi="300" verticalDpi="300" orientation="portrait" paperSize="9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zoomScale="75" zoomScaleNormal="75" workbookViewId="0" topLeftCell="B37">
      <selection activeCell="K68" sqref="K68"/>
    </sheetView>
  </sheetViews>
  <sheetFormatPr defaultColWidth="10.875" defaultRowHeight="13.5"/>
  <cols>
    <col min="1" max="1" width="13.375" style="2" customWidth="1"/>
    <col min="2" max="2" width="21.50390625" style="2" customWidth="1"/>
    <col min="3" max="5" width="9.375" style="2" customWidth="1"/>
    <col min="6" max="6" width="11.50390625" style="2" bestFit="1" customWidth="1"/>
    <col min="7" max="10" width="9.375" style="2" customWidth="1"/>
    <col min="11" max="11" width="9.25390625" style="2" customWidth="1"/>
    <col min="12" max="12" width="10.25390625" style="2" customWidth="1"/>
    <col min="13" max="14" width="9.375" style="2" customWidth="1"/>
    <col min="15" max="15" width="10.375" style="2" customWidth="1"/>
    <col min="16" max="16" width="13.875" style="2" customWidth="1"/>
    <col min="17" max="16384" width="10.875" style="2" customWidth="1"/>
  </cols>
  <sheetData>
    <row r="1" spans="1:6" ht="17.25">
      <c r="A1" s="1" t="s">
        <v>14</v>
      </c>
      <c r="F1" s="2" t="s">
        <v>14</v>
      </c>
    </row>
    <row r="6" ht="17.25">
      <c r="D6" s="4" t="s">
        <v>489</v>
      </c>
    </row>
    <row r="7" spans="3:7" ht="17.25">
      <c r="C7" s="4" t="s">
        <v>274</v>
      </c>
      <c r="G7" s="1"/>
    </row>
    <row r="8" spans="2:16" ht="18" thickBot="1">
      <c r="B8" s="5"/>
      <c r="C8" s="24"/>
      <c r="D8" s="5"/>
      <c r="E8" s="5"/>
      <c r="F8" s="24"/>
      <c r="G8" s="24"/>
      <c r="H8" s="24"/>
      <c r="I8" s="24"/>
      <c r="J8" s="5"/>
      <c r="L8" s="5"/>
      <c r="M8" s="5"/>
      <c r="N8" s="5"/>
      <c r="O8" s="509" t="s">
        <v>476</v>
      </c>
      <c r="P8" s="509"/>
    </row>
    <row r="9" spans="1:16" ht="18" customHeight="1" thickTop="1">
      <c r="A9" s="20"/>
      <c r="B9" s="506"/>
      <c r="C9" s="499" t="s">
        <v>726</v>
      </c>
      <c r="D9" s="508" t="s">
        <v>138</v>
      </c>
      <c r="E9" s="508" t="s">
        <v>139</v>
      </c>
      <c r="F9" s="499" t="s">
        <v>494</v>
      </c>
      <c r="G9" s="499" t="s">
        <v>617</v>
      </c>
      <c r="H9" s="499" t="s">
        <v>480</v>
      </c>
      <c r="I9" s="499" t="s">
        <v>481</v>
      </c>
      <c r="J9" s="499" t="s">
        <v>482</v>
      </c>
      <c r="K9" s="499" t="s">
        <v>729</v>
      </c>
      <c r="L9" s="499" t="s">
        <v>727</v>
      </c>
      <c r="M9" s="499" t="s">
        <v>731</v>
      </c>
      <c r="N9" s="499" t="s">
        <v>730</v>
      </c>
      <c r="O9" s="499" t="s">
        <v>728</v>
      </c>
      <c r="P9" s="503" t="s">
        <v>449</v>
      </c>
    </row>
    <row r="10" spans="1:16" ht="17.25" customHeight="1">
      <c r="A10" s="20"/>
      <c r="B10" s="467"/>
      <c r="C10" s="500"/>
      <c r="D10" s="479"/>
      <c r="E10" s="479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4"/>
    </row>
    <row r="11" spans="1:16" ht="17.25" customHeight="1">
      <c r="A11" s="20"/>
      <c r="B11" s="507"/>
      <c r="C11" s="501"/>
      <c r="D11" s="480"/>
      <c r="E11" s="480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5"/>
    </row>
    <row r="12" spans="3:14" ht="17.25">
      <c r="C12" s="9"/>
      <c r="N12" s="348"/>
    </row>
    <row r="13" spans="2:16" s="87" customFormat="1" ht="17.25">
      <c r="B13" s="1" t="s">
        <v>407</v>
      </c>
      <c r="C13" s="278">
        <v>19.9</v>
      </c>
      <c r="D13" s="279">
        <v>21.3</v>
      </c>
      <c r="E13" s="276">
        <v>19.9</v>
      </c>
      <c r="F13" s="279">
        <v>19</v>
      </c>
      <c r="G13" s="279">
        <v>19.7</v>
      </c>
      <c r="H13" s="279">
        <v>20.5</v>
      </c>
      <c r="I13" s="279">
        <v>20.5</v>
      </c>
      <c r="J13" s="279">
        <v>19.4</v>
      </c>
      <c r="K13" s="379" t="s">
        <v>816</v>
      </c>
      <c r="L13" s="277">
        <v>20.1</v>
      </c>
      <c r="M13" s="277">
        <v>19.6</v>
      </c>
      <c r="N13" s="277">
        <v>18.5</v>
      </c>
      <c r="O13" s="277">
        <v>19.2</v>
      </c>
      <c r="P13" s="277">
        <v>20.1</v>
      </c>
    </row>
    <row r="14" spans="2:16" s="87" customFormat="1" ht="17.25">
      <c r="B14" s="1" t="s">
        <v>408</v>
      </c>
      <c r="C14" s="278">
        <v>19.9</v>
      </c>
      <c r="D14" s="279">
        <v>20.9</v>
      </c>
      <c r="E14" s="276">
        <v>19.9</v>
      </c>
      <c r="F14" s="279">
        <v>19.2</v>
      </c>
      <c r="G14" s="279">
        <v>19.8</v>
      </c>
      <c r="H14" s="279">
        <v>20.6</v>
      </c>
      <c r="I14" s="279">
        <v>20.6</v>
      </c>
      <c r="J14" s="279">
        <v>19.6</v>
      </c>
      <c r="K14" s="379" t="s">
        <v>816</v>
      </c>
      <c r="L14" s="277">
        <v>19.9</v>
      </c>
      <c r="M14" s="277">
        <v>19.6</v>
      </c>
      <c r="N14" s="277">
        <v>18.5</v>
      </c>
      <c r="O14" s="277">
        <v>19.4</v>
      </c>
      <c r="P14" s="277">
        <v>20.2</v>
      </c>
    </row>
    <row r="15" spans="2:16" s="87" customFormat="1" ht="17.25">
      <c r="B15" s="1" t="s">
        <v>578</v>
      </c>
      <c r="C15" s="278">
        <v>20</v>
      </c>
      <c r="D15" s="279">
        <v>21.6</v>
      </c>
      <c r="E15" s="276">
        <v>20.3</v>
      </c>
      <c r="F15" s="279">
        <v>19.6</v>
      </c>
      <c r="G15" s="279">
        <v>19.8</v>
      </c>
      <c r="H15" s="279">
        <v>21.1</v>
      </c>
      <c r="I15" s="279">
        <v>20.3</v>
      </c>
      <c r="J15" s="279">
        <v>18.5</v>
      </c>
      <c r="K15" s="379" t="s">
        <v>816</v>
      </c>
      <c r="L15" s="277">
        <v>19.8</v>
      </c>
      <c r="M15" s="277">
        <v>19.1</v>
      </c>
      <c r="N15" s="277">
        <v>20.3</v>
      </c>
      <c r="O15" s="277">
        <v>19.7</v>
      </c>
      <c r="P15" s="277">
        <v>20</v>
      </c>
    </row>
    <row r="16" spans="2:16" s="87" customFormat="1" ht="17.25">
      <c r="B16" s="1"/>
      <c r="C16" s="278"/>
      <c r="D16" s="279"/>
      <c r="E16" s="276"/>
      <c r="F16" s="279"/>
      <c r="G16" s="279"/>
      <c r="H16" s="279"/>
      <c r="I16" s="279"/>
      <c r="J16" s="279"/>
      <c r="K16" s="276"/>
      <c r="L16" s="280"/>
      <c r="M16" s="280"/>
      <c r="N16" s="280"/>
      <c r="O16" s="280"/>
      <c r="P16" s="280"/>
    </row>
    <row r="17" spans="2:16" ht="17.25">
      <c r="B17" s="242" t="s">
        <v>804</v>
      </c>
      <c r="C17" s="274">
        <v>18.7</v>
      </c>
      <c r="D17" s="379">
        <v>20.3</v>
      </c>
      <c r="E17" s="276">
        <v>17.6</v>
      </c>
      <c r="F17" s="275">
        <v>18.4</v>
      </c>
      <c r="G17" s="275">
        <v>18.9</v>
      </c>
      <c r="H17" s="275">
        <v>19.8</v>
      </c>
      <c r="I17" s="275">
        <v>19.5</v>
      </c>
      <c r="J17" s="275">
        <v>17.6</v>
      </c>
      <c r="K17" s="379" t="s">
        <v>816</v>
      </c>
      <c r="L17" s="277">
        <v>20.3</v>
      </c>
      <c r="M17" s="277">
        <v>18.3</v>
      </c>
      <c r="N17" s="277">
        <v>18.5</v>
      </c>
      <c r="O17" s="277">
        <v>19</v>
      </c>
      <c r="P17" s="277">
        <v>19.5</v>
      </c>
    </row>
    <row r="18" spans="2:16" ht="17.25">
      <c r="B18" s="242" t="s">
        <v>805</v>
      </c>
      <c r="C18" s="274">
        <v>19.8</v>
      </c>
      <c r="D18" s="379">
        <v>21</v>
      </c>
      <c r="E18" s="276">
        <v>20.6</v>
      </c>
      <c r="F18" s="275">
        <v>18.1</v>
      </c>
      <c r="G18" s="275">
        <v>18.9</v>
      </c>
      <c r="H18" s="275">
        <v>20.9</v>
      </c>
      <c r="I18" s="275">
        <v>20.5</v>
      </c>
      <c r="J18" s="275">
        <v>17.3</v>
      </c>
      <c r="K18" s="379" t="s">
        <v>816</v>
      </c>
      <c r="L18" s="277">
        <v>20.4</v>
      </c>
      <c r="M18" s="277">
        <v>18.2</v>
      </c>
      <c r="N18" s="277">
        <v>20</v>
      </c>
      <c r="O18" s="277">
        <v>18.5</v>
      </c>
      <c r="P18" s="277">
        <v>19.4</v>
      </c>
    </row>
    <row r="19" spans="2:16" ht="17.25">
      <c r="B19" s="242" t="s">
        <v>806</v>
      </c>
      <c r="C19" s="274">
        <v>19.5</v>
      </c>
      <c r="D19" s="275">
        <v>21.4</v>
      </c>
      <c r="E19" s="276">
        <v>19.8</v>
      </c>
      <c r="F19" s="275">
        <v>19.6</v>
      </c>
      <c r="G19" s="275">
        <v>20.2</v>
      </c>
      <c r="H19" s="275">
        <v>20.1</v>
      </c>
      <c r="I19" s="275">
        <v>19.3</v>
      </c>
      <c r="J19" s="275">
        <v>18.8</v>
      </c>
      <c r="K19" s="379" t="s">
        <v>816</v>
      </c>
      <c r="L19" s="277">
        <v>18.6</v>
      </c>
      <c r="M19" s="277">
        <v>18.7</v>
      </c>
      <c r="N19" s="277">
        <v>20.4</v>
      </c>
      <c r="O19" s="277">
        <v>20.4</v>
      </c>
      <c r="P19" s="277">
        <v>19.3</v>
      </c>
    </row>
    <row r="20" spans="2:16" ht="17.25">
      <c r="B20" s="242"/>
      <c r="C20" s="274"/>
      <c r="D20" s="275"/>
      <c r="E20" s="276"/>
      <c r="F20" s="275"/>
      <c r="G20" s="275"/>
      <c r="H20" s="275"/>
      <c r="I20" s="275"/>
      <c r="J20" s="275"/>
      <c r="K20" s="276"/>
      <c r="L20" s="277"/>
      <c r="M20" s="277"/>
      <c r="N20" s="277"/>
      <c r="O20" s="277"/>
      <c r="P20" s="277"/>
    </row>
    <row r="21" spans="2:16" ht="17.25">
      <c r="B21" s="242" t="s">
        <v>807</v>
      </c>
      <c r="C21" s="274">
        <v>20.5</v>
      </c>
      <c r="D21" s="275">
        <v>21.9</v>
      </c>
      <c r="E21" s="276">
        <v>21.2</v>
      </c>
      <c r="F21" s="275">
        <v>19.3</v>
      </c>
      <c r="G21" s="275">
        <v>19.9</v>
      </c>
      <c r="H21" s="275">
        <v>21.4</v>
      </c>
      <c r="I21" s="275">
        <v>20.7</v>
      </c>
      <c r="J21" s="275">
        <v>18.1</v>
      </c>
      <c r="K21" s="379" t="s">
        <v>816</v>
      </c>
      <c r="L21" s="277">
        <v>19.1</v>
      </c>
      <c r="M21" s="277">
        <v>19.3</v>
      </c>
      <c r="N21" s="277">
        <v>21.4</v>
      </c>
      <c r="O21" s="277">
        <v>19.3</v>
      </c>
      <c r="P21" s="277">
        <v>20.6</v>
      </c>
    </row>
    <row r="22" spans="2:16" ht="17.25">
      <c r="B22" s="242" t="s">
        <v>808</v>
      </c>
      <c r="C22" s="274">
        <v>19.7</v>
      </c>
      <c r="D22" s="275">
        <v>21.2</v>
      </c>
      <c r="E22" s="276">
        <v>18.8</v>
      </c>
      <c r="F22" s="275">
        <v>19.8</v>
      </c>
      <c r="G22" s="275">
        <v>19.6</v>
      </c>
      <c r="H22" s="275">
        <v>20.6</v>
      </c>
      <c r="I22" s="275">
        <v>20.3</v>
      </c>
      <c r="J22" s="275">
        <v>19.2</v>
      </c>
      <c r="K22" s="379" t="s">
        <v>816</v>
      </c>
      <c r="L22" s="277">
        <v>20</v>
      </c>
      <c r="M22" s="277">
        <v>19.2</v>
      </c>
      <c r="N22" s="277">
        <v>21.3</v>
      </c>
      <c r="O22" s="277">
        <v>19.3</v>
      </c>
      <c r="P22" s="277">
        <v>19.8</v>
      </c>
    </row>
    <row r="23" spans="2:16" ht="17.25">
      <c r="B23" s="242" t="s">
        <v>809</v>
      </c>
      <c r="C23" s="274">
        <v>20.9</v>
      </c>
      <c r="D23" s="275">
        <v>22.5</v>
      </c>
      <c r="E23" s="276">
        <v>21.8</v>
      </c>
      <c r="F23" s="275">
        <v>20.7</v>
      </c>
      <c r="G23" s="275">
        <v>20.7</v>
      </c>
      <c r="H23" s="275">
        <v>21.7</v>
      </c>
      <c r="I23" s="275">
        <v>20.8</v>
      </c>
      <c r="J23" s="275">
        <v>19.2</v>
      </c>
      <c r="K23" s="379" t="s">
        <v>816</v>
      </c>
      <c r="L23" s="277">
        <v>20.5</v>
      </c>
      <c r="M23" s="277">
        <v>19.4</v>
      </c>
      <c r="N23" s="277">
        <v>21.6</v>
      </c>
      <c r="O23" s="277">
        <v>20.1</v>
      </c>
      <c r="P23" s="277">
        <v>20.6</v>
      </c>
    </row>
    <row r="24" spans="2:16" ht="17.25">
      <c r="B24" s="242"/>
      <c r="C24" s="274"/>
      <c r="D24" s="275"/>
      <c r="E24" s="276"/>
      <c r="F24" s="275"/>
      <c r="G24" s="275"/>
      <c r="H24" s="275"/>
      <c r="I24" s="275"/>
      <c r="J24" s="275"/>
      <c r="K24" s="276"/>
      <c r="L24" s="277"/>
      <c r="M24" s="277"/>
      <c r="N24" s="277"/>
      <c r="O24" s="277"/>
      <c r="P24" s="277"/>
    </row>
    <row r="25" spans="2:16" ht="17.25">
      <c r="B25" s="242" t="s">
        <v>810</v>
      </c>
      <c r="C25" s="274">
        <v>20.4</v>
      </c>
      <c r="D25" s="275">
        <v>21.8</v>
      </c>
      <c r="E25" s="276">
        <v>20.8</v>
      </c>
      <c r="F25" s="275">
        <v>20.7</v>
      </c>
      <c r="G25" s="275">
        <v>20.4</v>
      </c>
      <c r="H25" s="275">
        <v>21.3</v>
      </c>
      <c r="I25" s="275">
        <v>20.2</v>
      </c>
      <c r="J25" s="275">
        <v>19.4</v>
      </c>
      <c r="K25" s="379" t="s">
        <v>816</v>
      </c>
      <c r="L25" s="277">
        <v>19.7</v>
      </c>
      <c r="M25" s="277">
        <v>19.6</v>
      </c>
      <c r="N25" s="277">
        <v>21.4</v>
      </c>
      <c r="O25" s="277">
        <v>20.2</v>
      </c>
      <c r="P25" s="277">
        <v>20</v>
      </c>
    </row>
    <row r="26" spans="2:16" ht="17.25">
      <c r="B26" s="242" t="s">
        <v>811</v>
      </c>
      <c r="C26" s="274">
        <v>20.2</v>
      </c>
      <c r="D26" s="275">
        <v>21.6</v>
      </c>
      <c r="E26" s="276">
        <v>19.6</v>
      </c>
      <c r="F26" s="275">
        <v>20.7</v>
      </c>
      <c r="G26" s="275">
        <v>20.8</v>
      </c>
      <c r="H26" s="275">
        <v>21.3</v>
      </c>
      <c r="I26" s="275">
        <v>20.7</v>
      </c>
      <c r="J26" s="275">
        <v>18.8</v>
      </c>
      <c r="K26" s="379" t="s">
        <v>816</v>
      </c>
      <c r="L26" s="277">
        <v>20.2</v>
      </c>
      <c r="M26" s="277">
        <v>20</v>
      </c>
      <c r="N26" s="277">
        <v>19.1</v>
      </c>
      <c r="O26" s="277">
        <v>20.5</v>
      </c>
      <c r="P26" s="277">
        <v>20.1</v>
      </c>
    </row>
    <row r="27" spans="2:16" ht="17.25">
      <c r="B27" s="242" t="s">
        <v>812</v>
      </c>
      <c r="C27" s="274">
        <v>19.9</v>
      </c>
      <c r="D27" s="275">
        <v>21</v>
      </c>
      <c r="E27" s="276">
        <v>20.8</v>
      </c>
      <c r="F27" s="275">
        <v>18</v>
      </c>
      <c r="G27" s="275">
        <v>18.2</v>
      </c>
      <c r="H27" s="275">
        <v>21.4</v>
      </c>
      <c r="I27" s="275">
        <v>20.7</v>
      </c>
      <c r="J27" s="275">
        <v>16.8</v>
      </c>
      <c r="K27" s="379" t="s">
        <v>816</v>
      </c>
      <c r="L27" s="277">
        <v>19.9</v>
      </c>
      <c r="M27" s="277">
        <v>18.5</v>
      </c>
      <c r="N27" s="277">
        <v>19.2</v>
      </c>
      <c r="O27" s="277">
        <v>18.3</v>
      </c>
      <c r="P27" s="277">
        <v>20</v>
      </c>
    </row>
    <row r="28" spans="2:16" ht="17.25">
      <c r="B28" s="242"/>
      <c r="C28" s="274"/>
      <c r="D28" s="275"/>
      <c r="E28" s="276"/>
      <c r="F28" s="275"/>
      <c r="G28" s="275"/>
      <c r="H28" s="275"/>
      <c r="I28" s="275"/>
      <c r="J28" s="275"/>
      <c r="K28" s="276"/>
      <c r="L28" s="277"/>
      <c r="M28" s="277"/>
      <c r="N28" s="277"/>
      <c r="O28" s="277"/>
      <c r="P28" s="277"/>
    </row>
    <row r="29" spans="2:16" ht="17.25">
      <c r="B29" s="242" t="s">
        <v>813</v>
      </c>
      <c r="C29" s="274">
        <v>20.1</v>
      </c>
      <c r="D29" s="275">
        <v>21.9</v>
      </c>
      <c r="E29" s="276">
        <v>20.1</v>
      </c>
      <c r="F29" s="275">
        <v>20.8</v>
      </c>
      <c r="G29" s="275">
        <v>19.7</v>
      </c>
      <c r="H29" s="275">
        <v>20.8</v>
      </c>
      <c r="I29" s="275">
        <v>19.6</v>
      </c>
      <c r="J29" s="275">
        <v>19.6</v>
      </c>
      <c r="K29" s="379" t="s">
        <v>816</v>
      </c>
      <c r="L29" s="277">
        <v>19</v>
      </c>
      <c r="M29" s="277">
        <v>19.8</v>
      </c>
      <c r="N29" s="277">
        <v>21.3</v>
      </c>
      <c r="O29" s="277">
        <v>20.1</v>
      </c>
      <c r="P29" s="277">
        <v>20.1</v>
      </c>
    </row>
    <row r="30" spans="2:16" ht="17.25">
      <c r="B30" s="242" t="s">
        <v>814</v>
      </c>
      <c r="C30" s="274">
        <v>20.6</v>
      </c>
      <c r="D30" s="379">
        <v>22.3</v>
      </c>
      <c r="E30" s="276">
        <v>21.3</v>
      </c>
      <c r="F30" s="275">
        <v>20</v>
      </c>
      <c r="G30" s="275">
        <v>19.8</v>
      </c>
      <c r="H30" s="275">
        <v>21.9</v>
      </c>
      <c r="I30" s="275">
        <v>20.9</v>
      </c>
      <c r="J30" s="275">
        <v>19.78</v>
      </c>
      <c r="K30" s="379" t="s">
        <v>816</v>
      </c>
      <c r="L30" s="277">
        <v>19.6</v>
      </c>
      <c r="M30" s="277">
        <v>19.4</v>
      </c>
      <c r="N30" s="277">
        <v>20.5</v>
      </c>
      <c r="O30" s="277">
        <v>18.5</v>
      </c>
      <c r="P30" s="277">
        <v>20.5</v>
      </c>
    </row>
    <row r="31" spans="2:16" ht="17.25">
      <c r="B31" s="242" t="s">
        <v>815</v>
      </c>
      <c r="C31" s="274">
        <v>20.1</v>
      </c>
      <c r="D31" s="379">
        <v>21.6</v>
      </c>
      <c r="E31" s="276">
        <v>21</v>
      </c>
      <c r="F31" s="275">
        <v>18.7</v>
      </c>
      <c r="G31" s="275">
        <v>19.9</v>
      </c>
      <c r="H31" s="275">
        <v>21.6</v>
      </c>
      <c r="I31" s="275">
        <v>20.7</v>
      </c>
      <c r="J31" s="275">
        <v>17.7</v>
      </c>
      <c r="K31" s="379" t="s">
        <v>816</v>
      </c>
      <c r="L31" s="277">
        <v>20.1</v>
      </c>
      <c r="M31" s="277">
        <v>18.5</v>
      </c>
      <c r="N31" s="277">
        <v>18.6</v>
      </c>
      <c r="O31" s="277">
        <v>21.4</v>
      </c>
      <c r="P31" s="277">
        <v>19.7</v>
      </c>
    </row>
    <row r="32" spans="2:16" ht="18" thickBot="1">
      <c r="B32" s="5"/>
      <c r="C32" s="28"/>
      <c r="D32" s="19"/>
      <c r="E32" s="19"/>
      <c r="F32" s="19"/>
      <c r="G32" s="19"/>
      <c r="H32" s="19"/>
      <c r="I32" s="19"/>
      <c r="J32" s="19"/>
      <c r="K32" s="19"/>
      <c r="L32" s="5"/>
      <c r="M32" s="5"/>
      <c r="N32" s="5"/>
      <c r="O32" s="5"/>
      <c r="P32" s="5"/>
    </row>
    <row r="33" spans="3:11" ht="17.25">
      <c r="C33" s="1" t="s">
        <v>584</v>
      </c>
      <c r="D33" s="13"/>
      <c r="E33" s="13"/>
      <c r="F33" s="13"/>
      <c r="G33" s="13"/>
      <c r="H33" s="13"/>
      <c r="I33" s="13"/>
      <c r="J33" s="13"/>
      <c r="K33" s="13"/>
    </row>
    <row r="34" spans="3:11" ht="17.25">
      <c r="C34" s="1"/>
      <c r="D34" s="13"/>
      <c r="E34" s="13"/>
      <c r="F34" s="13"/>
      <c r="G34" s="13"/>
      <c r="H34" s="13"/>
      <c r="I34" s="13"/>
      <c r="J34" s="13"/>
      <c r="K34" s="13"/>
    </row>
    <row r="35" spans="3:11" ht="17.25">
      <c r="C35" s="1"/>
      <c r="D35" s="13"/>
      <c r="E35" s="13"/>
      <c r="F35" s="13"/>
      <c r="G35" s="13"/>
      <c r="H35" s="13"/>
      <c r="I35" s="13"/>
      <c r="J35" s="13"/>
      <c r="K35" s="13"/>
    </row>
    <row r="37" spans="3:5" ht="17.25">
      <c r="C37" s="4" t="s">
        <v>275</v>
      </c>
      <c r="E37" s="17"/>
    </row>
    <row r="38" spans="2:16" ht="18" thickBot="1">
      <c r="B38" s="5"/>
      <c r="C38" s="24"/>
      <c r="D38" s="5"/>
      <c r="E38" s="5"/>
      <c r="F38" s="24"/>
      <c r="G38" s="24"/>
      <c r="H38" s="24"/>
      <c r="I38" s="24"/>
      <c r="J38" s="5"/>
      <c r="L38" s="5"/>
      <c r="M38" s="5"/>
      <c r="N38" s="5"/>
      <c r="O38" s="509" t="s">
        <v>476</v>
      </c>
      <c r="P38" s="509"/>
    </row>
    <row r="39" spans="1:16" ht="18" customHeight="1" thickTop="1">
      <c r="A39" s="20"/>
      <c r="B39" s="506"/>
      <c r="C39" s="499" t="s">
        <v>726</v>
      </c>
      <c r="D39" s="508" t="s">
        <v>138</v>
      </c>
      <c r="E39" s="508" t="s">
        <v>139</v>
      </c>
      <c r="F39" s="499" t="s">
        <v>494</v>
      </c>
      <c r="G39" s="499" t="s">
        <v>617</v>
      </c>
      <c r="H39" s="499" t="s">
        <v>480</v>
      </c>
      <c r="I39" s="499" t="s">
        <v>481</v>
      </c>
      <c r="J39" s="499" t="s">
        <v>482</v>
      </c>
      <c r="K39" s="499" t="s">
        <v>729</v>
      </c>
      <c r="L39" s="499" t="s">
        <v>727</v>
      </c>
      <c r="M39" s="499" t="s">
        <v>731</v>
      </c>
      <c r="N39" s="499" t="s">
        <v>730</v>
      </c>
      <c r="O39" s="499" t="s">
        <v>728</v>
      </c>
      <c r="P39" s="503" t="s">
        <v>449</v>
      </c>
    </row>
    <row r="40" spans="1:16" ht="17.25" customHeight="1">
      <c r="A40" s="20"/>
      <c r="B40" s="467"/>
      <c r="C40" s="500"/>
      <c r="D40" s="479"/>
      <c r="E40" s="479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4"/>
    </row>
    <row r="41" spans="1:16" ht="17.25" customHeight="1">
      <c r="A41" s="20"/>
      <c r="B41" s="507"/>
      <c r="C41" s="501"/>
      <c r="D41" s="480"/>
      <c r="E41" s="480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5"/>
    </row>
    <row r="42" ht="17.25">
      <c r="C42" s="9"/>
    </row>
    <row r="43" spans="1:16" ht="17.25">
      <c r="A43" s="87"/>
      <c r="B43" s="1" t="s">
        <v>407</v>
      </c>
      <c r="C43" s="278">
        <v>20.1</v>
      </c>
      <c r="D43" s="279">
        <v>21.5</v>
      </c>
      <c r="E43" s="276">
        <v>20.3</v>
      </c>
      <c r="F43" s="279">
        <v>19.1</v>
      </c>
      <c r="G43" s="279">
        <v>19.8</v>
      </c>
      <c r="H43" s="279">
        <v>20.8</v>
      </c>
      <c r="I43" s="279">
        <v>20.6</v>
      </c>
      <c r="J43" s="279">
        <v>19.3</v>
      </c>
      <c r="K43" s="379">
        <v>22.4</v>
      </c>
      <c r="L43" s="277">
        <v>18.1</v>
      </c>
      <c r="M43" s="277">
        <v>19.5</v>
      </c>
      <c r="N43" s="277">
        <v>18.6</v>
      </c>
      <c r="O43" s="277">
        <v>19.5</v>
      </c>
      <c r="P43" s="277">
        <v>20.6</v>
      </c>
    </row>
    <row r="44" spans="1:16" ht="17.25">
      <c r="A44" s="87"/>
      <c r="B44" s="1" t="s">
        <v>408</v>
      </c>
      <c r="C44" s="278">
        <v>20.1</v>
      </c>
      <c r="D44" s="279">
        <v>21.4</v>
      </c>
      <c r="E44" s="276">
        <v>20.2</v>
      </c>
      <c r="F44" s="279">
        <v>19.1</v>
      </c>
      <c r="G44" s="279">
        <v>20</v>
      </c>
      <c r="H44" s="279">
        <v>20.9</v>
      </c>
      <c r="I44" s="279">
        <v>20.4</v>
      </c>
      <c r="J44" s="279">
        <v>19.5</v>
      </c>
      <c r="K44" s="379">
        <v>23</v>
      </c>
      <c r="L44" s="277">
        <v>18.3</v>
      </c>
      <c r="M44" s="277">
        <v>19.7</v>
      </c>
      <c r="N44" s="277">
        <v>18.7</v>
      </c>
      <c r="O44" s="277">
        <v>19.6</v>
      </c>
      <c r="P44" s="277">
        <v>21.1</v>
      </c>
    </row>
    <row r="45" spans="1:16" ht="17.25">
      <c r="A45" s="87"/>
      <c r="B45" s="1" t="s">
        <v>578</v>
      </c>
      <c r="C45" s="278">
        <v>20.3</v>
      </c>
      <c r="D45" s="279">
        <v>21.4</v>
      </c>
      <c r="E45" s="276">
        <v>20.4</v>
      </c>
      <c r="F45" s="279">
        <v>19.7</v>
      </c>
      <c r="G45" s="279">
        <v>18.8</v>
      </c>
      <c r="H45" s="279">
        <v>21.3</v>
      </c>
      <c r="I45" s="279">
        <v>20.6</v>
      </c>
      <c r="J45" s="279">
        <v>18.9</v>
      </c>
      <c r="K45" s="379">
        <v>19.5</v>
      </c>
      <c r="L45" s="277">
        <v>19.9</v>
      </c>
      <c r="M45" s="277">
        <v>19.5</v>
      </c>
      <c r="N45" s="277">
        <v>20</v>
      </c>
      <c r="O45" s="277">
        <v>20.1</v>
      </c>
      <c r="P45" s="277">
        <v>20</v>
      </c>
    </row>
    <row r="46" spans="2:16" ht="17.25">
      <c r="B46" s="1"/>
      <c r="C46" s="281"/>
      <c r="D46" s="277"/>
      <c r="E46" s="275"/>
      <c r="F46" s="277"/>
      <c r="G46" s="275"/>
      <c r="H46" s="277"/>
      <c r="I46" s="282"/>
      <c r="J46" s="277"/>
      <c r="K46" s="275"/>
      <c r="L46" s="277"/>
      <c r="M46" s="277"/>
      <c r="N46" s="277"/>
      <c r="O46" s="277"/>
      <c r="P46" s="277"/>
    </row>
    <row r="47" spans="2:16" ht="17.25">
      <c r="B47" s="242" t="s">
        <v>804</v>
      </c>
      <c r="C47" s="274">
        <v>18.9</v>
      </c>
      <c r="D47" s="275">
        <v>20.1</v>
      </c>
      <c r="E47" s="276">
        <v>17.9</v>
      </c>
      <c r="F47" s="275">
        <v>19.1</v>
      </c>
      <c r="G47" s="275">
        <v>18</v>
      </c>
      <c r="H47" s="275">
        <v>19.8</v>
      </c>
      <c r="I47" s="275">
        <v>19.6</v>
      </c>
      <c r="J47" s="275">
        <v>18.1</v>
      </c>
      <c r="K47" s="379">
        <v>17.7</v>
      </c>
      <c r="L47" s="277">
        <v>20.5</v>
      </c>
      <c r="M47" s="277">
        <v>18.6</v>
      </c>
      <c r="N47" s="277">
        <v>17.9</v>
      </c>
      <c r="O47" s="277">
        <v>19</v>
      </c>
      <c r="P47" s="277">
        <v>18.4</v>
      </c>
    </row>
    <row r="48" spans="2:16" ht="17.25">
      <c r="B48" s="242" t="s">
        <v>805</v>
      </c>
      <c r="C48" s="274">
        <v>19.9</v>
      </c>
      <c r="D48" s="275">
        <v>20.9</v>
      </c>
      <c r="E48" s="276">
        <v>20.7</v>
      </c>
      <c r="F48" s="275">
        <v>18</v>
      </c>
      <c r="G48" s="275">
        <v>17.7</v>
      </c>
      <c r="H48" s="275">
        <v>21.3</v>
      </c>
      <c r="I48" s="275">
        <v>20.4</v>
      </c>
      <c r="J48" s="275">
        <v>17.3</v>
      </c>
      <c r="K48" s="379">
        <v>18.7</v>
      </c>
      <c r="L48" s="277">
        <v>19.8</v>
      </c>
      <c r="M48" s="277">
        <v>18.6</v>
      </c>
      <c r="N48" s="277">
        <v>19.8</v>
      </c>
      <c r="O48" s="277">
        <v>18.6</v>
      </c>
      <c r="P48" s="277">
        <v>19.6</v>
      </c>
    </row>
    <row r="49" spans="2:16" ht="17.25">
      <c r="B49" s="242" t="s">
        <v>806</v>
      </c>
      <c r="C49" s="274">
        <v>19.8</v>
      </c>
      <c r="D49" s="275">
        <v>21.8</v>
      </c>
      <c r="E49" s="276">
        <v>20.1</v>
      </c>
      <c r="F49" s="275">
        <v>19.6</v>
      </c>
      <c r="G49" s="275">
        <v>18.9</v>
      </c>
      <c r="H49" s="275">
        <v>20.6</v>
      </c>
      <c r="I49" s="275">
        <v>19.3</v>
      </c>
      <c r="J49" s="275">
        <v>18.6</v>
      </c>
      <c r="K49" s="379">
        <v>19.1</v>
      </c>
      <c r="L49" s="277">
        <v>18.7</v>
      </c>
      <c r="M49" s="277">
        <v>19.5</v>
      </c>
      <c r="N49" s="277">
        <v>20</v>
      </c>
      <c r="O49" s="277">
        <v>20.6</v>
      </c>
      <c r="P49" s="277">
        <v>19.2</v>
      </c>
    </row>
    <row r="50" spans="2:16" ht="17.25">
      <c r="B50" s="242"/>
      <c r="C50" s="274"/>
      <c r="D50" s="275"/>
      <c r="E50" s="276"/>
      <c r="F50" s="275"/>
      <c r="G50" s="275"/>
      <c r="H50" s="275"/>
      <c r="I50" s="275"/>
      <c r="J50" s="275"/>
      <c r="K50" s="276"/>
      <c r="L50" s="277"/>
      <c r="M50" s="277"/>
      <c r="N50" s="277"/>
      <c r="O50" s="277"/>
      <c r="P50" s="277"/>
    </row>
    <row r="51" spans="2:16" ht="17.25">
      <c r="B51" s="242" t="s">
        <v>807</v>
      </c>
      <c r="C51" s="274">
        <v>20.7</v>
      </c>
      <c r="D51" s="275">
        <v>21.8</v>
      </c>
      <c r="E51" s="276">
        <v>21.4</v>
      </c>
      <c r="F51" s="275">
        <v>19.6</v>
      </c>
      <c r="G51" s="275">
        <v>18.7</v>
      </c>
      <c r="H51" s="275">
        <v>21.9</v>
      </c>
      <c r="I51" s="275">
        <v>20.9</v>
      </c>
      <c r="J51" s="275">
        <v>18.9</v>
      </c>
      <c r="K51" s="379">
        <v>19.4</v>
      </c>
      <c r="L51" s="277">
        <v>19.9</v>
      </c>
      <c r="M51" s="277">
        <v>19.7</v>
      </c>
      <c r="N51" s="277">
        <v>20.7</v>
      </c>
      <c r="O51" s="277">
        <v>20</v>
      </c>
      <c r="P51" s="277">
        <v>19.9</v>
      </c>
    </row>
    <row r="52" spans="2:16" ht="17.25">
      <c r="B52" s="242" t="s">
        <v>808</v>
      </c>
      <c r="C52" s="274">
        <v>19.7</v>
      </c>
      <c r="D52" s="275">
        <v>20.7</v>
      </c>
      <c r="E52" s="276">
        <v>18.9</v>
      </c>
      <c r="F52" s="275">
        <v>19.9</v>
      </c>
      <c r="G52" s="275">
        <v>18.2</v>
      </c>
      <c r="H52" s="275">
        <v>20.5</v>
      </c>
      <c r="I52" s="275">
        <v>20.1</v>
      </c>
      <c r="J52" s="275">
        <v>19.6</v>
      </c>
      <c r="K52" s="379">
        <v>19.6</v>
      </c>
      <c r="L52" s="277">
        <v>20.1</v>
      </c>
      <c r="M52" s="277">
        <v>19.5</v>
      </c>
      <c r="N52" s="277">
        <v>20.9</v>
      </c>
      <c r="O52" s="277">
        <v>20.2</v>
      </c>
      <c r="P52" s="277">
        <v>18.5</v>
      </c>
    </row>
    <row r="53" spans="2:16" ht="17.25">
      <c r="B53" s="242" t="s">
        <v>809</v>
      </c>
      <c r="C53" s="274">
        <v>21</v>
      </c>
      <c r="D53" s="275">
        <v>22.4</v>
      </c>
      <c r="E53" s="276">
        <v>21.8</v>
      </c>
      <c r="F53" s="275">
        <v>20.1</v>
      </c>
      <c r="G53" s="275">
        <v>19.3</v>
      </c>
      <c r="H53" s="275">
        <v>22.1</v>
      </c>
      <c r="I53" s="275">
        <v>20.9</v>
      </c>
      <c r="J53" s="275">
        <v>19.5</v>
      </c>
      <c r="K53" s="379">
        <v>20.5</v>
      </c>
      <c r="L53" s="277">
        <v>20.1</v>
      </c>
      <c r="M53" s="277">
        <v>20.1</v>
      </c>
      <c r="N53" s="277">
        <v>21.5</v>
      </c>
      <c r="O53" s="277">
        <v>20.7</v>
      </c>
      <c r="P53" s="277">
        <v>20.1</v>
      </c>
    </row>
    <row r="54" spans="2:16" ht="17.25">
      <c r="B54" s="242"/>
      <c r="C54" s="274"/>
      <c r="D54" s="275"/>
      <c r="E54" s="276"/>
      <c r="F54" s="275"/>
      <c r="G54" s="275"/>
      <c r="H54" s="275"/>
      <c r="I54" s="275"/>
      <c r="J54" s="275"/>
      <c r="K54" s="276"/>
      <c r="L54" s="277"/>
      <c r="M54" s="277"/>
      <c r="N54" s="277"/>
      <c r="O54" s="277"/>
      <c r="P54" s="277"/>
    </row>
    <row r="55" spans="2:16" ht="17.25">
      <c r="B55" s="242" t="s">
        <v>810</v>
      </c>
      <c r="C55" s="274">
        <v>20.7</v>
      </c>
      <c r="D55" s="275">
        <v>21.6</v>
      </c>
      <c r="E55" s="276">
        <v>21.1</v>
      </c>
      <c r="F55" s="275">
        <v>20.9</v>
      </c>
      <c r="G55" s="275">
        <v>19.3</v>
      </c>
      <c r="H55" s="275">
        <v>21.5</v>
      </c>
      <c r="I55" s="275">
        <v>20.8</v>
      </c>
      <c r="J55" s="275">
        <v>19.7</v>
      </c>
      <c r="K55" s="276">
        <v>20.2</v>
      </c>
      <c r="L55" s="277">
        <v>19.6</v>
      </c>
      <c r="M55" s="277">
        <v>19.9</v>
      </c>
      <c r="N55" s="277">
        <v>20.8</v>
      </c>
      <c r="O55" s="277">
        <v>21</v>
      </c>
      <c r="P55" s="277">
        <v>20.7</v>
      </c>
    </row>
    <row r="56" spans="2:16" ht="17.25">
      <c r="B56" s="242" t="s">
        <v>811</v>
      </c>
      <c r="C56" s="274">
        <v>20.2</v>
      </c>
      <c r="D56" s="275">
        <v>20.4</v>
      </c>
      <c r="E56" s="276">
        <v>19.5</v>
      </c>
      <c r="F56" s="275">
        <v>21.3</v>
      </c>
      <c r="G56" s="275">
        <v>19.8</v>
      </c>
      <c r="H56" s="275">
        <v>21.2</v>
      </c>
      <c r="I56" s="275">
        <v>21</v>
      </c>
      <c r="J56" s="275">
        <v>19.3</v>
      </c>
      <c r="K56" s="276">
        <v>20.7</v>
      </c>
      <c r="L56" s="277">
        <v>20.6</v>
      </c>
      <c r="M56" s="277">
        <v>20.1</v>
      </c>
      <c r="N56" s="277">
        <v>18.2</v>
      </c>
      <c r="O56" s="277">
        <v>20.6</v>
      </c>
      <c r="P56" s="277">
        <v>20.6</v>
      </c>
    </row>
    <row r="57" spans="2:16" ht="17.25">
      <c r="B57" s="242" t="s">
        <v>812</v>
      </c>
      <c r="C57" s="274">
        <v>20.2</v>
      </c>
      <c r="D57" s="275">
        <v>21.5</v>
      </c>
      <c r="E57" s="276">
        <v>20.8</v>
      </c>
      <c r="F57" s="275">
        <v>18.2</v>
      </c>
      <c r="G57" s="275">
        <v>17.6</v>
      </c>
      <c r="H57" s="275">
        <v>21.6</v>
      </c>
      <c r="I57" s="275">
        <v>20.7</v>
      </c>
      <c r="J57" s="275">
        <v>17.6</v>
      </c>
      <c r="K57" s="276">
        <v>19.7</v>
      </c>
      <c r="L57" s="277">
        <v>20.3</v>
      </c>
      <c r="M57" s="277">
        <v>18.8</v>
      </c>
      <c r="N57" s="277">
        <v>19.2</v>
      </c>
      <c r="O57" s="277">
        <v>19.2</v>
      </c>
      <c r="P57" s="277">
        <v>20.7</v>
      </c>
    </row>
    <row r="58" spans="2:16" ht="17.25">
      <c r="B58" s="242"/>
      <c r="C58" s="274"/>
      <c r="D58" s="275"/>
      <c r="E58" s="276"/>
      <c r="F58" s="275"/>
      <c r="G58" s="275"/>
      <c r="H58" s="275"/>
      <c r="I58" s="275"/>
      <c r="J58" s="275"/>
      <c r="K58" s="276"/>
      <c r="L58" s="277"/>
      <c r="M58" s="277"/>
      <c r="N58" s="277"/>
      <c r="O58" s="277"/>
      <c r="P58" s="277"/>
    </row>
    <row r="59" spans="2:16" ht="17.25">
      <c r="B59" s="242" t="s">
        <v>813</v>
      </c>
      <c r="C59" s="274">
        <v>20.6</v>
      </c>
      <c r="D59" s="275">
        <v>21.6</v>
      </c>
      <c r="E59" s="276">
        <v>20.3</v>
      </c>
      <c r="F59" s="275">
        <v>20.8</v>
      </c>
      <c r="G59" s="275">
        <v>19.6</v>
      </c>
      <c r="H59" s="275">
        <v>21.1</v>
      </c>
      <c r="I59" s="275">
        <v>21</v>
      </c>
      <c r="J59" s="275">
        <v>19.7</v>
      </c>
      <c r="K59" s="379">
        <v>18.8</v>
      </c>
      <c r="L59" s="277">
        <v>19.7</v>
      </c>
      <c r="M59" s="277">
        <v>20.2</v>
      </c>
      <c r="N59" s="277">
        <v>20.8</v>
      </c>
      <c r="O59" s="277">
        <v>20</v>
      </c>
      <c r="P59" s="277">
        <v>20.5</v>
      </c>
    </row>
    <row r="60" spans="2:16" ht="17.25">
      <c r="B60" s="242" t="s">
        <v>814</v>
      </c>
      <c r="C60" s="274">
        <v>20.9</v>
      </c>
      <c r="D60" s="275">
        <v>21.9</v>
      </c>
      <c r="E60" s="276">
        <v>20.8</v>
      </c>
      <c r="F60" s="275">
        <v>20</v>
      </c>
      <c r="G60" s="275">
        <v>19</v>
      </c>
      <c r="H60" s="275">
        <v>22.2</v>
      </c>
      <c r="I60" s="275">
        <v>21.6</v>
      </c>
      <c r="J60" s="275">
        <v>20.3</v>
      </c>
      <c r="K60" s="379">
        <v>20.8</v>
      </c>
      <c r="L60" s="277">
        <v>19.2</v>
      </c>
      <c r="M60" s="277">
        <v>19.8</v>
      </c>
      <c r="N60" s="277">
        <v>20.9</v>
      </c>
      <c r="O60" s="277">
        <v>19.7</v>
      </c>
      <c r="P60" s="277">
        <v>21</v>
      </c>
    </row>
    <row r="61" spans="2:17" ht="17.25">
      <c r="B61" s="242" t="s">
        <v>815</v>
      </c>
      <c r="C61" s="274">
        <v>20.5</v>
      </c>
      <c r="D61" s="275">
        <v>21.5</v>
      </c>
      <c r="E61" s="276">
        <v>20.9</v>
      </c>
      <c r="F61" s="275">
        <v>19</v>
      </c>
      <c r="G61" s="275">
        <v>18.9</v>
      </c>
      <c r="H61" s="275">
        <v>21.7</v>
      </c>
      <c r="I61" s="275">
        <v>21.4</v>
      </c>
      <c r="J61" s="275">
        <v>18.5</v>
      </c>
      <c r="K61" s="379">
        <v>18.9</v>
      </c>
      <c r="L61" s="283">
        <v>19.7</v>
      </c>
      <c r="M61" s="283">
        <v>18.8</v>
      </c>
      <c r="N61" s="283">
        <v>18.8</v>
      </c>
      <c r="O61" s="283">
        <v>21.4</v>
      </c>
      <c r="P61" s="283">
        <v>20.6</v>
      </c>
      <c r="Q61" s="20"/>
    </row>
    <row r="62" spans="2:17" ht="18" thickBot="1">
      <c r="B62" s="5"/>
      <c r="C62" s="28"/>
      <c r="D62" s="19"/>
      <c r="E62" s="19"/>
      <c r="F62" s="19"/>
      <c r="G62" s="19"/>
      <c r="H62" s="19"/>
      <c r="I62" s="19"/>
      <c r="J62" s="19"/>
      <c r="K62" s="19"/>
      <c r="L62" s="5"/>
      <c r="M62" s="5"/>
      <c r="N62" s="5"/>
      <c r="O62" s="5"/>
      <c r="P62" s="5"/>
      <c r="Q62" s="20"/>
    </row>
    <row r="63" spans="3:11" ht="17.25">
      <c r="C63" s="1" t="s">
        <v>584</v>
      </c>
      <c r="D63" s="13"/>
      <c r="E63" s="13"/>
      <c r="F63" s="13"/>
      <c r="G63" s="13"/>
      <c r="H63" s="13"/>
      <c r="I63" s="13"/>
      <c r="J63" s="13"/>
      <c r="K63" s="13"/>
    </row>
  </sheetData>
  <mergeCells count="32">
    <mergeCell ref="O8:P8"/>
    <mergeCell ref="O38:P3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</mergeCells>
  <printOptions/>
  <pageMargins left="0.75" right="0.75" top="1" bottom="1" header="0.512" footer="0.512"/>
  <pageSetup horizontalDpi="300" verticalDpi="300" orientation="portrait" paperSize="9" scale="5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63"/>
  <sheetViews>
    <sheetView zoomScale="75" zoomScaleNormal="75" workbookViewId="0" topLeftCell="A40">
      <selection activeCell="H69" sqref="H69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9.25390625" style="2" customWidth="1"/>
    <col min="4" max="5" width="9.375" style="2" customWidth="1"/>
    <col min="6" max="6" width="11.50390625" style="2" customWidth="1"/>
    <col min="7" max="11" width="9.375" style="2" customWidth="1"/>
    <col min="12" max="12" width="10.50390625" style="2" customWidth="1"/>
    <col min="13" max="14" width="9.375" style="2" customWidth="1"/>
    <col min="15" max="15" width="11.50390625" style="2" bestFit="1" customWidth="1"/>
    <col min="16" max="16" width="13.875" style="2" customWidth="1"/>
    <col min="17" max="16384" width="10.875" style="2" customWidth="1"/>
  </cols>
  <sheetData>
    <row r="1" ht="17.25">
      <c r="A1" s="1" t="s">
        <v>15</v>
      </c>
    </row>
    <row r="6" ht="17.25">
      <c r="D6" s="4" t="s">
        <v>477</v>
      </c>
    </row>
    <row r="7" spans="3:7" ht="17.25">
      <c r="C7" s="4" t="s">
        <v>274</v>
      </c>
      <c r="G7" s="1"/>
    </row>
    <row r="8" spans="2:16" ht="18" thickBot="1">
      <c r="B8" s="5"/>
      <c r="C8" s="24"/>
      <c r="D8" s="5"/>
      <c r="E8" s="5"/>
      <c r="F8" s="24"/>
      <c r="G8" s="24"/>
      <c r="H8" s="24"/>
      <c r="I8" s="24"/>
      <c r="J8" s="5"/>
      <c r="L8" s="5"/>
      <c r="M8" s="5"/>
      <c r="N8" s="5"/>
      <c r="O8" s="509" t="s">
        <v>478</v>
      </c>
      <c r="P8" s="509"/>
    </row>
    <row r="9" spans="1:16" ht="18" customHeight="1" thickTop="1">
      <c r="A9" s="20"/>
      <c r="B9" s="506"/>
      <c r="C9" s="499" t="s">
        <v>726</v>
      </c>
      <c r="D9" s="508" t="s">
        <v>138</v>
      </c>
      <c r="E9" s="508" t="s">
        <v>139</v>
      </c>
      <c r="F9" s="499" t="s">
        <v>494</v>
      </c>
      <c r="G9" s="499" t="s">
        <v>617</v>
      </c>
      <c r="H9" s="499" t="s">
        <v>480</v>
      </c>
      <c r="I9" s="499" t="s">
        <v>481</v>
      </c>
      <c r="J9" s="499" t="s">
        <v>482</v>
      </c>
      <c r="K9" s="499" t="s">
        <v>729</v>
      </c>
      <c r="L9" s="499" t="s">
        <v>727</v>
      </c>
      <c r="M9" s="499" t="s">
        <v>731</v>
      </c>
      <c r="N9" s="499" t="s">
        <v>730</v>
      </c>
      <c r="O9" s="499" t="s">
        <v>728</v>
      </c>
      <c r="P9" s="503" t="s">
        <v>449</v>
      </c>
    </row>
    <row r="10" spans="1:16" ht="17.25" customHeight="1">
      <c r="A10" s="20"/>
      <c r="B10" s="467"/>
      <c r="C10" s="500"/>
      <c r="D10" s="479"/>
      <c r="E10" s="479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4"/>
    </row>
    <row r="11" spans="1:16" ht="17.25" customHeight="1">
      <c r="A11" s="20"/>
      <c r="B11" s="507"/>
      <c r="C11" s="501"/>
      <c r="D11" s="480"/>
      <c r="E11" s="480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5"/>
    </row>
    <row r="12" ht="17.25">
      <c r="C12" s="9"/>
    </row>
    <row r="13" spans="2:16" s="87" customFormat="1" ht="17.25">
      <c r="B13" s="1" t="s">
        <v>407</v>
      </c>
      <c r="C13" s="278">
        <v>151.2</v>
      </c>
      <c r="D13" s="279">
        <v>167.3</v>
      </c>
      <c r="E13" s="276">
        <v>161.9</v>
      </c>
      <c r="F13" s="279">
        <v>155.8</v>
      </c>
      <c r="G13" s="279">
        <v>156.6</v>
      </c>
      <c r="H13" s="279">
        <v>184.9</v>
      </c>
      <c r="I13" s="279">
        <v>132.7</v>
      </c>
      <c r="J13" s="279">
        <v>145.1</v>
      </c>
      <c r="K13" s="379" t="s">
        <v>816</v>
      </c>
      <c r="L13" s="277">
        <v>132.3</v>
      </c>
      <c r="M13" s="277">
        <v>149.3</v>
      </c>
      <c r="N13" s="277">
        <v>143.1</v>
      </c>
      <c r="O13" s="277">
        <v>145.5</v>
      </c>
      <c r="P13" s="277">
        <v>147.9</v>
      </c>
    </row>
    <row r="14" spans="2:16" s="87" customFormat="1" ht="17.25">
      <c r="B14" s="1" t="s">
        <v>408</v>
      </c>
      <c r="C14" s="278">
        <v>153.3</v>
      </c>
      <c r="D14" s="279">
        <v>165.6</v>
      </c>
      <c r="E14" s="276">
        <v>163.2</v>
      </c>
      <c r="F14" s="279">
        <v>159.6</v>
      </c>
      <c r="G14" s="279">
        <v>159.2</v>
      </c>
      <c r="H14" s="279">
        <v>188</v>
      </c>
      <c r="I14" s="279">
        <v>137.2</v>
      </c>
      <c r="J14" s="279">
        <v>147.5</v>
      </c>
      <c r="K14" s="379" t="s">
        <v>816</v>
      </c>
      <c r="L14" s="277">
        <v>131.8</v>
      </c>
      <c r="M14" s="277">
        <v>149.3</v>
      </c>
      <c r="N14" s="277">
        <v>143.3</v>
      </c>
      <c r="O14" s="277">
        <v>148.6</v>
      </c>
      <c r="P14" s="277">
        <v>156.6</v>
      </c>
    </row>
    <row r="15" spans="2:16" s="87" customFormat="1" ht="17.25">
      <c r="B15" s="1" t="s">
        <v>578</v>
      </c>
      <c r="C15" s="278">
        <v>155</v>
      </c>
      <c r="D15" s="279">
        <v>167</v>
      </c>
      <c r="E15" s="276">
        <v>171.8</v>
      </c>
      <c r="F15" s="279">
        <v>159</v>
      </c>
      <c r="G15" s="279">
        <v>164.9</v>
      </c>
      <c r="H15" s="279">
        <v>195.9</v>
      </c>
      <c r="I15" s="279">
        <v>135</v>
      </c>
      <c r="J15" s="279">
        <v>137</v>
      </c>
      <c r="K15" s="379" t="s">
        <v>816</v>
      </c>
      <c r="L15" s="277">
        <v>129.4</v>
      </c>
      <c r="M15" s="277">
        <v>145.4</v>
      </c>
      <c r="N15" s="277">
        <v>148.8</v>
      </c>
      <c r="O15" s="277">
        <v>151.5</v>
      </c>
      <c r="P15" s="277">
        <v>147.4</v>
      </c>
    </row>
    <row r="16" spans="2:16" ht="17.25">
      <c r="B16" s="1"/>
      <c r="C16" s="281"/>
      <c r="D16" s="277"/>
      <c r="E16" s="275"/>
      <c r="F16" s="277"/>
      <c r="G16" s="275"/>
      <c r="H16" s="277"/>
      <c r="I16" s="282"/>
      <c r="J16" s="277"/>
      <c r="K16" s="275"/>
      <c r="L16" s="277"/>
      <c r="M16" s="277"/>
      <c r="N16" s="277"/>
      <c r="O16" s="277"/>
      <c r="P16" s="277"/>
    </row>
    <row r="17" spans="2:16" ht="18" customHeight="1">
      <c r="B17" s="242" t="s">
        <v>804</v>
      </c>
      <c r="C17" s="274">
        <v>146.1</v>
      </c>
      <c r="D17" s="379">
        <v>151.8</v>
      </c>
      <c r="E17" s="276">
        <v>148.6</v>
      </c>
      <c r="F17" s="275">
        <v>153.9</v>
      </c>
      <c r="G17" s="275">
        <v>154.9</v>
      </c>
      <c r="H17" s="275">
        <v>186.2</v>
      </c>
      <c r="I17" s="275">
        <v>138.6</v>
      </c>
      <c r="J17" s="275">
        <v>130.5</v>
      </c>
      <c r="K17" s="379" t="s">
        <v>816</v>
      </c>
      <c r="L17" s="277">
        <v>134.5</v>
      </c>
      <c r="M17" s="277">
        <v>140.5</v>
      </c>
      <c r="N17" s="277">
        <v>135.1</v>
      </c>
      <c r="O17" s="277">
        <v>147.5</v>
      </c>
      <c r="P17" s="277">
        <v>143</v>
      </c>
    </row>
    <row r="18" spans="2:16" ht="17.25">
      <c r="B18" s="242" t="s">
        <v>805</v>
      </c>
      <c r="C18" s="274">
        <v>151.8</v>
      </c>
      <c r="D18" s="379">
        <v>162.5</v>
      </c>
      <c r="E18" s="276">
        <v>174.2</v>
      </c>
      <c r="F18" s="275">
        <v>145.3</v>
      </c>
      <c r="G18" s="275">
        <v>154.8</v>
      </c>
      <c r="H18" s="275">
        <v>194.1</v>
      </c>
      <c r="I18" s="275">
        <v>135.4</v>
      </c>
      <c r="J18" s="275">
        <v>128</v>
      </c>
      <c r="K18" s="379" t="s">
        <v>816</v>
      </c>
      <c r="L18" s="277">
        <v>132.6</v>
      </c>
      <c r="M18" s="277">
        <v>136.7</v>
      </c>
      <c r="N18" s="277">
        <v>141.4</v>
      </c>
      <c r="O18" s="277">
        <v>141.3</v>
      </c>
      <c r="P18" s="277">
        <v>142</v>
      </c>
    </row>
    <row r="19" spans="2:16" ht="17.25">
      <c r="B19" s="242" t="s">
        <v>806</v>
      </c>
      <c r="C19" s="274">
        <v>151.1</v>
      </c>
      <c r="D19" s="275">
        <v>164.1</v>
      </c>
      <c r="E19" s="276">
        <v>169.2</v>
      </c>
      <c r="F19" s="275">
        <v>158.1</v>
      </c>
      <c r="G19" s="275">
        <v>167.7</v>
      </c>
      <c r="H19" s="275">
        <v>188.1</v>
      </c>
      <c r="I19" s="275">
        <v>127.5</v>
      </c>
      <c r="J19" s="275">
        <v>137.9</v>
      </c>
      <c r="K19" s="379" t="s">
        <v>816</v>
      </c>
      <c r="L19" s="277">
        <v>120.9</v>
      </c>
      <c r="M19" s="277">
        <v>142.1</v>
      </c>
      <c r="N19" s="277">
        <v>148.1</v>
      </c>
      <c r="O19" s="277">
        <v>157.1</v>
      </c>
      <c r="P19" s="277">
        <v>143.6</v>
      </c>
    </row>
    <row r="20" spans="2:16" ht="17.25">
      <c r="B20" s="242"/>
      <c r="C20" s="274"/>
      <c r="D20" s="275"/>
      <c r="E20" s="276"/>
      <c r="F20" s="275"/>
      <c r="G20" s="275"/>
      <c r="H20" s="275"/>
      <c r="I20" s="275"/>
      <c r="J20" s="275"/>
      <c r="K20" s="379"/>
      <c r="L20" s="277"/>
      <c r="M20" s="277"/>
      <c r="N20" s="277"/>
      <c r="O20" s="277"/>
      <c r="P20" s="277"/>
    </row>
    <row r="21" spans="2:16" ht="17.25">
      <c r="B21" s="242" t="s">
        <v>807</v>
      </c>
      <c r="C21" s="274">
        <v>158</v>
      </c>
      <c r="D21" s="275">
        <v>161</v>
      </c>
      <c r="E21" s="276">
        <v>180.4</v>
      </c>
      <c r="F21" s="275">
        <v>158.7</v>
      </c>
      <c r="G21" s="275">
        <v>167</v>
      </c>
      <c r="H21" s="275">
        <v>199.9</v>
      </c>
      <c r="I21" s="275">
        <v>136</v>
      </c>
      <c r="J21" s="275">
        <v>134.4</v>
      </c>
      <c r="K21" s="379" t="s">
        <v>816</v>
      </c>
      <c r="L21" s="277">
        <v>124.2</v>
      </c>
      <c r="M21" s="277">
        <v>146.3</v>
      </c>
      <c r="N21" s="277">
        <v>157.6</v>
      </c>
      <c r="O21" s="277">
        <v>150.8</v>
      </c>
      <c r="P21" s="277">
        <v>150.4</v>
      </c>
    </row>
    <row r="22" spans="2:16" ht="17.25">
      <c r="B22" s="242" t="s">
        <v>808</v>
      </c>
      <c r="C22" s="274">
        <v>151.9</v>
      </c>
      <c r="D22" s="275">
        <v>158.3</v>
      </c>
      <c r="E22" s="276">
        <v>162.2</v>
      </c>
      <c r="F22" s="275">
        <v>162.3</v>
      </c>
      <c r="G22" s="275">
        <v>159.8</v>
      </c>
      <c r="H22" s="275">
        <v>191</v>
      </c>
      <c r="I22" s="275">
        <v>130.6</v>
      </c>
      <c r="J22" s="275">
        <v>143.1</v>
      </c>
      <c r="K22" s="379" t="s">
        <v>816</v>
      </c>
      <c r="L22" s="277">
        <v>132.7</v>
      </c>
      <c r="M22" s="277">
        <v>146.3</v>
      </c>
      <c r="N22" s="277">
        <v>157.4</v>
      </c>
      <c r="O22" s="277">
        <v>149.1</v>
      </c>
      <c r="P22" s="277">
        <v>143</v>
      </c>
    </row>
    <row r="23" spans="2:16" ht="17.25">
      <c r="B23" s="242" t="s">
        <v>809</v>
      </c>
      <c r="C23" s="274">
        <v>161</v>
      </c>
      <c r="D23" s="275">
        <v>176.1</v>
      </c>
      <c r="E23" s="276">
        <v>184.2</v>
      </c>
      <c r="F23" s="275">
        <v>168.5</v>
      </c>
      <c r="G23" s="275">
        <v>170.5</v>
      </c>
      <c r="H23" s="275">
        <v>200</v>
      </c>
      <c r="I23" s="275">
        <v>137.5</v>
      </c>
      <c r="J23" s="275">
        <v>141.5</v>
      </c>
      <c r="K23" s="379" t="s">
        <v>816</v>
      </c>
      <c r="L23" s="277">
        <v>134.3</v>
      </c>
      <c r="M23" s="277">
        <v>147.3</v>
      </c>
      <c r="N23" s="277">
        <v>156.7</v>
      </c>
      <c r="O23" s="277">
        <v>157.4</v>
      </c>
      <c r="P23" s="277">
        <v>151.1</v>
      </c>
    </row>
    <row r="24" spans="2:16" ht="17.25">
      <c r="B24" s="242"/>
      <c r="C24" s="274"/>
      <c r="D24" s="275"/>
      <c r="E24" s="276"/>
      <c r="F24" s="275"/>
      <c r="G24" s="275"/>
      <c r="H24" s="275"/>
      <c r="I24" s="275"/>
      <c r="J24" s="275"/>
      <c r="K24" s="276"/>
      <c r="L24" s="277"/>
      <c r="M24" s="277"/>
      <c r="N24" s="277"/>
      <c r="O24" s="277"/>
      <c r="P24" s="277"/>
    </row>
    <row r="25" spans="2:16" ht="17.25">
      <c r="B25" s="242" t="s">
        <v>810</v>
      </c>
      <c r="C25" s="274">
        <v>158.5</v>
      </c>
      <c r="D25" s="275">
        <v>169.5</v>
      </c>
      <c r="E25" s="276">
        <v>175.7</v>
      </c>
      <c r="F25" s="275">
        <v>165.3</v>
      </c>
      <c r="G25" s="275">
        <v>166.6</v>
      </c>
      <c r="H25" s="275">
        <v>198.8</v>
      </c>
      <c r="I25" s="275">
        <v>133.3</v>
      </c>
      <c r="J25" s="275">
        <v>143.4</v>
      </c>
      <c r="K25" s="379" t="s">
        <v>816</v>
      </c>
      <c r="L25" s="277">
        <v>125.4</v>
      </c>
      <c r="M25" s="277">
        <v>150.4</v>
      </c>
      <c r="N25" s="277">
        <v>164.4</v>
      </c>
      <c r="O25" s="277">
        <v>157.1</v>
      </c>
      <c r="P25" s="277">
        <v>149.3</v>
      </c>
    </row>
    <row r="26" spans="2:16" ht="17.25">
      <c r="B26" s="242" t="s">
        <v>811</v>
      </c>
      <c r="C26" s="274">
        <v>155.6</v>
      </c>
      <c r="D26" s="275">
        <v>168.2</v>
      </c>
      <c r="E26" s="276">
        <v>165.7</v>
      </c>
      <c r="F26" s="275">
        <v>162.5</v>
      </c>
      <c r="G26" s="275">
        <v>168.3</v>
      </c>
      <c r="H26" s="275">
        <v>198.3</v>
      </c>
      <c r="I26" s="275">
        <v>136.3</v>
      </c>
      <c r="J26" s="275">
        <v>139.5</v>
      </c>
      <c r="K26" s="379" t="s">
        <v>816</v>
      </c>
      <c r="L26" s="277">
        <v>136.6</v>
      </c>
      <c r="M26" s="277">
        <v>152.6</v>
      </c>
      <c r="N26" s="277">
        <v>143.8</v>
      </c>
      <c r="O26" s="277">
        <v>152.2</v>
      </c>
      <c r="P26" s="277">
        <v>148.1</v>
      </c>
    </row>
    <row r="27" spans="2:16" ht="17.25">
      <c r="B27" s="242" t="s">
        <v>812</v>
      </c>
      <c r="C27" s="274">
        <v>154.6</v>
      </c>
      <c r="D27" s="275">
        <v>166.9</v>
      </c>
      <c r="E27" s="276">
        <v>174.1</v>
      </c>
      <c r="F27" s="275">
        <v>146.9</v>
      </c>
      <c r="G27" s="275">
        <v>153</v>
      </c>
      <c r="H27" s="275">
        <v>199.4</v>
      </c>
      <c r="I27" s="275">
        <v>139.9</v>
      </c>
      <c r="J27" s="275">
        <v>123</v>
      </c>
      <c r="K27" s="379" t="s">
        <v>816</v>
      </c>
      <c r="L27" s="277">
        <v>129.4</v>
      </c>
      <c r="M27" s="277">
        <v>141.3</v>
      </c>
      <c r="N27" s="277">
        <v>144.5</v>
      </c>
      <c r="O27" s="277">
        <v>142.8</v>
      </c>
      <c r="P27" s="277">
        <v>147.9</v>
      </c>
    </row>
    <row r="28" spans="2:16" ht="17.25">
      <c r="B28" s="242"/>
      <c r="C28" s="274"/>
      <c r="D28" s="275"/>
      <c r="E28" s="276"/>
      <c r="F28" s="275"/>
      <c r="G28" s="275"/>
      <c r="H28" s="275"/>
      <c r="I28" s="275"/>
      <c r="J28" s="275"/>
      <c r="K28" s="379"/>
      <c r="L28" s="277"/>
      <c r="M28" s="277"/>
      <c r="N28" s="277"/>
      <c r="O28" s="277"/>
      <c r="P28" s="277"/>
    </row>
    <row r="29" spans="2:16" ht="17.25">
      <c r="B29" s="242" t="s">
        <v>813</v>
      </c>
      <c r="C29" s="274">
        <v>155</v>
      </c>
      <c r="D29" s="275">
        <v>178</v>
      </c>
      <c r="E29" s="276">
        <v>170.3</v>
      </c>
      <c r="F29" s="275">
        <v>169.2</v>
      </c>
      <c r="G29" s="275">
        <v>169.4</v>
      </c>
      <c r="H29" s="275">
        <v>190.2</v>
      </c>
      <c r="I29" s="275">
        <v>127.4</v>
      </c>
      <c r="J29" s="275">
        <v>144.8</v>
      </c>
      <c r="K29" s="379" t="s">
        <v>816</v>
      </c>
      <c r="L29" s="277">
        <v>122.6</v>
      </c>
      <c r="M29" s="277">
        <v>150.7</v>
      </c>
      <c r="N29" s="277">
        <v>153.2</v>
      </c>
      <c r="O29" s="277">
        <v>153.6</v>
      </c>
      <c r="P29" s="277">
        <v>149.9</v>
      </c>
    </row>
    <row r="30" spans="2:16" ht="17.25">
      <c r="B30" s="242" t="s">
        <v>814</v>
      </c>
      <c r="C30" s="274">
        <v>158.9</v>
      </c>
      <c r="D30" s="379">
        <v>176.9</v>
      </c>
      <c r="E30" s="276">
        <v>178.8</v>
      </c>
      <c r="F30" s="275">
        <v>164.5</v>
      </c>
      <c r="G30" s="275">
        <v>166.5</v>
      </c>
      <c r="H30" s="275">
        <v>201</v>
      </c>
      <c r="I30" s="275">
        <v>139</v>
      </c>
      <c r="J30" s="275">
        <v>146.9</v>
      </c>
      <c r="K30" s="379" t="s">
        <v>816</v>
      </c>
      <c r="L30" s="277">
        <v>125.5</v>
      </c>
      <c r="M30" s="277">
        <v>148.1</v>
      </c>
      <c r="N30" s="277">
        <v>151.4</v>
      </c>
      <c r="O30" s="277">
        <v>136.4</v>
      </c>
      <c r="P30" s="277">
        <v>152.7</v>
      </c>
    </row>
    <row r="31" spans="2:16" ht="17.25">
      <c r="B31" s="242" t="s">
        <v>815</v>
      </c>
      <c r="C31" s="274">
        <v>157.3</v>
      </c>
      <c r="D31" s="379">
        <v>171.1</v>
      </c>
      <c r="E31" s="276">
        <v>177.6</v>
      </c>
      <c r="F31" s="275">
        <v>152.1</v>
      </c>
      <c r="G31" s="275">
        <v>179.3</v>
      </c>
      <c r="H31" s="275">
        <v>202.9</v>
      </c>
      <c r="I31" s="275">
        <v>139</v>
      </c>
      <c r="J31" s="275">
        <v>131.5</v>
      </c>
      <c r="K31" s="379" t="s">
        <v>816</v>
      </c>
      <c r="L31" s="277">
        <v>134.3</v>
      </c>
      <c r="M31" s="277">
        <v>142.8</v>
      </c>
      <c r="N31" s="277">
        <v>132.6</v>
      </c>
      <c r="O31" s="277">
        <v>170</v>
      </c>
      <c r="P31" s="277">
        <v>148.1</v>
      </c>
    </row>
    <row r="32" spans="2:16" ht="18" thickBot="1">
      <c r="B32" s="5"/>
      <c r="C32" s="28"/>
      <c r="D32" s="19"/>
      <c r="E32" s="19"/>
      <c r="F32" s="19"/>
      <c r="G32" s="19"/>
      <c r="H32" s="19"/>
      <c r="I32" s="19"/>
      <c r="J32" s="19"/>
      <c r="K32" s="19"/>
      <c r="L32" s="5"/>
      <c r="M32" s="5"/>
      <c r="N32" s="5"/>
      <c r="O32" s="5"/>
      <c r="P32" s="5"/>
    </row>
    <row r="33" spans="3:11" ht="17.25">
      <c r="C33" s="1" t="s">
        <v>584</v>
      </c>
      <c r="D33" s="13"/>
      <c r="E33" s="13"/>
      <c r="F33" s="13"/>
      <c r="G33" s="13"/>
      <c r="H33" s="13"/>
      <c r="I33" s="13"/>
      <c r="J33" s="13"/>
      <c r="K33" s="13"/>
    </row>
    <row r="34" spans="3:11" ht="17.25">
      <c r="C34" s="1"/>
      <c r="D34" s="13"/>
      <c r="E34" s="13"/>
      <c r="F34" s="13"/>
      <c r="G34" s="13"/>
      <c r="H34" s="13"/>
      <c r="I34" s="13"/>
      <c r="J34" s="13"/>
      <c r="K34" s="13"/>
    </row>
    <row r="35" spans="3:11" ht="17.25">
      <c r="C35" s="1"/>
      <c r="D35" s="13"/>
      <c r="E35" s="13"/>
      <c r="F35" s="13"/>
      <c r="G35" s="13"/>
      <c r="H35" s="13"/>
      <c r="I35" s="13"/>
      <c r="J35" s="13"/>
      <c r="K35" s="13"/>
    </row>
    <row r="37" spans="3:5" ht="17.25">
      <c r="C37" s="4" t="s">
        <v>275</v>
      </c>
      <c r="E37" s="17"/>
    </row>
    <row r="38" spans="2:16" ht="18" thickBot="1">
      <c r="B38" s="5"/>
      <c r="C38" s="24"/>
      <c r="D38" s="5"/>
      <c r="E38" s="5"/>
      <c r="F38" s="24"/>
      <c r="G38" s="24"/>
      <c r="H38" s="24"/>
      <c r="I38" s="24"/>
      <c r="J38" s="5"/>
      <c r="L38" s="5"/>
      <c r="M38" s="5"/>
      <c r="N38" s="5"/>
      <c r="O38" s="509" t="s">
        <v>478</v>
      </c>
      <c r="P38" s="509"/>
    </row>
    <row r="39" spans="1:16" ht="18" customHeight="1" thickTop="1">
      <c r="A39" s="20"/>
      <c r="B39" s="506"/>
      <c r="C39" s="499" t="s">
        <v>726</v>
      </c>
      <c r="D39" s="508" t="s">
        <v>138</v>
      </c>
      <c r="E39" s="508" t="s">
        <v>139</v>
      </c>
      <c r="F39" s="499" t="s">
        <v>494</v>
      </c>
      <c r="G39" s="499" t="s">
        <v>617</v>
      </c>
      <c r="H39" s="499" t="s">
        <v>480</v>
      </c>
      <c r="I39" s="499" t="s">
        <v>481</v>
      </c>
      <c r="J39" s="499" t="s">
        <v>482</v>
      </c>
      <c r="K39" s="499" t="s">
        <v>729</v>
      </c>
      <c r="L39" s="499" t="s">
        <v>727</v>
      </c>
      <c r="M39" s="499" t="s">
        <v>731</v>
      </c>
      <c r="N39" s="499" t="s">
        <v>730</v>
      </c>
      <c r="O39" s="499" t="s">
        <v>728</v>
      </c>
      <c r="P39" s="503" t="s">
        <v>449</v>
      </c>
    </row>
    <row r="40" spans="1:16" ht="17.25" customHeight="1">
      <c r="A40" s="20"/>
      <c r="B40" s="467"/>
      <c r="C40" s="500"/>
      <c r="D40" s="479"/>
      <c r="E40" s="479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4"/>
    </row>
    <row r="41" spans="1:16" ht="17.25" customHeight="1">
      <c r="A41" s="20"/>
      <c r="B41" s="507"/>
      <c r="C41" s="501"/>
      <c r="D41" s="480"/>
      <c r="E41" s="480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5"/>
    </row>
    <row r="42" ht="17.25">
      <c r="C42" s="9"/>
    </row>
    <row r="43" spans="1:16" ht="17.25">
      <c r="A43" s="87"/>
      <c r="B43" s="1" t="s">
        <v>407</v>
      </c>
      <c r="C43" s="278">
        <v>151.3</v>
      </c>
      <c r="D43" s="279">
        <v>174.3</v>
      </c>
      <c r="E43" s="276">
        <v>162.3</v>
      </c>
      <c r="F43" s="279">
        <v>156.4</v>
      </c>
      <c r="G43" s="279">
        <v>162.1</v>
      </c>
      <c r="H43" s="279">
        <v>184.5</v>
      </c>
      <c r="I43" s="279">
        <v>138.7</v>
      </c>
      <c r="J43" s="279">
        <v>151.4</v>
      </c>
      <c r="K43" s="379">
        <v>170.5</v>
      </c>
      <c r="L43" s="277">
        <v>112.3</v>
      </c>
      <c r="M43" s="277">
        <v>142</v>
      </c>
      <c r="N43" s="277">
        <v>144.6</v>
      </c>
      <c r="O43" s="277">
        <v>148.6</v>
      </c>
      <c r="P43" s="277">
        <v>155.5</v>
      </c>
    </row>
    <row r="44" spans="1:16" ht="17.25">
      <c r="A44" s="87"/>
      <c r="B44" s="1" t="s">
        <v>408</v>
      </c>
      <c r="C44" s="278">
        <v>153.3</v>
      </c>
      <c r="D44" s="279">
        <v>168.1</v>
      </c>
      <c r="E44" s="276">
        <v>161.1</v>
      </c>
      <c r="F44" s="279">
        <v>155.3</v>
      </c>
      <c r="G44" s="279">
        <v>160.1</v>
      </c>
      <c r="H44" s="279">
        <v>185.9</v>
      </c>
      <c r="I44" s="279">
        <v>145.2</v>
      </c>
      <c r="J44" s="279">
        <v>148.4</v>
      </c>
      <c r="K44" s="379">
        <v>161.8</v>
      </c>
      <c r="L44" s="277">
        <v>119.2</v>
      </c>
      <c r="M44" s="277">
        <v>146.8</v>
      </c>
      <c r="N44" s="277">
        <v>146.2</v>
      </c>
      <c r="O44" s="277">
        <v>149.9</v>
      </c>
      <c r="P44" s="277">
        <v>157.6</v>
      </c>
    </row>
    <row r="45" spans="2:16" ht="17.25">
      <c r="B45" s="1" t="s">
        <v>578</v>
      </c>
      <c r="C45" s="281">
        <v>154.5</v>
      </c>
      <c r="D45" s="277">
        <v>167.8</v>
      </c>
      <c r="E45" s="275">
        <v>164.8</v>
      </c>
      <c r="F45" s="277">
        <v>159.4</v>
      </c>
      <c r="G45" s="275">
        <v>152.3</v>
      </c>
      <c r="H45" s="277">
        <v>191</v>
      </c>
      <c r="I45" s="275">
        <v>144.3</v>
      </c>
      <c r="J45" s="277">
        <v>143.5</v>
      </c>
      <c r="K45" s="275">
        <v>156.7</v>
      </c>
      <c r="L45" s="277">
        <v>128.9</v>
      </c>
      <c r="M45" s="277">
        <v>144.3</v>
      </c>
      <c r="N45" s="277">
        <v>152.7</v>
      </c>
      <c r="O45" s="277">
        <v>148.7</v>
      </c>
      <c r="P45" s="277">
        <v>151.9</v>
      </c>
    </row>
    <row r="46" spans="2:16" ht="17.25">
      <c r="B46" s="1"/>
      <c r="C46" s="281"/>
      <c r="D46" s="277"/>
      <c r="E46" s="275"/>
      <c r="F46" s="277"/>
      <c r="G46" s="275"/>
      <c r="H46" s="277"/>
      <c r="I46" s="282"/>
      <c r="J46" s="277"/>
      <c r="K46" s="275"/>
      <c r="L46" s="277"/>
      <c r="M46" s="277"/>
      <c r="N46" s="277"/>
      <c r="O46" s="277"/>
      <c r="P46" s="277"/>
    </row>
    <row r="47" spans="2:16" ht="17.25">
      <c r="B47" s="242" t="s">
        <v>804</v>
      </c>
      <c r="C47" s="274">
        <v>145.5</v>
      </c>
      <c r="D47" s="275">
        <v>158.9</v>
      </c>
      <c r="E47" s="276">
        <v>144.9</v>
      </c>
      <c r="F47" s="275">
        <v>150.8</v>
      </c>
      <c r="G47" s="275">
        <v>144</v>
      </c>
      <c r="H47" s="275">
        <v>180.4</v>
      </c>
      <c r="I47" s="275">
        <v>145.4</v>
      </c>
      <c r="J47" s="275">
        <v>134.3</v>
      </c>
      <c r="K47" s="379">
        <v>143.9</v>
      </c>
      <c r="L47" s="277">
        <v>133.1</v>
      </c>
      <c r="M47" s="277">
        <v>139.8</v>
      </c>
      <c r="N47" s="277">
        <v>134.9</v>
      </c>
      <c r="O47" s="277">
        <v>141.2</v>
      </c>
      <c r="P47" s="277">
        <v>137.9</v>
      </c>
    </row>
    <row r="48" spans="2:16" ht="17.25">
      <c r="B48" s="242" t="s">
        <v>805</v>
      </c>
      <c r="C48" s="274">
        <v>152.1</v>
      </c>
      <c r="D48" s="275">
        <v>163.7</v>
      </c>
      <c r="E48" s="276">
        <v>168.7</v>
      </c>
      <c r="F48" s="275">
        <v>141.9</v>
      </c>
      <c r="G48" s="275">
        <v>141.7</v>
      </c>
      <c r="H48" s="275">
        <v>192.4</v>
      </c>
      <c r="I48" s="275">
        <v>145</v>
      </c>
      <c r="J48" s="275">
        <v>132.2</v>
      </c>
      <c r="K48" s="379">
        <v>149.9</v>
      </c>
      <c r="L48" s="277">
        <v>130.6</v>
      </c>
      <c r="M48" s="277">
        <v>136</v>
      </c>
      <c r="N48" s="277">
        <v>147.5</v>
      </c>
      <c r="O48" s="277">
        <v>134.4</v>
      </c>
      <c r="P48" s="277">
        <v>146.9</v>
      </c>
    </row>
    <row r="49" spans="2:16" ht="17.25">
      <c r="B49" s="242" t="s">
        <v>806</v>
      </c>
      <c r="C49" s="274">
        <v>152</v>
      </c>
      <c r="D49" s="275">
        <v>174.2</v>
      </c>
      <c r="E49" s="276">
        <v>164.2</v>
      </c>
      <c r="F49" s="275">
        <v>158.2</v>
      </c>
      <c r="G49" s="275">
        <v>152.7</v>
      </c>
      <c r="H49" s="275">
        <v>185.7</v>
      </c>
      <c r="I49" s="275">
        <v>137.9</v>
      </c>
      <c r="J49" s="275">
        <v>141.2</v>
      </c>
      <c r="K49" s="379">
        <v>153.5</v>
      </c>
      <c r="L49" s="277">
        <v>122.5</v>
      </c>
      <c r="M49" s="277">
        <v>143.2</v>
      </c>
      <c r="N49" s="277">
        <v>150.2</v>
      </c>
      <c r="O49" s="277">
        <v>149.8</v>
      </c>
      <c r="P49" s="277">
        <v>150.5</v>
      </c>
    </row>
    <row r="50" spans="2:16" ht="17.25">
      <c r="B50" s="242"/>
      <c r="C50" s="274"/>
      <c r="D50" s="275"/>
      <c r="E50" s="276"/>
      <c r="F50" s="275"/>
      <c r="G50" s="275"/>
      <c r="H50" s="275"/>
      <c r="I50" s="275"/>
      <c r="J50" s="275"/>
      <c r="K50" s="379"/>
      <c r="L50" s="277"/>
      <c r="M50" s="277"/>
      <c r="N50" s="277"/>
      <c r="O50" s="277"/>
      <c r="P50" s="277"/>
    </row>
    <row r="51" spans="2:16" ht="17.25">
      <c r="B51" s="242" t="s">
        <v>807</v>
      </c>
      <c r="C51" s="274">
        <v>158.9</v>
      </c>
      <c r="D51" s="275">
        <v>167</v>
      </c>
      <c r="E51" s="276">
        <v>174.2</v>
      </c>
      <c r="F51" s="275">
        <v>157.2</v>
      </c>
      <c r="G51" s="275">
        <v>152.8</v>
      </c>
      <c r="H51" s="275">
        <v>197.4</v>
      </c>
      <c r="I51" s="275">
        <v>150.4</v>
      </c>
      <c r="J51" s="275">
        <v>144.9</v>
      </c>
      <c r="K51" s="379">
        <v>156.2</v>
      </c>
      <c r="L51" s="277">
        <v>129.4</v>
      </c>
      <c r="M51" s="277">
        <v>146.6</v>
      </c>
      <c r="N51" s="277">
        <v>158.1</v>
      </c>
      <c r="O51" s="277">
        <v>149.2</v>
      </c>
      <c r="P51" s="277">
        <v>152.8</v>
      </c>
    </row>
    <row r="52" spans="2:16" ht="17.25">
      <c r="B52" s="242" t="s">
        <v>808</v>
      </c>
      <c r="C52" s="274">
        <v>151.1</v>
      </c>
      <c r="D52" s="275">
        <v>160</v>
      </c>
      <c r="E52" s="276">
        <v>155.7</v>
      </c>
      <c r="F52" s="275">
        <v>160</v>
      </c>
      <c r="G52" s="275">
        <v>145.3</v>
      </c>
      <c r="H52" s="275">
        <v>184.6</v>
      </c>
      <c r="I52" s="275">
        <v>142.4</v>
      </c>
      <c r="J52" s="275">
        <v>149</v>
      </c>
      <c r="K52" s="379">
        <v>158.6</v>
      </c>
      <c r="L52" s="277">
        <v>131.8</v>
      </c>
      <c r="M52" s="277">
        <v>145.6</v>
      </c>
      <c r="N52" s="277">
        <v>160.6</v>
      </c>
      <c r="O52" s="277">
        <v>148.2</v>
      </c>
      <c r="P52" s="277">
        <v>140.1</v>
      </c>
    </row>
    <row r="53" spans="2:16" ht="17.25">
      <c r="B53" s="242" t="s">
        <v>809</v>
      </c>
      <c r="C53" s="274">
        <v>160.9</v>
      </c>
      <c r="D53" s="275">
        <v>175.4</v>
      </c>
      <c r="E53" s="276">
        <v>176.5</v>
      </c>
      <c r="F53" s="275">
        <v>159.5</v>
      </c>
      <c r="G53" s="275">
        <v>154.4</v>
      </c>
      <c r="H53" s="275">
        <v>196.8</v>
      </c>
      <c r="I53" s="275">
        <v>149.7</v>
      </c>
      <c r="J53" s="275">
        <v>147.7</v>
      </c>
      <c r="K53" s="379">
        <v>165.6</v>
      </c>
      <c r="L53" s="277">
        <v>130.1</v>
      </c>
      <c r="M53" s="277">
        <v>148.8</v>
      </c>
      <c r="N53" s="277">
        <v>162.5</v>
      </c>
      <c r="O53" s="277">
        <v>153.9</v>
      </c>
      <c r="P53" s="277">
        <v>154.6</v>
      </c>
    </row>
    <row r="54" spans="2:16" ht="17.25">
      <c r="B54" s="242"/>
      <c r="C54" s="274"/>
      <c r="D54" s="275"/>
      <c r="E54" s="276"/>
      <c r="F54" s="275"/>
      <c r="G54" s="275"/>
      <c r="H54" s="275"/>
      <c r="I54" s="275"/>
      <c r="J54" s="275"/>
      <c r="K54" s="276"/>
      <c r="L54" s="277"/>
      <c r="M54" s="277"/>
      <c r="N54" s="277"/>
      <c r="O54" s="277"/>
      <c r="P54" s="277"/>
    </row>
    <row r="55" spans="2:16" ht="17.25">
      <c r="B55" s="242" t="s">
        <v>810</v>
      </c>
      <c r="C55" s="274">
        <v>157.1</v>
      </c>
      <c r="D55" s="275">
        <v>169.6</v>
      </c>
      <c r="E55" s="276">
        <v>169.5</v>
      </c>
      <c r="F55" s="275">
        <v>169.4</v>
      </c>
      <c r="G55" s="275">
        <v>154.6</v>
      </c>
      <c r="H55" s="275">
        <v>192.9</v>
      </c>
      <c r="I55" s="275">
        <v>140.9</v>
      </c>
      <c r="J55" s="275">
        <v>150.2</v>
      </c>
      <c r="K55" s="276">
        <v>161.5</v>
      </c>
      <c r="L55" s="277">
        <v>124.8</v>
      </c>
      <c r="M55" s="277">
        <v>148.2</v>
      </c>
      <c r="N55" s="277">
        <v>164</v>
      </c>
      <c r="O55" s="277">
        <v>155.2</v>
      </c>
      <c r="P55" s="277">
        <v>156.2</v>
      </c>
    </row>
    <row r="56" spans="2:16" ht="17.25">
      <c r="B56" s="242" t="s">
        <v>811</v>
      </c>
      <c r="C56" s="274">
        <v>152.4</v>
      </c>
      <c r="D56" s="275">
        <v>160.5</v>
      </c>
      <c r="E56" s="276">
        <v>157.9</v>
      </c>
      <c r="F56" s="275">
        <v>171.9</v>
      </c>
      <c r="G56" s="275">
        <v>156.5</v>
      </c>
      <c r="H56" s="275">
        <v>189.3</v>
      </c>
      <c r="I56" s="275">
        <v>141.2</v>
      </c>
      <c r="J56" s="275">
        <v>146.2</v>
      </c>
      <c r="K56" s="276">
        <v>170.6</v>
      </c>
      <c r="L56" s="277">
        <v>135.1</v>
      </c>
      <c r="M56" s="277">
        <v>148.4</v>
      </c>
      <c r="N56" s="277">
        <v>141.2</v>
      </c>
      <c r="O56" s="277">
        <v>147.9</v>
      </c>
      <c r="P56" s="277">
        <v>155.4</v>
      </c>
    </row>
    <row r="57" spans="2:16" ht="17.25">
      <c r="B57" s="242" t="s">
        <v>812</v>
      </c>
      <c r="C57" s="274">
        <v>153.5</v>
      </c>
      <c r="D57" s="275">
        <v>170.6</v>
      </c>
      <c r="E57" s="276">
        <v>167.1</v>
      </c>
      <c r="F57" s="275">
        <v>151.8</v>
      </c>
      <c r="G57" s="275">
        <v>143.4</v>
      </c>
      <c r="H57" s="275">
        <v>192.8</v>
      </c>
      <c r="I57" s="275">
        <v>141.7</v>
      </c>
      <c r="J57" s="275">
        <v>130.9</v>
      </c>
      <c r="K57" s="276">
        <v>161.2</v>
      </c>
      <c r="L57" s="277">
        <v>129</v>
      </c>
      <c r="M57" s="277">
        <v>138.1</v>
      </c>
      <c r="N57" s="277">
        <v>150.9</v>
      </c>
      <c r="O57" s="277">
        <v>145.7</v>
      </c>
      <c r="P57" s="277">
        <v>158</v>
      </c>
    </row>
    <row r="58" spans="2:16" ht="17.25">
      <c r="B58" s="242"/>
      <c r="C58" s="274"/>
      <c r="D58" s="275"/>
      <c r="E58" s="276"/>
      <c r="F58" s="275"/>
      <c r="G58" s="275"/>
      <c r="H58" s="275"/>
      <c r="I58" s="275"/>
      <c r="J58" s="275"/>
      <c r="K58" s="276"/>
      <c r="L58" s="277"/>
      <c r="M58" s="277"/>
      <c r="N58" s="277"/>
      <c r="O58" s="277"/>
      <c r="P58" s="277"/>
    </row>
    <row r="59" spans="2:16" ht="17.25">
      <c r="B59" s="242" t="s">
        <v>813</v>
      </c>
      <c r="C59" s="274">
        <v>155.5</v>
      </c>
      <c r="D59" s="275">
        <v>169.9</v>
      </c>
      <c r="E59" s="276">
        <v>162.8</v>
      </c>
      <c r="F59" s="275">
        <v>171.3</v>
      </c>
      <c r="G59" s="275">
        <v>161.9</v>
      </c>
      <c r="H59" s="275">
        <v>186.9</v>
      </c>
      <c r="I59" s="275">
        <v>141.6</v>
      </c>
      <c r="J59" s="275">
        <v>149</v>
      </c>
      <c r="K59" s="379">
        <v>147.8</v>
      </c>
      <c r="L59" s="277">
        <v>126.2</v>
      </c>
      <c r="M59" s="277">
        <v>149.7</v>
      </c>
      <c r="N59" s="277">
        <v>159.1</v>
      </c>
      <c r="O59" s="277">
        <v>149.4</v>
      </c>
      <c r="P59" s="277">
        <v>157.6</v>
      </c>
    </row>
    <row r="60" spans="2:16" ht="17.25">
      <c r="B60" s="242" t="s">
        <v>814</v>
      </c>
      <c r="C60" s="274">
        <v>158.2</v>
      </c>
      <c r="D60" s="275">
        <v>173.6</v>
      </c>
      <c r="E60" s="276">
        <v>167.8</v>
      </c>
      <c r="F60" s="275">
        <v>165.5</v>
      </c>
      <c r="G60" s="275">
        <v>155.3</v>
      </c>
      <c r="H60" s="275">
        <v>195.8</v>
      </c>
      <c r="I60" s="275">
        <v>148.1</v>
      </c>
      <c r="J60" s="275">
        <v>155</v>
      </c>
      <c r="K60" s="379">
        <v>165.1</v>
      </c>
      <c r="L60" s="277">
        <v>124.7</v>
      </c>
      <c r="M60" s="277">
        <v>145.9</v>
      </c>
      <c r="N60" s="277">
        <v>161.1</v>
      </c>
      <c r="O60" s="277">
        <v>140.8</v>
      </c>
      <c r="P60" s="277">
        <v>158.7</v>
      </c>
    </row>
    <row r="61" spans="2:16" ht="17.25">
      <c r="B61" s="242" t="s">
        <v>815</v>
      </c>
      <c r="C61" s="274">
        <v>156</v>
      </c>
      <c r="D61" s="275">
        <v>170.3</v>
      </c>
      <c r="E61" s="276">
        <v>168.4</v>
      </c>
      <c r="F61" s="275">
        <v>154.5</v>
      </c>
      <c r="G61" s="275">
        <v>163.9</v>
      </c>
      <c r="H61" s="275">
        <v>196.4</v>
      </c>
      <c r="I61" s="275">
        <v>147.2</v>
      </c>
      <c r="J61" s="275">
        <v>141.8</v>
      </c>
      <c r="K61" s="379">
        <v>148.2</v>
      </c>
      <c r="L61" s="277">
        <v>129.6</v>
      </c>
      <c r="M61" s="277">
        <v>140.4</v>
      </c>
      <c r="N61" s="277">
        <v>141.7</v>
      </c>
      <c r="O61" s="277">
        <v>166.1</v>
      </c>
      <c r="P61" s="277">
        <v>154.3</v>
      </c>
    </row>
    <row r="62" spans="2:16" ht="18" thickBot="1">
      <c r="B62" s="5"/>
      <c r="C62" s="28"/>
      <c r="D62" s="19"/>
      <c r="E62" s="19"/>
      <c r="F62" s="19"/>
      <c r="G62" s="19"/>
      <c r="H62" s="19"/>
      <c r="I62" s="19"/>
      <c r="J62" s="19"/>
      <c r="K62" s="19"/>
      <c r="L62" s="5"/>
      <c r="M62" s="5"/>
      <c r="N62" s="5"/>
      <c r="O62" s="5"/>
      <c r="P62" s="5"/>
    </row>
    <row r="63" spans="3:12" ht="17.25">
      <c r="C63" s="1" t="s">
        <v>584</v>
      </c>
      <c r="D63" s="13"/>
      <c r="E63" s="13"/>
      <c r="F63" s="13"/>
      <c r="G63" s="13"/>
      <c r="H63" s="13"/>
      <c r="I63" s="13"/>
      <c r="J63" s="13"/>
      <c r="K63" s="13"/>
      <c r="L63" s="20"/>
    </row>
  </sheetData>
  <mergeCells count="32">
    <mergeCell ref="O8:P8"/>
    <mergeCell ref="O38:P3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B39:B41"/>
    <mergeCell ref="C39:C41"/>
    <mergeCell ref="D39:D41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O39:O41"/>
    <mergeCell ref="P39:P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75" zoomScaleNormal="75" workbookViewId="0" topLeftCell="A36">
      <selection activeCell="A54" sqref="A54"/>
    </sheetView>
  </sheetViews>
  <sheetFormatPr defaultColWidth="10.875" defaultRowHeight="13.5"/>
  <cols>
    <col min="1" max="1" width="13.375" style="2" customWidth="1"/>
    <col min="2" max="2" width="21.00390625" style="2" customWidth="1"/>
    <col min="3" max="3" width="12.625" style="2" bestFit="1" customWidth="1"/>
    <col min="4" max="5" width="10.375" style="2" customWidth="1"/>
    <col min="6" max="6" width="11.50390625" style="2" customWidth="1"/>
    <col min="7" max="7" width="9.375" style="2" customWidth="1"/>
    <col min="8" max="9" width="10.375" style="2" customWidth="1"/>
    <col min="10" max="11" width="9.375" style="2" customWidth="1"/>
    <col min="12" max="12" width="10.375" style="2" customWidth="1"/>
    <col min="13" max="14" width="9.375" style="2" customWidth="1"/>
    <col min="15" max="15" width="10.125" style="2" bestFit="1" customWidth="1"/>
    <col min="16" max="16" width="13.875" style="2" customWidth="1"/>
    <col min="17" max="16384" width="10.875" style="2" customWidth="1"/>
  </cols>
  <sheetData>
    <row r="1" ht="17.25">
      <c r="A1" s="1" t="s">
        <v>458</v>
      </c>
    </row>
    <row r="6" ht="17.25">
      <c r="D6" s="4" t="s">
        <v>674</v>
      </c>
    </row>
    <row r="7" spans="3:7" ht="17.25">
      <c r="C7" s="4" t="s">
        <v>274</v>
      </c>
      <c r="G7" s="1"/>
    </row>
    <row r="8" spans="2:16" ht="18" thickBot="1">
      <c r="B8" s="5"/>
      <c r="C8" s="24"/>
      <c r="D8" s="5"/>
      <c r="E8" s="5"/>
      <c r="F8" s="24"/>
      <c r="G8" s="24"/>
      <c r="H8" s="24"/>
      <c r="I8" s="24"/>
      <c r="L8" s="5"/>
      <c r="M8" s="5"/>
      <c r="N8" s="5"/>
      <c r="O8" s="509" t="s">
        <v>479</v>
      </c>
      <c r="P8" s="509"/>
    </row>
    <row r="9" spans="1:16" ht="18" customHeight="1" thickTop="1">
      <c r="A9" s="20"/>
      <c r="B9" s="506"/>
      <c r="C9" s="499" t="s">
        <v>726</v>
      </c>
      <c r="D9" s="508" t="s">
        <v>138</v>
      </c>
      <c r="E9" s="508" t="s">
        <v>139</v>
      </c>
      <c r="F9" s="499" t="s">
        <v>494</v>
      </c>
      <c r="G9" s="499" t="s">
        <v>617</v>
      </c>
      <c r="H9" s="499" t="s">
        <v>480</v>
      </c>
      <c r="I9" s="499" t="s">
        <v>481</v>
      </c>
      <c r="J9" s="499" t="s">
        <v>482</v>
      </c>
      <c r="K9" s="499" t="s">
        <v>729</v>
      </c>
      <c r="L9" s="499" t="s">
        <v>727</v>
      </c>
      <c r="M9" s="499" t="s">
        <v>731</v>
      </c>
      <c r="N9" s="499" t="s">
        <v>730</v>
      </c>
      <c r="O9" s="499" t="s">
        <v>728</v>
      </c>
      <c r="P9" s="503" t="s">
        <v>449</v>
      </c>
    </row>
    <row r="10" spans="1:16" ht="17.25" customHeight="1">
      <c r="A10" s="20"/>
      <c r="B10" s="467"/>
      <c r="C10" s="500"/>
      <c r="D10" s="479"/>
      <c r="E10" s="479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4"/>
    </row>
    <row r="11" spans="1:16" ht="17.25" customHeight="1">
      <c r="A11" s="20"/>
      <c r="B11" s="507"/>
      <c r="C11" s="501"/>
      <c r="D11" s="480"/>
      <c r="E11" s="480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5"/>
    </row>
    <row r="12" ht="17.25">
      <c r="C12" s="9"/>
    </row>
    <row r="13" spans="2:16" s="87" customFormat="1" ht="17.25">
      <c r="B13" s="1" t="s">
        <v>407</v>
      </c>
      <c r="C13" s="99">
        <v>125843</v>
      </c>
      <c r="D13" s="101">
        <v>3632</v>
      </c>
      <c r="E13" s="111">
        <v>29634</v>
      </c>
      <c r="F13" s="101">
        <v>1977</v>
      </c>
      <c r="G13" s="101">
        <v>2735</v>
      </c>
      <c r="H13" s="101">
        <v>10208</v>
      </c>
      <c r="I13" s="101">
        <v>23422</v>
      </c>
      <c r="J13" s="101">
        <v>3589</v>
      </c>
      <c r="K13" s="244" t="s">
        <v>816</v>
      </c>
      <c r="L13" s="271">
        <v>6133</v>
      </c>
      <c r="M13" s="271">
        <v>23911</v>
      </c>
      <c r="N13" s="271">
        <v>9380</v>
      </c>
      <c r="O13" s="271">
        <v>3253</v>
      </c>
      <c r="P13" s="271">
        <v>7688</v>
      </c>
    </row>
    <row r="14" spans="2:16" s="87" customFormat="1" ht="17.25">
      <c r="B14" s="1" t="s">
        <v>408</v>
      </c>
      <c r="C14" s="99">
        <v>125868</v>
      </c>
      <c r="D14" s="101">
        <v>3459</v>
      </c>
      <c r="E14" s="111">
        <v>29244</v>
      </c>
      <c r="F14" s="101">
        <v>2024</v>
      </c>
      <c r="G14" s="101">
        <v>2628</v>
      </c>
      <c r="H14" s="101">
        <v>10353</v>
      </c>
      <c r="I14" s="101">
        <v>23610</v>
      </c>
      <c r="J14" s="101">
        <v>3430</v>
      </c>
      <c r="K14" s="244" t="s">
        <v>816</v>
      </c>
      <c r="L14" s="271">
        <v>6054</v>
      </c>
      <c r="M14" s="271">
        <v>24078</v>
      </c>
      <c r="N14" s="271">
        <v>9447</v>
      </c>
      <c r="O14" s="271">
        <v>3365</v>
      </c>
      <c r="P14" s="271">
        <v>7920</v>
      </c>
    </row>
    <row r="15" spans="2:16" s="87" customFormat="1" ht="17.25">
      <c r="B15" s="1" t="s">
        <v>578</v>
      </c>
      <c r="C15" s="99">
        <v>126529</v>
      </c>
      <c r="D15" s="101">
        <v>3602</v>
      </c>
      <c r="E15" s="111">
        <v>29912</v>
      </c>
      <c r="F15" s="101">
        <v>2055</v>
      </c>
      <c r="G15" s="101">
        <v>2744</v>
      </c>
      <c r="H15" s="101">
        <v>10731</v>
      </c>
      <c r="I15" s="101">
        <v>22722</v>
      </c>
      <c r="J15" s="101">
        <v>3059</v>
      </c>
      <c r="K15" s="244" t="s">
        <v>816</v>
      </c>
      <c r="L15" s="271">
        <v>5557</v>
      </c>
      <c r="M15" s="271">
        <v>24396</v>
      </c>
      <c r="N15" s="271">
        <v>9382</v>
      </c>
      <c r="O15" s="271">
        <v>4621</v>
      </c>
      <c r="P15" s="271">
        <v>7486</v>
      </c>
    </row>
    <row r="16" spans="2:16" ht="17.25">
      <c r="B16" s="1"/>
      <c r="C16" s="109"/>
      <c r="D16" s="110"/>
      <c r="E16" s="100"/>
      <c r="F16" s="110"/>
      <c r="G16" s="100"/>
      <c r="H16" s="110"/>
      <c r="I16" s="146"/>
      <c r="J16" s="110"/>
      <c r="K16" s="100"/>
      <c r="L16" s="271"/>
      <c r="M16" s="271"/>
      <c r="N16" s="271"/>
      <c r="O16" s="271"/>
      <c r="P16" s="271"/>
    </row>
    <row r="17" spans="2:16" ht="17.25">
      <c r="B17" s="242" t="s">
        <v>804</v>
      </c>
      <c r="C17" s="104">
        <v>125123</v>
      </c>
      <c r="D17" s="244">
        <v>3630</v>
      </c>
      <c r="E17" s="111">
        <v>29451</v>
      </c>
      <c r="F17" s="100">
        <v>2052</v>
      </c>
      <c r="G17" s="100">
        <v>2607</v>
      </c>
      <c r="H17" s="100">
        <v>10524</v>
      </c>
      <c r="I17" s="100">
        <v>22912</v>
      </c>
      <c r="J17" s="100">
        <v>3134</v>
      </c>
      <c r="K17" s="244" t="s">
        <v>816</v>
      </c>
      <c r="L17" s="271">
        <v>5981</v>
      </c>
      <c r="M17" s="271">
        <v>24087</v>
      </c>
      <c r="N17" s="271">
        <v>9592</v>
      </c>
      <c r="O17" s="271">
        <v>3610</v>
      </c>
      <c r="P17" s="271">
        <v>7282</v>
      </c>
    </row>
    <row r="18" spans="2:16" ht="17.25">
      <c r="B18" s="242" t="s">
        <v>805</v>
      </c>
      <c r="C18" s="104">
        <v>125854</v>
      </c>
      <c r="D18" s="244">
        <v>3601</v>
      </c>
      <c r="E18" s="111">
        <v>29960</v>
      </c>
      <c r="F18" s="100">
        <v>2052</v>
      </c>
      <c r="G18" s="100">
        <v>2604</v>
      </c>
      <c r="H18" s="100">
        <v>10676</v>
      </c>
      <c r="I18" s="100">
        <v>22786</v>
      </c>
      <c r="J18" s="100">
        <v>3126</v>
      </c>
      <c r="K18" s="244" t="s">
        <v>816</v>
      </c>
      <c r="L18" s="271">
        <v>5889</v>
      </c>
      <c r="M18" s="271">
        <v>24239</v>
      </c>
      <c r="N18" s="271">
        <v>9597</v>
      </c>
      <c r="O18" s="271">
        <v>3780</v>
      </c>
      <c r="P18" s="271">
        <v>7283</v>
      </c>
    </row>
    <row r="19" spans="2:16" ht="17.25">
      <c r="B19" s="242" t="s">
        <v>806</v>
      </c>
      <c r="C19" s="104">
        <v>125465</v>
      </c>
      <c r="D19" s="100">
        <v>3617</v>
      </c>
      <c r="E19" s="111">
        <v>29828</v>
      </c>
      <c r="F19" s="100">
        <v>2052</v>
      </c>
      <c r="G19" s="100">
        <v>2595</v>
      </c>
      <c r="H19" s="100">
        <v>10707</v>
      </c>
      <c r="I19" s="100">
        <v>23050</v>
      </c>
      <c r="J19" s="100">
        <v>3105</v>
      </c>
      <c r="K19" s="244" t="s">
        <v>816</v>
      </c>
      <c r="L19" s="271">
        <v>6027</v>
      </c>
      <c r="M19" s="271">
        <v>24166</v>
      </c>
      <c r="N19" s="271">
        <v>8958</v>
      </c>
      <c r="O19" s="271">
        <v>3783</v>
      </c>
      <c r="P19" s="271">
        <v>7311</v>
      </c>
    </row>
    <row r="20" spans="2:16" ht="17.25">
      <c r="B20" s="242"/>
      <c r="C20" s="104"/>
      <c r="D20" s="100"/>
      <c r="E20" s="111"/>
      <c r="F20" s="100"/>
      <c r="G20" s="100"/>
      <c r="H20" s="100"/>
      <c r="I20" s="100"/>
      <c r="J20" s="100"/>
      <c r="K20" s="244"/>
      <c r="L20" s="271"/>
      <c r="M20" s="271"/>
      <c r="N20" s="271"/>
      <c r="O20" s="271"/>
      <c r="P20" s="271"/>
    </row>
    <row r="21" spans="2:16" ht="17.25">
      <c r="B21" s="242" t="s">
        <v>807</v>
      </c>
      <c r="C21" s="104">
        <v>126953</v>
      </c>
      <c r="D21" s="100">
        <v>3608</v>
      </c>
      <c r="E21" s="111">
        <v>30304</v>
      </c>
      <c r="F21" s="100">
        <v>2021</v>
      </c>
      <c r="G21" s="100">
        <v>2694</v>
      </c>
      <c r="H21" s="100">
        <v>10799</v>
      </c>
      <c r="I21" s="100">
        <v>23536</v>
      </c>
      <c r="J21" s="100">
        <v>3067</v>
      </c>
      <c r="K21" s="244" t="s">
        <v>816</v>
      </c>
      <c r="L21" s="271">
        <v>5603</v>
      </c>
      <c r="M21" s="271">
        <v>24326</v>
      </c>
      <c r="N21" s="271">
        <v>9370</v>
      </c>
      <c r="O21" s="271">
        <v>3786</v>
      </c>
      <c r="P21" s="271">
        <v>7573</v>
      </c>
    </row>
    <row r="22" spans="2:16" ht="17.25">
      <c r="B22" s="242" t="s">
        <v>808</v>
      </c>
      <c r="C22" s="104">
        <v>127949</v>
      </c>
      <c r="D22" s="100">
        <v>3589</v>
      </c>
      <c r="E22" s="111">
        <v>30149</v>
      </c>
      <c r="F22" s="100">
        <v>2017</v>
      </c>
      <c r="G22" s="100">
        <v>2779</v>
      </c>
      <c r="H22" s="100">
        <v>10834</v>
      </c>
      <c r="I22" s="100">
        <v>23350</v>
      </c>
      <c r="J22" s="100">
        <v>3060</v>
      </c>
      <c r="K22" s="244" t="s">
        <v>816</v>
      </c>
      <c r="L22" s="271">
        <v>5441</v>
      </c>
      <c r="M22" s="271">
        <v>24544</v>
      </c>
      <c r="N22" s="271">
        <v>9411</v>
      </c>
      <c r="O22" s="271">
        <v>4988</v>
      </c>
      <c r="P22" s="271">
        <v>7526</v>
      </c>
    </row>
    <row r="23" spans="2:16" ht="17.25">
      <c r="B23" s="242" t="s">
        <v>809</v>
      </c>
      <c r="C23" s="104">
        <v>127685</v>
      </c>
      <c r="D23" s="100">
        <v>3539</v>
      </c>
      <c r="E23" s="111">
        <v>30117</v>
      </c>
      <c r="F23" s="100">
        <v>2069</v>
      </c>
      <c r="G23" s="100">
        <v>2893</v>
      </c>
      <c r="H23" s="100">
        <v>10815</v>
      </c>
      <c r="I23" s="100">
        <v>23179</v>
      </c>
      <c r="J23" s="100">
        <v>3050</v>
      </c>
      <c r="K23" s="244" t="s">
        <v>816</v>
      </c>
      <c r="L23" s="271">
        <v>5284</v>
      </c>
      <c r="M23" s="271">
        <v>24508</v>
      </c>
      <c r="N23" s="271">
        <v>9422</v>
      </c>
      <c r="O23" s="271">
        <v>4988</v>
      </c>
      <c r="P23" s="271">
        <v>7546</v>
      </c>
    </row>
    <row r="24" spans="2:16" ht="17.25">
      <c r="B24" s="242"/>
      <c r="C24" s="104"/>
      <c r="D24" s="100"/>
      <c r="E24" s="111"/>
      <c r="F24" s="100"/>
      <c r="G24" s="100"/>
      <c r="H24" s="100"/>
      <c r="I24" s="100"/>
      <c r="J24" s="100"/>
      <c r="K24" s="111"/>
      <c r="L24" s="271"/>
      <c r="M24" s="271"/>
      <c r="N24" s="271"/>
      <c r="O24" s="271"/>
      <c r="P24" s="271"/>
    </row>
    <row r="25" spans="2:16" ht="17.25">
      <c r="B25" s="242" t="s">
        <v>810</v>
      </c>
      <c r="C25" s="104">
        <v>127993</v>
      </c>
      <c r="D25" s="100">
        <v>3598</v>
      </c>
      <c r="E25" s="111">
        <v>30130</v>
      </c>
      <c r="F25" s="100">
        <v>2073</v>
      </c>
      <c r="G25" s="100">
        <v>2904</v>
      </c>
      <c r="H25" s="100">
        <v>10765</v>
      </c>
      <c r="I25" s="100">
        <v>23163</v>
      </c>
      <c r="J25" s="100">
        <v>3010</v>
      </c>
      <c r="K25" s="244" t="s">
        <v>816</v>
      </c>
      <c r="L25" s="271">
        <v>5563</v>
      </c>
      <c r="M25" s="271">
        <v>24525</v>
      </c>
      <c r="N25" s="271">
        <v>9367</v>
      </c>
      <c r="O25" s="271">
        <v>5124</v>
      </c>
      <c r="P25" s="271">
        <v>7515</v>
      </c>
    </row>
    <row r="26" spans="2:16" ht="17.25">
      <c r="B26" s="242" t="s">
        <v>811</v>
      </c>
      <c r="C26" s="104">
        <v>127631</v>
      </c>
      <c r="D26" s="100">
        <v>3561</v>
      </c>
      <c r="E26" s="111">
        <v>30144</v>
      </c>
      <c r="F26" s="100">
        <v>2068</v>
      </c>
      <c r="G26" s="100">
        <v>2836</v>
      </c>
      <c r="H26" s="100">
        <v>10751</v>
      </c>
      <c r="I26" s="100">
        <v>23152</v>
      </c>
      <c r="J26" s="100">
        <v>3075</v>
      </c>
      <c r="K26" s="244" t="s">
        <v>816</v>
      </c>
      <c r="L26" s="271">
        <v>5432</v>
      </c>
      <c r="M26" s="271">
        <v>24406</v>
      </c>
      <c r="N26" s="271">
        <v>9300</v>
      </c>
      <c r="O26" s="271">
        <v>5130</v>
      </c>
      <c r="P26" s="271">
        <v>7510</v>
      </c>
    </row>
    <row r="27" spans="2:16" ht="17.25">
      <c r="B27" s="242" t="s">
        <v>812</v>
      </c>
      <c r="C27" s="104">
        <v>126519</v>
      </c>
      <c r="D27" s="100">
        <v>3572</v>
      </c>
      <c r="E27" s="111">
        <v>30104</v>
      </c>
      <c r="F27" s="100">
        <v>2068</v>
      </c>
      <c r="G27" s="100">
        <v>2846</v>
      </c>
      <c r="H27" s="100">
        <v>10688</v>
      </c>
      <c r="I27" s="100">
        <v>21910</v>
      </c>
      <c r="J27" s="100">
        <v>3047</v>
      </c>
      <c r="K27" s="244" t="s">
        <v>816</v>
      </c>
      <c r="L27" s="271">
        <v>5367</v>
      </c>
      <c r="M27" s="271">
        <v>24464</v>
      </c>
      <c r="N27" s="271">
        <v>9382</v>
      </c>
      <c r="O27" s="271">
        <v>5242</v>
      </c>
      <c r="P27" s="271">
        <v>7568</v>
      </c>
    </row>
    <row r="28" spans="2:16" ht="17.25">
      <c r="B28" s="242"/>
      <c r="C28" s="104"/>
      <c r="D28" s="100"/>
      <c r="E28" s="111"/>
      <c r="F28" s="100"/>
      <c r="G28" s="100"/>
      <c r="H28" s="100"/>
      <c r="I28" s="100"/>
      <c r="J28" s="100"/>
      <c r="K28" s="244"/>
      <c r="L28" s="271"/>
      <c r="M28" s="271"/>
      <c r="N28" s="271"/>
      <c r="O28" s="271"/>
      <c r="P28" s="271"/>
    </row>
    <row r="29" spans="2:16" ht="17.25">
      <c r="B29" s="242" t="s">
        <v>813</v>
      </c>
      <c r="C29" s="104">
        <v>125327</v>
      </c>
      <c r="D29" s="100">
        <v>3609</v>
      </c>
      <c r="E29" s="111">
        <v>29211</v>
      </c>
      <c r="F29" s="100">
        <v>2063</v>
      </c>
      <c r="G29" s="100">
        <v>2733</v>
      </c>
      <c r="H29" s="100">
        <v>10711</v>
      </c>
      <c r="I29" s="100">
        <v>21900</v>
      </c>
      <c r="J29" s="100">
        <v>3021</v>
      </c>
      <c r="K29" s="244" t="s">
        <v>816</v>
      </c>
      <c r="L29" s="271">
        <v>5496</v>
      </c>
      <c r="M29" s="271">
        <v>24410</v>
      </c>
      <c r="N29" s="271">
        <v>9392</v>
      </c>
      <c r="O29" s="271">
        <v>4961</v>
      </c>
      <c r="P29" s="271">
        <v>7554</v>
      </c>
    </row>
    <row r="30" spans="2:16" ht="17.25">
      <c r="B30" s="242" t="s">
        <v>814</v>
      </c>
      <c r="C30" s="104">
        <v>126407</v>
      </c>
      <c r="D30" s="244">
        <v>3641</v>
      </c>
      <c r="E30" s="111">
        <v>30182</v>
      </c>
      <c r="F30" s="100">
        <v>2063</v>
      </c>
      <c r="G30" s="100">
        <v>2730</v>
      </c>
      <c r="H30" s="100">
        <v>10730</v>
      </c>
      <c r="I30" s="100">
        <v>21927</v>
      </c>
      <c r="J30" s="100">
        <v>3000</v>
      </c>
      <c r="K30" s="244" t="s">
        <v>816</v>
      </c>
      <c r="L30" s="271">
        <v>5366</v>
      </c>
      <c r="M30" s="271">
        <v>24511</v>
      </c>
      <c r="N30" s="271">
        <v>9398</v>
      </c>
      <c r="O30" s="271">
        <v>5035</v>
      </c>
      <c r="P30" s="271">
        <v>7562</v>
      </c>
    </row>
    <row r="31" spans="2:16" ht="17.25">
      <c r="B31" s="242" t="s">
        <v>815</v>
      </c>
      <c r="C31" s="104">
        <v>125438</v>
      </c>
      <c r="D31" s="244">
        <v>3665</v>
      </c>
      <c r="E31" s="111">
        <v>29370</v>
      </c>
      <c r="F31" s="100">
        <v>2063</v>
      </c>
      <c r="G31" s="100">
        <v>2701</v>
      </c>
      <c r="H31" s="100">
        <v>10762</v>
      </c>
      <c r="I31" s="100">
        <v>21797</v>
      </c>
      <c r="J31" s="100">
        <v>3007</v>
      </c>
      <c r="K31" s="244" t="s">
        <v>816</v>
      </c>
      <c r="L31" s="271">
        <v>5237</v>
      </c>
      <c r="M31" s="271">
        <v>24565</v>
      </c>
      <c r="N31" s="271">
        <v>9389</v>
      </c>
      <c r="O31" s="271">
        <v>5023</v>
      </c>
      <c r="P31" s="271">
        <v>7597</v>
      </c>
    </row>
    <row r="32" spans="2:17" ht="18" thickBot="1">
      <c r="B32" s="5"/>
      <c r="C32" s="28"/>
      <c r="D32" s="19"/>
      <c r="E32" s="19"/>
      <c r="F32" s="19"/>
      <c r="G32" s="19"/>
      <c r="H32" s="19"/>
      <c r="I32" s="19"/>
      <c r="J32" s="19"/>
      <c r="K32" s="19"/>
      <c r="L32" s="5"/>
      <c r="M32" s="5"/>
      <c r="N32" s="5"/>
      <c r="O32" s="5"/>
      <c r="P32" s="5"/>
      <c r="Q32" s="20"/>
    </row>
    <row r="33" spans="3:11" ht="17.25">
      <c r="C33" s="1" t="s">
        <v>584</v>
      </c>
      <c r="D33" s="13"/>
      <c r="E33" s="13"/>
      <c r="F33" s="13"/>
      <c r="G33" s="13"/>
      <c r="H33" s="13"/>
      <c r="I33" s="13"/>
      <c r="J33" s="13"/>
      <c r="K33" s="13"/>
    </row>
    <row r="34" spans="3:11" ht="17.25">
      <c r="C34" s="1"/>
      <c r="D34" s="13"/>
      <c r="E34" s="13"/>
      <c r="F34" s="13"/>
      <c r="G34" s="13"/>
      <c r="H34" s="13"/>
      <c r="I34" s="13"/>
      <c r="J34" s="13"/>
      <c r="K34" s="13"/>
    </row>
    <row r="35" spans="3:11" ht="17.25">
      <c r="C35" s="1"/>
      <c r="D35" s="13"/>
      <c r="E35" s="13"/>
      <c r="F35" s="13"/>
      <c r="G35" s="13"/>
      <c r="H35" s="13"/>
      <c r="I35" s="13"/>
      <c r="J35" s="13"/>
      <c r="K35" s="13"/>
    </row>
    <row r="37" spans="3:5" ht="17.25">
      <c r="C37" s="4" t="s">
        <v>275</v>
      </c>
      <c r="E37" s="17"/>
    </row>
    <row r="38" spans="2:16" ht="18" thickBot="1">
      <c r="B38" s="5"/>
      <c r="C38" s="24"/>
      <c r="D38" s="5"/>
      <c r="E38" s="5"/>
      <c r="F38" s="24"/>
      <c r="G38" s="24"/>
      <c r="H38" s="24"/>
      <c r="I38" s="24"/>
      <c r="L38" s="5"/>
      <c r="M38" s="5"/>
      <c r="N38" s="5"/>
      <c r="O38" s="509" t="s">
        <v>479</v>
      </c>
      <c r="P38" s="509"/>
    </row>
    <row r="39" spans="1:16" ht="18" customHeight="1" thickTop="1">
      <c r="A39" s="20"/>
      <c r="B39" s="506"/>
      <c r="C39" s="499" t="s">
        <v>726</v>
      </c>
      <c r="D39" s="508" t="s">
        <v>138</v>
      </c>
      <c r="E39" s="508" t="s">
        <v>139</v>
      </c>
      <c r="F39" s="499" t="s">
        <v>494</v>
      </c>
      <c r="G39" s="499" t="s">
        <v>617</v>
      </c>
      <c r="H39" s="499" t="s">
        <v>480</v>
      </c>
      <c r="I39" s="499" t="s">
        <v>481</v>
      </c>
      <c r="J39" s="499" t="s">
        <v>482</v>
      </c>
      <c r="K39" s="499" t="s">
        <v>729</v>
      </c>
      <c r="L39" s="499" t="s">
        <v>727</v>
      </c>
      <c r="M39" s="499" t="s">
        <v>731</v>
      </c>
      <c r="N39" s="499" t="s">
        <v>730</v>
      </c>
      <c r="O39" s="499" t="s">
        <v>728</v>
      </c>
      <c r="P39" s="503" t="s">
        <v>449</v>
      </c>
    </row>
    <row r="40" spans="1:16" ht="17.25" customHeight="1">
      <c r="A40" s="20"/>
      <c r="B40" s="467"/>
      <c r="C40" s="500"/>
      <c r="D40" s="479"/>
      <c r="E40" s="479"/>
      <c r="F40" s="500"/>
      <c r="G40" s="500"/>
      <c r="H40" s="500"/>
      <c r="I40" s="500"/>
      <c r="J40" s="500"/>
      <c r="K40" s="500"/>
      <c r="L40" s="500"/>
      <c r="M40" s="500"/>
      <c r="N40" s="500"/>
      <c r="O40" s="500"/>
      <c r="P40" s="504"/>
    </row>
    <row r="41" spans="1:16" ht="17.25" customHeight="1">
      <c r="A41" s="20"/>
      <c r="B41" s="507"/>
      <c r="C41" s="501"/>
      <c r="D41" s="480"/>
      <c r="E41" s="480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5"/>
    </row>
    <row r="42" ht="17.25">
      <c r="C42" s="9"/>
    </row>
    <row r="43" spans="1:16" ht="17.25">
      <c r="A43" s="87"/>
      <c r="B43" s="1" t="s">
        <v>407</v>
      </c>
      <c r="C43" s="99">
        <v>235543</v>
      </c>
      <c r="D43" s="101">
        <v>15926</v>
      </c>
      <c r="E43" s="111">
        <v>47783</v>
      </c>
      <c r="F43" s="101">
        <v>2802</v>
      </c>
      <c r="G43" s="101">
        <v>3522</v>
      </c>
      <c r="H43" s="101">
        <v>16352</v>
      </c>
      <c r="I43" s="101">
        <v>52597</v>
      </c>
      <c r="J43" s="101">
        <v>8545</v>
      </c>
      <c r="K43" s="244">
        <v>909</v>
      </c>
      <c r="L43" s="271">
        <v>12089</v>
      </c>
      <c r="M43" s="271">
        <v>34404</v>
      </c>
      <c r="N43" s="271">
        <v>16931</v>
      </c>
      <c r="O43" s="271">
        <v>6103</v>
      </c>
      <c r="P43" s="271">
        <v>17500</v>
      </c>
    </row>
    <row r="44" spans="1:16" ht="17.25">
      <c r="A44" s="87"/>
      <c r="B44" s="1" t="s">
        <v>408</v>
      </c>
      <c r="C44" s="99">
        <v>233408</v>
      </c>
      <c r="D44" s="101">
        <v>16005</v>
      </c>
      <c r="E44" s="111">
        <v>47067</v>
      </c>
      <c r="F44" s="101">
        <v>2978</v>
      </c>
      <c r="G44" s="101">
        <v>3418</v>
      </c>
      <c r="H44" s="101">
        <v>15821</v>
      </c>
      <c r="I44" s="101">
        <v>52246</v>
      </c>
      <c r="J44" s="101">
        <v>8130</v>
      </c>
      <c r="K44" s="244">
        <v>532</v>
      </c>
      <c r="L44" s="271">
        <v>11763</v>
      </c>
      <c r="M44" s="271">
        <v>34235</v>
      </c>
      <c r="N44" s="271">
        <v>16347</v>
      </c>
      <c r="O44" s="271">
        <v>6305</v>
      </c>
      <c r="P44" s="271">
        <v>18558</v>
      </c>
    </row>
    <row r="45" spans="1:16" ht="17.25">
      <c r="A45" s="87"/>
      <c r="B45" s="1" t="s">
        <v>578</v>
      </c>
      <c r="C45" s="99">
        <v>235209</v>
      </c>
      <c r="D45" s="101">
        <v>16939</v>
      </c>
      <c r="E45" s="111">
        <v>47499</v>
      </c>
      <c r="F45" s="101">
        <v>3014</v>
      </c>
      <c r="G45" s="101">
        <v>3599</v>
      </c>
      <c r="H45" s="101">
        <v>17207</v>
      </c>
      <c r="I45" s="101">
        <v>51320</v>
      </c>
      <c r="J45" s="101">
        <v>7487</v>
      </c>
      <c r="K45" s="244">
        <v>770</v>
      </c>
      <c r="L45" s="271">
        <v>10985</v>
      </c>
      <c r="M45" s="271">
        <v>34600</v>
      </c>
      <c r="N45" s="271">
        <v>16099</v>
      </c>
      <c r="O45" s="271">
        <v>7317</v>
      </c>
      <c r="P45" s="271">
        <v>18376</v>
      </c>
    </row>
    <row r="46" spans="2:16" ht="17.25">
      <c r="B46" s="1"/>
      <c r="C46" s="109"/>
      <c r="D46" s="110"/>
      <c r="E46" s="100"/>
      <c r="F46" s="110"/>
      <c r="G46" s="100"/>
      <c r="H46" s="110"/>
      <c r="I46" s="146"/>
      <c r="J46" s="110"/>
      <c r="K46" s="100"/>
      <c r="L46" s="271"/>
      <c r="M46" s="271"/>
      <c r="N46" s="271"/>
      <c r="O46" s="271"/>
      <c r="P46" s="271"/>
    </row>
    <row r="47" spans="2:16" ht="17.25">
      <c r="B47" s="242" t="s">
        <v>804</v>
      </c>
      <c r="C47" s="104">
        <v>232771</v>
      </c>
      <c r="D47" s="100">
        <v>16322</v>
      </c>
      <c r="E47" s="111">
        <v>46397</v>
      </c>
      <c r="F47" s="100">
        <v>3021</v>
      </c>
      <c r="G47" s="100">
        <v>3414</v>
      </c>
      <c r="H47" s="100">
        <v>16907</v>
      </c>
      <c r="I47" s="100">
        <v>51864</v>
      </c>
      <c r="J47" s="100">
        <v>7725</v>
      </c>
      <c r="K47" s="244">
        <v>812</v>
      </c>
      <c r="L47" s="271">
        <v>11257</v>
      </c>
      <c r="M47" s="271">
        <v>34158</v>
      </c>
      <c r="N47" s="271">
        <v>16195</v>
      </c>
      <c r="O47" s="271">
        <v>6569</v>
      </c>
      <c r="P47" s="271">
        <v>18130</v>
      </c>
    </row>
    <row r="48" spans="2:16" ht="17.25">
      <c r="B48" s="242" t="s">
        <v>805</v>
      </c>
      <c r="C48" s="104">
        <v>234430</v>
      </c>
      <c r="D48" s="100">
        <v>16330</v>
      </c>
      <c r="E48" s="111">
        <v>47097</v>
      </c>
      <c r="F48" s="100">
        <v>3010</v>
      </c>
      <c r="G48" s="100">
        <v>3463</v>
      </c>
      <c r="H48" s="100">
        <v>17039</v>
      </c>
      <c r="I48" s="100">
        <v>52402</v>
      </c>
      <c r="J48" s="100">
        <v>7529</v>
      </c>
      <c r="K48" s="244">
        <v>812</v>
      </c>
      <c r="L48" s="271">
        <v>11116</v>
      </c>
      <c r="M48" s="271">
        <v>34339</v>
      </c>
      <c r="N48" s="271">
        <v>16220</v>
      </c>
      <c r="O48" s="271">
        <v>6739</v>
      </c>
      <c r="P48" s="271">
        <v>18334</v>
      </c>
    </row>
    <row r="49" spans="2:16" ht="17.25">
      <c r="B49" s="242" t="s">
        <v>806</v>
      </c>
      <c r="C49" s="104">
        <v>233159</v>
      </c>
      <c r="D49" s="100">
        <v>16500</v>
      </c>
      <c r="E49" s="111">
        <v>46958</v>
      </c>
      <c r="F49" s="100">
        <v>3010</v>
      </c>
      <c r="G49" s="100">
        <v>3453</v>
      </c>
      <c r="H49" s="100">
        <v>17064</v>
      </c>
      <c r="I49" s="100">
        <v>51913</v>
      </c>
      <c r="J49" s="100">
        <v>7468</v>
      </c>
      <c r="K49" s="244">
        <v>787</v>
      </c>
      <c r="L49" s="271">
        <v>11441</v>
      </c>
      <c r="M49" s="271">
        <v>34258</v>
      </c>
      <c r="N49" s="271">
        <v>15478</v>
      </c>
      <c r="O49" s="271">
        <v>6480</v>
      </c>
      <c r="P49" s="271">
        <v>18349</v>
      </c>
    </row>
    <row r="50" spans="2:16" ht="17.25">
      <c r="B50" s="242"/>
      <c r="C50" s="104"/>
      <c r="D50" s="100"/>
      <c r="E50" s="111"/>
      <c r="F50" s="100"/>
      <c r="G50" s="100"/>
      <c r="H50" s="100"/>
      <c r="I50" s="100"/>
      <c r="J50" s="100"/>
      <c r="K50" s="244"/>
      <c r="L50" s="271"/>
      <c r="M50" s="271"/>
      <c r="N50" s="271"/>
      <c r="O50" s="271"/>
      <c r="P50" s="271"/>
    </row>
    <row r="51" spans="2:16" ht="17.25">
      <c r="B51" s="242" t="s">
        <v>807</v>
      </c>
      <c r="C51" s="104">
        <v>235271</v>
      </c>
      <c r="D51" s="100">
        <v>16655</v>
      </c>
      <c r="E51" s="111">
        <v>47615</v>
      </c>
      <c r="F51" s="100">
        <v>2979</v>
      </c>
      <c r="G51" s="100">
        <v>3553</v>
      </c>
      <c r="H51" s="100">
        <v>17229</v>
      </c>
      <c r="I51" s="100">
        <v>51987</v>
      </c>
      <c r="J51" s="100">
        <v>7571</v>
      </c>
      <c r="K51" s="244">
        <v>771</v>
      </c>
      <c r="L51" s="271">
        <v>11063</v>
      </c>
      <c r="M51" s="271">
        <v>34616</v>
      </c>
      <c r="N51" s="271">
        <v>16049</v>
      </c>
      <c r="O51" s="271">
        <v>6531</v>
      </c>
      <c r="P51" s="271">
        <v>18652</v>
      </c>
    </row>
    <row r="52" spans="2:16" ht="17.25">
      <c r="B52" s="242" t="s">
        <v>808</v>
      </c>
      <c r="C52" s="104">
        <v>237270</v>
      </c>
      <c r="D52" s="100">
        <v>17139</v>
      </c>
      <c r="E52" s="111">
        <v>47857</v>
      </c>
      <c r="F52" s="100">
        <v>2975</v>
      </c>
      <c r="G52" s="100">
        <v>3638</v>
      </c>
      <c r="H52" s="100">
        <v>17304</v>
      </c>
      <c r="I52" s="100">
        <v>51874</v>
      </c>
      <c r="J52" s="100">
        <v>7614</v>
      </c>
      <c r="K52" s="244">
        <v>784</v>
      </c>
      <c r="L52" s="271">
        <v>10893</v>
      </c>
      <c r="M52" s="271">
        <v>34751</v>
      </c>
      <c r="N52" s="271">
        <v>16225</v>
      </c>
      <c r="O52" s="271">
        <v>7779</v>
      </c>
      <c r="P52" s="271">
        <v>18437</v>
      </c>
    </row>
    <row r="53" spans="2:16" ht="17.25">
      <c r="B53" s="242" t="s">
        <v>809</v>
      </c>
      <c r="C53" s="104">
        <v>236550</v>
      </c>
      <c r="D53" s="100">
        <v>17002</v>
      </c>
      <c r="E53" s="111">
        <v>47761</v>
      </c>
      <c r="F53" s="100">
        <v>3027</v>
      </c>
      <c r="G53" s="100">
        <v>3752</v>
      </c>
      <c r="H53" s="100">
        <v>17279</v>
      </c>
      <c r="I53" s="100">
        <v>51451</v>
      </c>
      <c r="J53" s="100">
        <v>7585</v>
      </c>
      <c r="K53" s="244">
        <v>780</v>
      </c>
      <c r="L53" s="271">
        <v>10988</v>
      </c>
      <c r="M53" s="271">
        <v>34727</v>
      </c>
      <c r="N53" s="271">
        <v>16222</v>
      </c>
      <c r="O53" s="271">
        <v>7560</v>
      </c>
      <c r="P53" s="271">
        <v>18416</v>
      </c>
    </row>
    <row r="54" spans="2:16" ht="17.25">
      <c r="B54" s="242"/>
      <c r="C54" s="104"/>
      <c r="D54" s="100"/>
      <c r="E54" s="111"/>
      <c r="F54" s="100"/>
      <c r="G54" s="100"/>
      <c r="H54" s="100"/>
      <c r="I54" s="100"/>
      <c r="J54" s="100"/>
      <c r="K54" s="111"/>
      <c r="L54" s="271"/>
      <c r="M54" s="271"/>
      <c r="N54" s="271"/>
      <c r="O54" s="271"/>
      <c r="P54" s="271"/>
    </row>
    <row r="55" spans="2:16" ht="17.25">
      <c r="B55" s="242" t="s">
        <v>810</v>
      </c>
      <c r="C55" s="104">
        <v>236881</v>
      </c>
      <c r="D55" s="100">
        <v>17160</v>
      </c>
      <c r="E55" s="111">
        <v>48269</v>
      </c>
      <c r="F55" s="100">
        <v>3031</v>
      </c>
      <c r="G55" s="100">
        <v>3763</v>
      </c>
      <c r="H55" s="100">
        <v>17229</v>
      </c>
      <c r="I55" s="100">
        <v>50989</v>
      </c>
      <c r="J55" s="100">
        <v>7537</v>
      </c>
      <c r="K55" s="111">
        <v>733</v>
      </c>
      <c r="L55" s="271">
        <v>11167</v>
      </c>
      <c r="M55" s="271">
        <v>34774</v>
      </c>
      <c r="N55" s="271">
        <v>16138</v>
      </c>
      <c r="O55" s="271">
        <v>7721</v>
      </c>
      <c r="P55" s="271">
        <v>18370</v>
      </c>
    </row>
    <row r="56" spans="2:16" ht="17.25">
      <c r="B56" s="242" t="s">
        <v>811</v>
      </c>
      <c r="C56" s="104">
        <v>237155</v>
      </c>
      <c r="D56" s="100">
        <v>17065</v>
      </c>
      <c r="E56" s="111">
        <v>47922</v>
      </c>
      <c r="F56" s="100">
        <v>3026</v>
      </c>
      <c r="G56" s="100">
        <v>3695</v>
      </c>
      <c r="H56" s="100">
        <v>17215</v>
      </c>
      <c r="I56" s="100">
        <v>51980</v>
      </c>
      <c r="J56" s="100">
        <v>7486</v>
      </c>
      <c r="K56" s="111">
        <v>760</v>
      </c>
      <c r="L56" s="271">
        <v>11071</v>
      </c>
      <c r="M56" s="271">
        <v>34773</v>
      </c>
      <c r="N56" s="271">
        <v>16026</v>
      </c>
      <c r="O56" s="271">
        <v>7727</v>
      </c>
      <c r="P56" s="271">
        <v>18409</v>
      </c>
    </row>
    <row r="57" spans="2:16" ht="17.25">
      <c r="B57" s="242" t="s">
        <v>812</v>
      </c>
      <c r="C57" s="104">
        <v>234799</v>
      </c>
      <c r="D57" s="100">
        <v>17249</v>
      </c>
      <c r="E57" s="111">
        <v>47734</v>
      </c>
      <c r="F57" s="100">
        <v>3026</v>
      </c>
      <c r="G57" s="100">
        <v>3705</v>
      </c>
      <c r="H57" s="100">
        <v>17113</v>
      </c>
      <c r="I57" s="100">
        <v>50134</v>
      </c>
      <c r="J57" s="100">
        <v>7391</v>
      </c>
      <c r="K57" s="111">
        <v>755</v>
      </c>
      <c r="L57" s="271">
        <v>10745</v>
      </c>
      <c r="M57" s="271">
        <v>34689</v>
      </c>
      <c r="N57" s="271">
        <v>16079</v>
      </c>
      <c r="O57" s="271">
        <v>7839</v>
      </c>
      <c r="P57" s="271">
        <v>18340</v>
      </c>
    </row>
    <row r="58" spans="2:16" ht="17.25">
      <c r="B58" s="242"/>
      <c r="C58" s="104"/>
      <c r="D58" s="100"/>
      <c r="E58" s="111"/>
      <c r="F58" s="100"/>
      <c r="G58" s="100"/>
      <c r="H58" s="100"/>
      <c r="I58" s="100"/>
      <c r="J58" s="100"/>
      <c r="K58" s="111"/>
      <c r="L58" s="271"/>
      <c r="M58" s="271"/>
      <c r="N58" s="271"/>
      <c r="O58" s="271"/>
      <c r="P58" s="271"/>
    </row>
    <row r="59" spans="2:16" ht="17.25">
      <c r="B59" s="242" t="s">
        <v>813</v>
      </c>
      <c r="C59" s="104">
        <v>233864</v>
      </c>
      <c r="D59" s="100">
        <v>17245</v>
      </c>
      <c r="E59" s="111">
        <v>47028</v>
      </c>
      <c r="F59" s="100">
        <v>3021</v>
      </c>
      <c r="G59" s="100">
        <v>3573</v>
      </c>
      <c r="H59" s="100">
        <v>17272</v>
      </c>
      <c r="I59" s="100">
        <v>50322</v>
      </c>
      <c r="J59" s="100">
        <v>7302</v>
      </c>
      <c r="K59" s="244">
        <v>749</v>
      </c>
      <c r="L59" s="271">
        <v>10816</v>
      </c>
      <c r="M59" s="271">
        <v>34596</v>
      </c>
      <c r="N59" s="271">
        <v>16114</v>
      </c>
      <c r="O59" s="271">
        <v>7529</v>
      </c>
      <c r="P59" s="271">
        <v>18297</v>
      </c>
    </row>
    <row r="60" spans="2:16" ht="17.25">
      <c r="B60" s="242" t="s">
        <v>814</v>
      </c>
      <c r="C60" s="104">
        <v>235839</v>
      </c>
      <c r="D60" s="100">
        <v>17335</v>
      </c>
      <c r="E60" s="111">
        <v>48171</v>
      </c>
      <c r="F60" s="100">
        <v>3021</v>
      </c>
      <c r="G60" s="100">
        <v>3570</v>
      </c>
      <c r="H60" s="100">
        <v>17474</v>
      </c>
      <c r="I60" s="100">
        <v>50479</v>
      </c>
      <c r="J60" s="100">
        <v>7289</v>
      </c>
      <c r="K60" s="244">
        <v>745</v>
      </c>
      <c r="L60" s="271">
        <v>10715</v>
      </c>
      <c r="M60" s="271">
        <v>34777</v>
      </c>
      <c r="N60" s="271">
        <v>16228</v>
      </c>
      <c r="O60" s="271">
        <v>7687</v>
      </c>
      <c r="P60" s="271">
        <v>18348</v>
      </c>
    </row>
    <row r="61" spans="2:16" ht="17.25">
      <c r="B61" s="242" t="s">
        <v>815</v>
      </c>
      <c r="C61" s="104">
        <v>234520</v>
      </c>
      <c r="D61" s="100">
        <v>17263</v>
      </c>
      <c r="E61" s="111">
        <v>47179</v>
      </c>
      <c r="F61" s="100">
        <v>3021</v>
      </c>
      <c r="G61" s="100">
        <v>3601</v>
      </c>
      <c r="H61" s="100">
        <v>17357</v>
      </c>
      <c r="I61" s="100">
        <v>50442</v>
      </c>
      <c r="J61" s="100">
        <v>7344</v>
      </c>
      <c r="K61" s="244">
        <v>745</v>
      </c>
      <c r="L61" s="271">
        <v>10550</v>
      </c>
      <c r="M61" s="271">
        <v>34746</v>
      </c>
      <c r="N61" s="271">
        <v>16203</v>
      </c>
      <c r="O61" s="271">
        <v>7645</v>
      </c>
      <c r="P61" s="271">
        <v>18424</v>
      </c>
    </row>
    <row r="62" spans="2:16" ht="18" thickBot="1">
      <c r="B62" s="5"/>
      <c r="C62" s="28"/>
      <c r="D62" s="19"/>
      <c r="E62" s="19"/>
      <c r="F62" s="19"/>
      <c r="G62" s="19"/>
      <c r="H62" s="19"/>
      <c r="I62" s="19"/>
      <c r="J62" s="19"/>
      <c r="K62" s="19"/>
      <c r="L62" s="5"/>
      <c r="M62" s="5"/>
      <c r="N62" s="5"/>
      <c r="O62" s="5"/>
      <c r="P62" s="5"/>
    </row>
    <row r="63" spans="3:11" ht="17.25">
      <c r="C63" s="1" t="s">
        <v>584</v>
      </c>
      <c r="D63" s="13"/>
      <c r="E63" s="13"/>
      <c r="F63" s="13"/>
      <c r="G63" s="13"/>
      <c r="H63" s="13"/>
      <c r="I63" s="13"/>
      <c r="J63" s="13"/>
      <c r="K63" s="13"/>
    </row>
  </sheetData>
  <mergeCells count="32">
    <mergeCell ref="O8:P8"/>
    <mergeCell ref="O38:P38"/>
    <mergeCell ref="B9:B11"/>
    <mergeCell ref="P9:P11"/>
    <mergeCell ref="C9:C11"/>
    <mergeCell ref="O9:O11"/>
    <mergeCell ref="L9:L11"/>
    <mergeCell ref="M9:M11"/>
    <mergeCell ref="N9:N11"/>
    <mergeCell ref="H9:H11"/>
    <mergeCell ref="E9:E11"/>
    <mergeCell ref="F9:F11"/>
    <mergeCell ref="G9:G11"/>
    <mergeCell ref="B39:B41"/>
    <mergeCell ref="C39:C41"/>
    <mergeCell ref="D9:D11"/>
    <mergeCell ref="D39:D41"/>
    <mergeCell ref="E39:E41"/>
    <mergeCell ref="F39:F41"/>
    <mergeCell ref="G39:G41"/>
    <mergeCell ref="H39:H41"/>
    <mergeCell ref="I39:I41"/>
    <mergeCell ref="J39:J41"/>
    <mergeCell ref="K39:K41"/>
    <mergeCell ref="I9:I11"/>
    <mergeCell ref="J9:J11"/>
    <mergeCell ref="K9:K11"/>
    <mergeCell ref="P39:P41"/>
    <mergeCell ref="O39:O41"/>
    <mergeCell ref="M39:M41"/>
    <mergeCell ref="N39:N41"/>
    <mergeCell ref="L39:L4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6"/>
  <sheetViews>
    <sheetView zoomScale="75" zoomScaleNormal="75" workbookViewId="0" topLeftCell="A49">
      <selection activeCell="H37" sqref="H37"/>
    </sheetView>
  </sheetViews>
  <sheetFormatPr defaultColWidth="9.625" defaultRowHeight="13.5"/>
  <cols>
    <col min="1" max="1" width="13.375" style="2" customWidth="1"/>
    <col min="2" max="2" width="14.625" style="2" customWidth="1"/>
    <col min="3" max="3" width="8.375" style="2" customWidth="1"/>
    <col min="4" max="4" width="10.125" style="2" bestFit="1" customWidth="1"/>
    <col min="5" max="5" width="7.125" style="2" customWidth="1"/>
    <col min="6" max="6" width="10.875" style="2" customWidth="1"/>
    <col min="7" max="7" width="12.125" style="2" customWidth="1"/>
    <col min="8" max="8" width="13.375" style="2" customWidth="1"/>
    <col min="9" max="9" width="8.375" style="2" customWidth="1"/>
    <col min="10" max="10" width="9.625" style="2" customWidth="1"/>
    <col min="11" max="11" width="7.125" style="2" customWidth="1"/>
    <col min="12" max="13" width="10.875" style="2" customWidth="1"/>
    <col min="14" max="14" width="12.125" style="2" customWidth="1"/>
    <col min="15" max="16384" width="9.625" style="2" customWidth="1"/>
  </cols>
  <sheetData>
    <row r="1" ht="17.25">
      <c r="A1" s="1"/>
    </row>
    <row r="6" ht="17.25">
      <c r="D6" s="4" t="s">
        <v>616</v>
      </c>
    </row>
    <row r="7" ht="17.25">
      <c r="G7" s="89" t="s">
        <v>817</v>
      </c>
    </row>
    <row r="8" ht="17.25">
      <c r="C8" s="1" t="s">
        <v>313</v>
      </c>
    </row>
    <row r="9" spans="2:14" ht="18" thickBot="1">
      <c r="B9" s="5"/>
      <c r="C9" s="6" t="s">
        <v>314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3:9" ht="17.25">
      <c r="C10" s="9"/>
      <c r="I10" s="9"/>
    </row>
    <row r="11" spans="3:14" ht="17.25">
      <c r="C11" s="22"/>
      <c r="D11" s="8"/>
      <c r="E11" s="8"/>
      <c r="F11" s="90" t="s">
        <v>62</v>
      </c>
      <c r="G11" s="8"/>
      <c r="H11" s="8"/>
      <c r="I11" s="22"/>
      <c r="J11" s="8"/>
      <c r="K11" s="8"/>
      <c r="L11" s="90" t="s">
        <v>78</v>
      </c>
      <c r="M11" s="8"/>
      <c r="N11" s="8"/>
    </row>
    <row r="12" spans="3:14" ht="17.25">
      <c r="C12" s="9"/>
      <c r="D12" s="11" t="s">
        <v>277</v>
      </c>
      <c r="E12" s="8"/>
      <c r="F12" s="7" t="s">
        <v>278</v>
      </c>
      <c r="G12" s="8"/>
      <c r="H12" s="7" t="s">
        <v>279</v>
      </c>
      <c r="I12" s="9"/>
      <c r="J12" s="11" t="s">
        <v>277</v>
      </c>
      <c r="K12" s="8"/>
      <c r="L12" s="7" t="s">
        <v>278</v>
      </c>
      <c r="M12" s="8"/>
      <c r="N12" s="7" t="s">
        <v>279</v>
      </c>
    </row>
    <row r="13" spans="2:14" ht="17.25">
      <c r="B13" s="1" t="s">
        <v>280</v>
      </c>
      <c r="C13" s="7" t="s">
        <v>281</v>
      </c>
      <c r="D13" s="9"/>
      <c r="E13" s="9"/>
      <c r="F13" s="7" t="s">
        <v>282</v>
      </c>
      <c r="G13" s="7" t="s">
        <v>283</v>
      </c>
      <c r="H13" s="7" t="s">
        <v>284</v>
      </c>
      <c r="I13" s="7" t="s">
        <v>281</v>
      </c>
      <c r="J13" s="9"/>
      <c r="K13" s="9"/>
      <c r="L13" s="7" t="s">
        <v>282</v>
      </c>
      <c r="M13" s="7" t="s">
        <v>283</v>
      </c>
      <c r="N13" s="7" t="s">
        <v>284</v>
      </c>
    </row>
    <row r="14" spans="2:14" ht="17.25">
      <c r="B14" s="21" t="s">
        <v>285</v>
      </c>
      <c r="C14" s="11" t="s">
        <v>286</v>
      </c>
      <c r="D14" s="12" t="s">
        <v>732</v>
      </c>
      <c r="E14" s="12" t="s">
        <v>734</v>
      </c>
      <c r="F14" s="11" t="s">
        <v>289</v>
      </c>
      <c r="G14" s="11" t="s">
        <v>290</v>
      </c>
      <c r="H14" s="11" t="s">
        <v>289</v>
      </c>
      <c r="I14" s="11" t="s">
        <v>286</v>
      </c>
      <c r="J14" s="12" t="s">
        <v>733</v>
      </c>
      <c r="K14" s="12" t="s">
        <v>735</v>
      </c>
      <c r="L14" s="11" t="s">
        <v>289</v>
      </c>
      <c r="M14" s="11" t="s">
        <v>290</v>
      </c>
      <c r="N14" s="11" t="s">
        <v>289</v>
      </c>
    </row>
    <row r="15" spans="3:14" ht="17.25">
      <c r="C15" s="63" t="s">
        <v>291</v>
      </c>
      <c r="D15" s="91" t="s">
        <v>292</v>
      </c>
      <c r="E15" s="23" t="s">
        <v>292</v>
      </c>
      <c r="F15" s="23" t="s">
        <v>293</v>
      </c>
      <c r="G15" s="23" t="s">
        <v>293</v>
      </c>
      <c r="H15" s="23" t="s">
        <v>293</v>
      </c>
      <c r="I15" s="23" t="s">
        <v>291</v>
      </c>
      <c r="J15" s="23" t="s">
        <v>292</v>
      </c>
      <c r="K15" s="23" t="s">
        <v>292</v>
      </c>
      <c r="L15" s="23" t="s">
        <v>293</v>
      </c>
      <c r="M15" s="23" t="s">
        <v>293</v>
      </c>
      <c r="N15" s="23" t="s">
        <v>293</v>
      </c>
    </row>
    <row r="16" spans="3:8" ht="17.25">
      <c r="C16" s="9"/>
      <c r="D16" s="20"/>
      <c r="H16" s="1" t="s">
        <v>294</v>
      </c>
    </row>
    <row r="17" spans="2:14" ht="17.25">
      <c r="B17" s="38" t="s">
        <v>486</v>
      </c>
      <c r="C17" s="149">
        <v>13.4</v>
      </c>
      <c r="D17" s="150">
        <v>172</v>
      </c>
      <c r="E17" s="147">
        <v>15</v>
      </c>
      <c r="F17" s="152">
        <v>334.8</v>
      </c>
      <c r="G17" s="152">
        <v>303.8</v>
      </c>
      <c r="H17" s="152">
        <v>923.9</v>
      </c>
      <c r="I17" s="152">
        <v>8.2</v>
      </c>
      <c r="J17" s="147">
        <v>170</v>
      </c>
      <c r="K17" s="147">
        <v>8</v>
      </c>
      <c r="L17" s="152">
        <v>231.5</v>
      </c>
      <c r="M17" s="152">
        <v>214.6</v>
      </c>
      <c r="N17" s="152">
        <v>521.6</v>
      </c>
    </row>
    <row r="18" spans="2:14" ht="17.25">
      <c r="B18" s="38"/>
      <c r="C18" s="149"/>
      <c r="D18" s="150"/>
      <c r="E18" s="147"/>
      <c r="F18" s="152"/>
      <c r="G18" s="152"/>
      <c r="H18" s="152"/>
      <c r="I18" s="152"/>
      <c r="J18" s="147"/>
      <c r="K18" s="147"/>
      <c r="L18" s="152"/>
      <c r="M18" s="152"/>
      <c r="N18" s="152"/>
    </row>
    <row r="19" spans="2:14" ht="17.25">
      <c r="B19" s="1" t="s">
        <v>818</v>
      </c>
      <c r="C19" s="149">
        <v>0.5</v>
      </c>
      <c r="D19" s="150">
        <v>158</v>
      </c>
      <c r="E19" s="244" t="s">
        <v>451</v>
      </c>
      <c r="F19" s="152">
        <v>134.1</v>
      </c>
      <c r="G19" s="152">
        <v>134.1</v>
      </c>
      <c r="H19" s="244" t="s">
        <v>451</v>
      </c>
      <c r="I19" s="244" t="s">
        <v>451</v>
      </c>
      <c r="J19" s="244" t="s">
        <v>451</v>
      </c>
      <c r="K19" s="244" t="s">
        <v>451</v>
      </c>
      <c r="L19" s="244" t="s">
        <v>451</v>
      </c>
      <c r="M19" s="244" t="s">
        <v>451</v>
      </c>
      <c r="N19" s="244" t="s">
        <v>451</v>
      </c>
    </row>
    <row r="20" spans="2:14" ht="17.25">
      <c r="B20" s="1" t="s">
        <v>295</v>
      </c>
      <c r="C20" s="149">
        <v>0.9</v>
      </c>
      <c r="D20" s="150">
        <v>168</v>
      </c>
      <c r="E20" s="147">
        <v>19</v>
      </c>
      <c r="F20" s="152">
        <v>195.1</v>
      </c>
      <c r="G20" s="152">
        <v>168.7</v>
      </c>
      <c r="H20" s="152">
        <v>199.7</v>
      </c>
      <c r="I20" s="152">
        <v>1</v>
      </c>
      <c r="J20" s="147">
        <v>167</v>
      </c>
      <c r="K20" s="147">
        <v>8</v>
      </c>
      <c r="L20" s="152">
        <v>159</v>
      </c>
      <c r="M20" s="152">
        <v>147.1</v>
      </c>
      <c r="N20" s="152">
        <v>102.6</v>
      </c>
    </row>
    <row r="21" spans="2:14" ht="17.25">
      <c r="B21" s="1" t="s">
        <v>296</v>
      </c>
      <c r="C21" s="149">
        <v>2.1</v>
      </c>
      <c r="D21" s="150">
        <v>173</v>
      </c>
      <c r="E21" s="147">
        <v>15</v>
      </c>
      <c r="F21" s="152">
        <v>212.7</v>
      </c>
      <c r="G21" s="152">
        <v>186.7</v>
      </c>
      <c r="H21" s="152">
        <v>300</v>
      </c>
      <c r="I21" s="152">
        <v>2.2</v>
      </c>
      <c r="J21" s="147">
        <v>171</v>
      </c>
      <c r="K21" s="147">
        <v>8</v>
      </c>
      <c r="L21" s="152">
        <v>201.7</v>
      </c>
      <c r="M21" s="152">
        <v>184.8</v>
      </c>
      <c r="N21" s="152">
        <v>329.4</v>
      </c>
    </row>
    <row r="22" spans="2:14" ht="17.25">
      <c r="B22" s="1" t="s">
        <v>297</v>
      </c>
      <c r="C22" s="149">
        <v>4.8</v>
      </c>
      <c r="D22" s="150">
        <v>174</v>
      </c>
      <c r="E22" s="147">
        <v>18</v>
      </c>
      <c r="F22" s="152">
        <v>247.9</v>
      </c>
      <c r="G22" s="152">
        <v>217.7</v>
      </c>
      <c r="H22" s="152">
        <v>571</v>
      </c>
      <c r="I22" s="152">
        <v>4.7</v>
      </c>
      <c r="J22" s="147">
        <v>173</v>
      </c>
      <c r="K22" s="147">
        <v>8</v>
      </c>
      <c r="L22" s="152">
        <v>211.1</v>
      </c>
      <c r="M22" s="152">
        <v>197.2</v>
      </c>
      <c r="N22" s="152">
        <v>519</v>
      </c>
    </row>
    <row r="23" spans="2:14" ht="17.25">
      <c r="B23" s="1"/>
      <c r="C23" s="149"/>
      <c r="D23" s="150"/>
      <c r="E23" s="147"/>
      <c r="F23" s="152"/>
      <c r="G23" s="152"/>
      <c r="H23" s="152"/>
      <c r="I23" s="152"/>
      <c r="J23" s="147"/>
      <c r="K23" s="147"/>
      <c r="L23" s="152"/>
      <c r="M23" s="152"/>
      <c r="N23" s="152"/>
    </row>
    <row r="24" spans="1:14" ht="17.25">
      <c r="A24" s="17"/>
      <c r="B24" s="1" t="s">
        <v>298</v>
      </c>
      <c r="C24" s="149">
        <v>8.2</v>
      </c>
      <c r="D24" s="150">
        <v>174</v>
      </c>
      <c r="E24" s="147">
        <v>19</v>
      </c>
      <c r="F24" s="152">
        <v>297.9</v>
      </c>
      <c r="G24" s="152">
        <v>262.5</v>
      </c>
      <c r="H24" s="152">
        <v>712.2</v>
      </c>
      <c r="I24" s="152">
        <v>7.1</v>
      </c>
      <c r="J24" s="147">
        <v>168</v>
      </c>
      <c r="K24" s="147">
        <v>9</v>
      </c>
      <c r="L24" s="152">
        <v>230.2</v>
      </c>
      <c r="M24" s="152">
        <v>209.5</v>
      </c>
      <c r="N24" s="152">
        <v>544.4</v>
      </c>
    </row>
    <row r="25" spans="1:14" ht="17.25">
      <c r="A25" s="17"/>
      <c r="B25" s="1" t="s">
        <v>299</v>
      </c>
      <c r="C25" s="149">
        <v>11.4</v>
      </c>
      <c r="D25" s="150">
        <v>172</v>
      </c>
      <c r="E25" s="147">
        <v>17</v>
      </c>
      <c r="F25" s="152">
        <v>329</v>
      </c>
      <c r="G25" s="152">
        <v>297.5</v>
      </c>
      <c r="H25" s="152">
        <v>924</v>
      </c>
      <c r="I25" s="152">
        <v>8.8</v>
      </c>
      <c r="J25" s="147">
        <v>169</v>
      </c>
      <c r="K25" s="147">
        <v>7</v>
      </c>
      <c r="L25" s="152">
        <v>259.6</v>
      </c>
      <c r="M25" s="152">
        <v>231.5</v>
      </c>
      <c r="N25" s="152">
        <v>585.4</v>
      </c>
    </row>
    <row r="26" spans="1:14" ht="17.25">
      <c r="A26" s="17"/>
      <c r="B26" s="1" t="s">
        <v>300</v>
      </c>
      <c r="C26" s="149">
        <v>14.4</v>
      </c>
      <c r="D26" s="150">
        <v>172</v>
      </c>
      <c r="E26" s="147">
        <v>14</v>
      </c>
      <c r="F26" s="152">
        <v>381.9</v>
      </c>
      <c r="G26" s="152">
        <v>350</v>
      </c>
      <c r="H26" s="152">
        <v>1075.1</v>
      </c>
      <c r="I26" s="152">
        <v>10</v>
      </c>
      <c r="J26" s="147">
        <v>169</v>
      </c>
      <c r="K26" s="147">
        <v>8</v>
      </c>
      <c r="L26" s="152">
        <v>266.2</v>
      </c>
      <c r="M26" s="152">
        <v>246.3</v>
      </c>
      <c r="N26" s="152">
        <v>671.2</v>
      </c>
    </row>
    <row r="27" spans="1:14" ht="17.25">
      <c r="A27" s="17"/>
      <c r="B27" s="1" t="s">
        <v>301</v>
      </c>
      <c r="C27" s="149">
        <v>17.2</v>
      </c>
      <c r="D27" s="150">
        <v>172</v>
      </c>
      <c r="E27" s="147">
        <v>14</v>
      </c>
      <c r="F27" s="152">
        <v>415.3</v>
      </c>
      <c r="G27" s="152">
        <v>380.2</v>
      </c>
      <c r="H27" s="152">
        <v>1126.1</v>
      </c>
      <c r="I27" s="152">
        <v>10.5</v>
      </c>
      <c r="J27" s="147">
        <v>170</v>
      </c>
      <c r="K27" s="147">
        <v>7</v>
      </c>
      <c r="L27" s="152">
        <v>258.7</v>
      </c>
      <c r="M27" s="152">
        <v>244.8</v>
      </c>
      <c r="N27" s="152">
        <v>717.1</v>
      </c>
    </row>
    <row r="28" spans="1:14" ht="17.25">
      <c r="A28" s="17"/>
      <c r="B28" s="1"/>
      <c r="C28" s="149"/>
      <c r="D28" s="150"/>
      <c r="E28" s="147"/>
      <c r="F28" s="152"/>
      <c r="G28" s="152"/>
      <c r="H28" s="152"/>
      <c r="I28" s="152"/>
      <c r="J28" s="147"/>
      <c r="K28" s="147"/>
      <c r="L28" s="152"/>
      <c r="M28" s="152"/>
      <c r="N28" s="152"/>
    </row>
    <row r="29" spans="1:14" ht="17.25">
      <c r="A29" s="17"/>
      <c r="B29" s="1" t="s">
        <v>302</v>
      </c>
      <c r="C29" s="149">
        <v>21.2</v>
      </c>
      <c r="D29" s="150">
        <v>170</v>
      </c>
      <c r="E29" s="147">
        <v>14</v>
      </c>
      <c r="F29" s="152">
        <v>415.4</v>
      </c>
      <c r="G29" s="152">
        <v>380.5</v>
      </c>
      <c r="H29" s="152">
        <v>1451.7</v>
      </c>
      <c r="I29" s="152">
        <v>10.6</v>
      </c>
      <c r="J29" s="147">
        <v>170</v>
      </c>
      <c r="K29" s="147">
        <v>9</v>
      </c>
      <c r="L29" s="152">
        <v>232.5</v>
      </c>
      <c r="M29" s="152">
        <v>217.7</v>
      </c>
      <c r="N29" s="152">
        <v>503.3</v>
      </c>
    </row>
    <row r="30" spans="1:14" ht="17.25">
      <c r="A30" s="17"/>
      <c r="B30" s="1" t="s">
        <v>303</v>
      </c>
      <c r="C30" s="149">
        <v>22.6</v>
      </c>
      <c r="D30" s="150">
        <v>170</v>
      </c>
      <c r="E30" s="147">
        <v>12</v>
      </c>
      <c r="F30" s="152">
        <v>367.2</v>
      </c>
      <c r="G30" s="152">
        <v>336</v>
      </c>
      <c r="H30" s="152">
        <v>1178</v>
      </c>
      <c r="I30" s="152">
        <v>14</v>
      </c>
      <c r="J30" s="147">
        <v>174</v>
      </c>
      <c r="K30" s="147">
        <v>9</v>
      </c>
      <c r="L30" s="152">
        <v>223.2</v>
      </c>
      <c r="M30" s="152">
        <v>210.1</v>
      </c>
      <c r="N30" s="152">
        <v>498.3</v>
      </c>
    </row>
    <row r="31" spans="1:14" ht="17.25">
      <c r="A31" s="17"/>
      <c r="B31" s="1" t="s">
        <v>304</v>
      </c>
      <c r="C31" s="149">
        <v>20.2</v>
      </c>
      <c r="D31" s="150">
        <v>173</v>
      </c>
      <c r="E31" s="147">
        <v>6</v>
      </c>
      <c r="F31" s="152">
        <v>344.1</v>
      </c>
      <c r="G31" s="152">
        <v>328.6</v>
      </c>
      <c r="H31" s="152">
        <v>961.2</v>
      </c>
      <c r="I31" s="152">
        <v>12.1</v>
      </c>
      <c r="J31" s="147">
        <v>170</v>
      </c>
      <c r="K31" s="147">
        <v>7</v>
      </c>
      <c r="L31" s="152">
        <v>231.1</v>
      </c>
      <c r="M31" s="152">
        <v>223.5</v>
      </c>
      <c r="N31" s="152">
        <v>342.1</v>
      </c>
    </row>
    <row r="32" spans="1:14" ht="17.25">
      <c r="A32" s="17"/>
      <c r="B32" s="1" t="s">
        <v>305</v>
      </c>
      <c r="C32" s="149">
        <v>16.2</v>
      </c>
      <c r="D32" s="150">
        <v>171</v>
      </c>
      <c r="E32" s="147">
        <v>2</v>
      </c>
      <c r="F32" s="152">
        <v>236.7</v>
      </c>
      <c r="G32" s="152">
        <v>233.7</v>
      </c>
      <c r="H32" s="152">
        <v>335.6</v>
      </c>
      <c r="I32" s="152">
        <v>13.8</v>
      </c>
      <c r="J32" s="147">
        <v>173</v>
      </c>
      <c r="K32" s="147">
        <v>6</v>
      </c>
      <c r="L32" s="152">
        <v>175.1</v>
      </c>
      <c r="M32" s="152">
        <v>166.3</v>
      </c>
      <c r="N32" s="152">
        <v>286</v>
      </c>
    </row>
    <row r="33" spans="2:14" ht="17.25">
      <c r="B33" s="8"/>
      <c r="C33" s="22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7.25">
      <c r="A34" s="17"/>
      <c r="C34" s="26"/>
      <c r="D34" s="94"/>
      <c r="E34" s="95"/>
      <c r="F34" s="13"/>
      <c r="G34" s="13"/>
      <c r="H34" s="13"/>
      <c r="I34" s="13"/>
      <c r="J34" s="95"/>
      <c r="K34" s="95"/>
      <c r="L34" s="13"/>
      <c r="M34" s="13"/>
      <c r="N34" s="13"/>
    </row>
    <row r="35" spans="1:14" ht="17.25">
      <c r="A35" s="17"/>
      <c r="B35" s="1" t="s">
        <v>280</v>
      </c>
      <c r="C35" s="79"/>
      <c r="D35" s="92"/>
      <c r="E35" s="93"/>
      <c r="F35" s="16"/>
      <c r="G35" s="16"/>
      <c r="H35" s="1" t="s">
        <v>294</v>
      </c>
      <c r="I35" s="16"/>
      <c r="J35" s="93"/>
      <c r="K35" s="93"/>
      <c r="L35" s="16"/>
      <c r="M35" s="16"/>
      <c r="N35" s="16"/>
    </row>
    <row r="36" spans="1:14" ht="17.25">
      <c r="A36" s="17"/>
      <c r="B36" s="1" t="s">
        <v>306</v>
      </c>
      <c r="C36" s="155">
        <v>11</v>
      </c>
      <c r="D36" s="150">
        <v>176</v>
      </c>
      <c r="E36" s="147">
        <v>12</v>
      </c>
      <c r="F36" s="167">
        <v>290.7</v>
      </c>
      <c r="G36" s="167">
        <v>271</v>
      </c>
      <c r="H36" s="167">
        <v>501.7</v>
      </c>
      <c r="I36" s="167">
        <v>7.6</v>
      </c>
      <c r="J36" s="100">
        <v>173</v>
      </c>
      <c r="K36" s="100">
        <v>6</v>
      </c>
      <c r="L36" s="167">
        <v>198.9</v>
      </c>
      <c r="M36" s="167">
        <v>189.3</v>
      </c>
      <c r="N36" s="167">
        <v>365.8</v>
      </c>
    </row>
    <row r="37" spans="1:14" ht="17.25">
      <c r="A37" s="17"/>
      <c r="B37" s="1" t="s">
        <v>818</v>
      </c>
      <c r="C37" s="318">
        <v>0.5</v>
      </c>
      <c r="D37" s="244">
        <v>158</v>
      </c>
      <c r="E37" s="244" t="s">
        <v>451</v>
      </c>
      <c r="F37" s="244">
        <v>134.1</v>
      </c>
      <c r="G37" s="244">
        <v>134.1</v>
      </c>
      <c r="H37" s="244" t="s">
        <v>451</v>
      </c>
      <c r="I37" s="244" t="s">
        <v>451</v>
      </c>
      <c r="J37" s="244" t="s">
        <v>451</v>
      </c>
      <c r="K37" s="244" t="s">
        <v>451</v>
      </c>
      <c r="L37" s="244" t="s">
        <v>451</v>
      </c>
      <c r="M37" s="244" t="s">
        <v>451</v>
      </c>
      <c r="N37" s="244" t="s">
        <v>451</v>
      </c>
    </row>
    <row r="38" spans="1:14" ht="17.25">
      <c r="A38" s="17"/>
      <c r="B38" s="1" t="s">
        <v>295</v>
      </c>
      <c r="C38" s="156">
        <v>0.9</v>
      </c>
      <c r="D38" s="150">
        <v>168</v>
      </c>
      <c r="E38" s="147">
        <v>20</v>
      </c>
      <c r="F38" s="167">
        <v>208.2</v>
      </c>
      <c r="G38" s="167">
        <v>175.2</v>
      </c>
      <c r="H38" s="167">
        <v>64.8</v>
      </c>
      <c r="I38" s="167">
        <v>0.8</v>
      </c>
      <c r="J38" s="100">
        <v>167</v>
      </c>
      <c r="K38" s="100">
        <v>7</v>
      </c>
      <c r="L38" s="167">
        <v>158.6</v>
      </c>
      <c r="M38" s="167">
        <v>144.8</v>
      </c>
      <c r="N38" s="167">
        <v>107.5</v>
      </c>
    </row>
    <row r="39" spans="1:14" ht="17.25">
      <c r="A39" s="17"/>
      <c r="B39" s="1" t="s">
        <v>296</v>
      </c>
      <c r="C39" s="156">
        <v>2.1</v>
      </c>
      <c r="D39" s="150">
        <v>177</v>
      </c>
      <c r="E39" s="147">
        <v>11</v>
      </c>
      <c r="F39" s="167">
        <v>193.9</v>
      </c>
      <c r="G39" s="167">
        <v>174.8</v>
      </c>
      <c r="H39" s="167">
        <v>227</v>
      </c>
      <c r="I39" s="167">
        <v>2.4</v>
      </c>
      <c r="J39" s="100">
        <v>173</v>
      </c>
      <c r="K39" s="100">
        <v>5</v>
      </c>
      <c r="L39" s="167">
        <v>178.2</v>
      </c>
      <c r="M39" s="167">
        <v>165.8</v>
      </c>
      <c r="N39" s="167">
        <v>288.2</v>
      </c>
    </row>
    <row r="40" spans="1:14" ht="17.25">
      <c r="A40" s="17"/>
      <c r="B40" s="1" t="s">
        <v>297</v>
      </c>
      <c r="C40" s="156">
        <v>4.5</v>
      </c>
      <c r="D40" s="150">
        <v>179</v>
      </c>
      <c r="E40" s="147">
        <v>12</v>
      </c>
      <c r="F40" s="167">
        <v>232</v>
      </c>
      <c r="G40" s="167">
        <v>213.3</v>
      </c>
      <c r="H40" s="167">
        <v>361.1</v>
      </c>
      <c r="I40" s="167">
        <v>4.6</v>
      </c>
      <c r="J40" s="100">
        <v>177</v>
      </c>
      <c r="K40" s="100">
        <v>6</v>
      </c>
      <c r="L40" s="167">
        <v>191.7</v>
      </c>
      <c r="M40" s="167">
        <v>183.4</v>
      </c>
      <c r="N40" s="167">
        <v>384.1</v>
      </c>
    </row>
    <row r="41" spans="1:14" ht="17.25">
      <c r="A41" s="17"/>
      <c r="B41" s="1" t="s">
        <v>298</v>
      </c>
      <c r="C41" s="156">
        <v>7.1</v>
      </c>
      <c r="D41" s="150">
        <v>178</v>
      </c>
      <c r="E41" s="147">
        <v>17</v>
      </c>
      <c r="F41" s="167">
        <v>281.4</v>
      </c>
      <c r="G41" s="167">
        <v>254.1</v>
      </c>
      <c r="H41" s="167">
        <v>509.8</v>
      </c>
      <c r="I41" s="167">
        <v>6.4</v>
      </c>
      <c r="J41" s="100">
        <v>173</v>
      </c>
      <c r="K41" s="100">
        <v>5</v>
      </c>
      <c r="L41" s="167">
        <v>193.7</v>
      </c>
      <c r="M41" s="167">
        <v>184.1</v>
      </c>
      <c r="N41" s="167">
        <v>327.7</v>
      </c>
    </row>
    <row r="42" spans="1:14" ht="17.25">
      <c r="A42" s="17"/>
      <c r="B42" s="1" t="s">
        <v>299</v>
      </c>
      <c r="C42" s="156">
        <v>9</v>
      </c>
      <c r="D42" s="150">
        <v>176</v>
      </c>
      <c r="E42" s="147">
        <v>13</v>
      </c>
      <c r="F42" s="167">
        <v>290.7</v>
      </c>
      <c r="G42" s="167">
        <v>272.4</v>
      </c>
      <c r="H42" s="167">
        <v>497.2</v>
      </c>
      <c r="I42" s="167">
        <v>7.9</v>
      </c>
      <c r="J42" s="100">
        <v>171</v>
      </c>
      <c r="K42" s="100">
        <v>3</v>
      </c>
      <c r="L42" s="167">
        <v>206.6</v>
      </c>
      <c r="M42" s="167">
        <v>196.3</v>
      </c>
      <c r="N42" s="167">
        <v>379.2</v>
      </c>
    </row>
    <row r="43" spans="1:14" ht="17.25">
      <c r="A43" s="17"/>
      <c r="B43" s="1" t="s">
        <v>300</v>
      </c>
      <c r="C43" s="156">
        <v>12</v>
      </c>
      <c r="D43" s="150">
        <v>174</v>
      </c>
      <c r="E43" s="147">
        <v>13</v>
      </c>
      <c r="F43" s="167">
        <v>307.4</v>
      </c>
      <c r="G43" s="167">
        <v>286</v>
      </c>
      <c r="H43" s="167">
        <v>566.3</v>
      </c>
      <c r="I43" s="167">
        <v>7.7</v>
      </c>
      <c r="J43" s="100">
        <v>173</v>
      </c>
      <c r="K43" s="100">
        <v>9</v>
      </c>
      <c r="L43" s="167">
        <v>212.5</v>
      </c>
      <c r="M43" s="167">
        <v>200.3</v>
      </c>
      <c r="N43" s="167">
        <v>377.1</v>
      </c>
    </row>
    <row r="44" spans="1:14" ht="17.25">
      <c r="A44" s="17"/>
      <c r="B44" s="1" t="s">
        <v>301</v>
      </c>
      <c r="C44" s="156">
        <v>14.6</v>
      </c>
      <c r="D44" s="150">
        <v>176</v>
      </c>
      <c r="E44" s="147">
        <v>12</v>
      </c>
      <c r="F44" s="167">
        <v>340.5</v>
      </c>
      <c r="G44" s="167">
        <v>319.6</v>
      </c>
      <c r="H44" s="167">
        <v>653.5</v>
      </c>
      <c r="I44" s="167">
        <v>8</v>
      </c>
      <c r="J44" s="100">
        <v>171</v>
      </c>
      <c r="K44" s="100">
        <v>6</v>
      </c>
      <c r="L44" s="167">
        <v>201.2</v>
      </c>
      <c r="M44" s="167">
        <v>194.8</v>
      </c>
      <c r="N44" s="167">
        <v>474.5</v>
      </c>
    </row>
    <row r="45" spans="1:14" ht="17.25">
      <c r="A45" s="17"/>
      <c r="B45" s="1" t="s">
        <v>302</v>
      </c>
      <c r="C45" s="156">
        <v>16.9</v>
      </c>
      <c r="D45" s="150">
        <v>176</v>
      </c>
      <c r="E45" s="147">
        <v>15</v>
      </c>
      <c r="F45" s="167">
        <v>346.8</v>
      </c>
      <c r="G45" s="167">
        <v>321.9</v>
      </c>
      <c r="H45" s="167">
        <v>723.5</v>
      </c>
      <c r="I45" s="167">
        <v>8.6</v>
      </c>
      <c r="J45" s="100">
        <v>171</v>
      </c>
      <c r="K45" s="100">
        <v>9</v>
      </c>
      <c r="L45" s="167">
        <v>225.1</v>
      </c>
      <c r="M45" s="167">
        <v>214</v>
      </c>
      <c r="N45" s="167">
        <v>418.2</v>
      </c>
    </row>
    <row r="46" spans="1:14" ht="17.25">
      <c r="A46" s="17"/>
      <c r="B46" s="1" t="s">
        <v>303</v>
      </c>
      <c r="C46" s="156">
        <v>16.4</v>
      </c>
      <c r="D46" s="150">
        <v>174</v>
      </c>
      <c r="E46" s="147">
        <v>10</v>
      </c>
      <c r="F46" s="167">
        <v>320.5</v>
      </c>
      <c r="G46" s="167">
        <v>303.2</v>
      </c>
      <c r="H46" s="167">
        <v>536.6</v>
      </c>
      <c r="I46" s="167">
        <v>12.6</v>
      </c>
      <c r="J46" s="100">
        <v>177</v>
      </c>
      <c r="K46" s="100">
        <v>8</v>
      </c>
      <c r="L46" s="167">
        <v>201.4</v>
      </c>
      <c r="M46" s="167">
        <v>192.6</v>
      </c>
      <c r="N46" s="167">
        <v>376.1</v>
      </c>
    </row>
    <row r="47" spans="1:14" ht="17.25">
      <c r="A47" s="17"/>
      <c r="B47" s="1" t="s">
        <v>304</v>
      </c>
      <c r="C47" s="156">
        <v>17.7</v>
      </c>
      <c r="D47" s="150">
        <v>177</v>
      </c>
      <c r="E47" s="147">
        <v>3</v>
      </c>
      <c r="F47" s="167">
        <v>312.2</v>
      </c>
      <c r="G47" s="167">
        <v>308.6</v>
      </c>
      <c r="H47" s="167">
        <v>368</v>
      </c>
      <c r="I47" s="167">
        <v>11.5</v>
      </c>
      <c r="J47" s="100">
        <v>169</v>
      </c>
      <c r="K47" s="100">
        <v>3</v>
      </c>
      <c r="L47" s="167">
        <v>186.8</v>
      </c>
      <c r="M47" s="167">
        <v>183.3</v>
      </c>
      <c r="N47" s="167">
        <v>276.1</v>
      </c>
    </row>
    <row r="48" spans="1:14" ht="17.25">
      <c r="A48" s="17"/>
      <c r="B48" s="1" t="s">
        <v>305</v>
      </c>
      <c r="C48" s="156">
        <v>16.8</v>
      </c>
      <c r="D48" s="150">
        <v>170</v>
      </c>
      <c r="E48" s="147">
        <v>1</v>
      </c>
      <c r="F48" s="167">
        <v>221</v>
      </c>
      <c r="G48" s="167">
        <v>218.9</v>
      </c>
      <c r="H48" s="167">
        <v>257.5</v>
      </c>
      <c r="I48" s="167">
        <v>13.8</v>
      </c>
      <c r="J48" s="100">
        <v>176</v>
      </c>
      <c r="K48" s="100">
        <v>6</v>
      </c>
      <c r="L48" s="167">
        <v>179.4</v>
      </c>
      <c r="M48" s="167">
        <v>170.8</v>
      </c>
      <c r="N48" s="167">
        <v>306</v>
      </c>
    </row>
    <row r="49" spans="2:14" ht="17.25">
      <c r="B49" s="8"/>
      <c r="C49" s="157"/>
      <c r="D49" s="162"/>
      <c r="E49" s="162"/>
      <c r="F49" s="169"/>
      <c r="G49" s="169"/>
      <c r="H49" s="169"/>
      <c r="I49" s="169"/>
      <c r="J49" s="106"/>
      <c r="K49" s="106"/>
      <c r="L49" s="169"/>
      <c r="M49" s="169"/>
      <c r="N49" s="169"/>
    </row>
    <row r="50" spans="1:14" ht="17.25">
      <c r="A50" s="17"/>
      <c r="C50" s="156"/>
      <c r="D50" s="150"/>
      <c r="E50" s="147"/>
      <c r="F50" s="167"/>
      <c r="G50" s="167"/>
      <c r="H50" s="168"/>
      <c r="I50" s="167"/>
      <c r="J50" s="100"/>
      <c r="K50" s="100"/>
      <c r="L50" s="167"/>
      <c r="M50" s="167"/>
      <c r="N50" s="167"/>
    </row>
    <row r="51" spans="1:14" ht="17.25">
      <c r="A51" s="17"/>
      <c r="B51" s="1" t="s">
        <v>280</v>
      </c>
      <c r="C51" s="158"/>
      <c r="D51" s="163"/>
      <c r="E51" s="164"/>
      <c r="F51" s="170"/>
      <c r="G51" s="170"/>
      <c r="H51" s="171" t="s">
        <v>294</v>
      </c>
      <c r="I51" s="170"/>
      <c r="J51" s="146"/>
      <c r="K51" s="146"/>
      <c r="L51" s="170"/>
      <c r="M51" s="170"/>
      <c r="N51" s="170"/>
    </row>
    <row r="52" spans="1:14" ht="17.25">
      <c r="A52" s="17"/>
      <c r="B52" s="1" t="s">
        <v>307</v>
      </c>
      <c r="C52" s="156">
        <v>13.2</v>
      </c>
      <c r="D52" s="150">
        <v>172</v>
      </c>
      <c r="E52" s="147">
        <v>15</v>
      </c>
      <c r="F52" s="167">
        <v>326.6</v>
      </c>
      <c r="G52" s="167">
        <v>299.5</v>
      </c>
      <c r="H52" s="167">
        <v>892.6</v>
      </c>
      <c r="I52" s="167">
        <v>7.6</v>
      </c>
      <c r="J52" s="100">
        <v>171</v>
      </c>
      <c r="K52" s="100">
        <v>10</v>
      </c>
      <c r="L52" s="167">
        <v>231.3</v>
      </c>
      <c r="M52" s="167">
        <v>217.4</v>
      </c>
      <c r="N52" s="167">
        <v>519.6</v>
      </c>
    </row>
    <row r="53" spans="1:14" ht="17.25">
      <c r="A53" s="17"/>
      <c r="B53" s="1"/>
      <c r="C53" s="156"/>
      <c r="D53" s="150"/>
      <c r="E53" s="147"/>
      <c r="F53" s="167"/>
      <c r="G53" s="167"/>
      <c r="H53" s="167"/>
      <c r="I53" s="167"/>
      <c r="J53" s="100"/>
      <c r="K53" s="100"/>
      <c r="L53" s="167"/>
      <c r="M53" s="167"/>
      <c r="N53" s="167"/>
    </row>
    <row r="54" spans="1:14" ht="17.25">
      <c r="A54" s="17"/>
      <c r="B54" s="1" t="s">
        <v>818</v>
      </c>
      <c r="C54" s="318" t="s">
        <v>451</v>
      </c>
      <c r="D54" s="244" t="s">
        <v>451</v>
      </c>
      <c r="E54" s="244" t="s">
        <v>451</v>
      </c>
      <c r="F54" s="244" t="s">
        <v>451</v>
      </c>
      <c r="G54" s="244" t="s">
        <v>451</v>
      </c>
      <c r="H54" s="244" t="s">
        <v>451</v>
      </c>
      <c r="I54" s="244" t="s">
        <v>451</v>
      </c>
      <c r="J54" s="244" t="s">
        <v>451</v>
      </c>
      <c r="K54" s="244" t="s">
        <v>451</v>
      </c>
      <c r="L54" s="244" t="s">
        <v>451</v>
      </c>
      <c r="M54" s="244" t="s">
        <v>451</v>
      </c>
      <c r="N54" s="244" t="s">
        <v>451</v>
      </c>
    </row>
    <row r="55" spans="1:14" ht="17.25">
      <c r="A55" s="17"/>
      <c r="B55" s="1" t="s">
        <v>295</v>
      </c>
      <c r="C55" s="159">
        <v>1</v>
      </c>
      <c r="D55" s="165">
        <v>170</v>
      </c>
      <c r="E55" s="165">
        <v>17</v>
      </c>
      <c r="F55" s="167">
        <v>181.8</v>
      </c>
      <c r="G55" s="167">
        <v>162.3</v>
      </c>
      <c r="H55" s="167">
        <v>136.9</v>
      </c>
      <c r="I55" s="167">
        <v>0.9</v>
      </c>
      <c r="J55" s="100">
        <v>166</v>
      </c>
      <c r="K55" s="100">
        <v>10</v>
      </c>
      <c r="L55" s="167">
        <v>152.6</v>
      </c>
      <c r="M55" s="167">
        <v>141.6</v>
      </c>
      <c r="N55" s="167">
        <v>45.8</v>
      </c>
    </row>
    <row r="56" spans="1:14" ht="17.25">
      <c r="A56" s="17"/>
      <c r="B56" s="1" t="s">
        <v>296</v>
      </c>
      <c r="C56" s="156">
        <v>2.2</v>
      </c>
      <c r="D56" s="150">
        <v>173</v>
      </c>
      <c r="E56" s="147">
        <v>14</v>
      </c>
      <c r="F56" s="167">
        <v>212.3</v>
      </c>
      <c r="G56" s="167">
        <v>195</v>
      </c>
      <c r="H56" s="167">
        <v>308.9</v>
      </c>
      <c r="I56" s="167">
        <v>2.2</v>
      </c>
      <c r="J56" s="100">
        <v>172</v>
      </c>
      <c r="K56" s="100">
        <v>12</v>
      </c>
      <c r="L56" s="167">
        <v>211.6</v>
      </c>
      <c r="M56" s="167">
        <v>194.2</v>
      </c>
      <c r="N56" s="167">
        <v>336.8</v>
      </c>
    </row>
    <row r="57" spans="1:14" ht="17.25">
      <c r="A57" s="17"/>
      <c r="B57" s="1" t="s">
        <v>297</v>
      </c>
      <c r="C57" s="156">
        <v>4.8</v>
      </c>
      <c r="D57" s="150">
        <v>173</v>
      </c>
      <c r="E57" s="147">
        <v>20</v>
      </c>
      <c r="F57" s="167">
        <v>228.6</v>
      </c>
      <c r="G57" s="167">
        <v>201.3</v>
      </c>
      <c r="H57" s="167">
        <v>586.7</v>
      </c>
      <c r="I57" s="167">
        <v>5</v>
      </c>
      <c r="J57" s="111">
        <v>174</v>
      </c>
      <c r="K57" s="100">
        <v>9</v>
      </c>
      <c r="L57" s="167">
        <v>216.4</v>
      </c>
      <c r="M57" s="167">
        <v>203.9</v>
      </c>
      <c r="N57" s="167">
        <v>588.6</v>
      </c>
    </row>
    <row r="58" spans="1:14" ht="17.25">
      <c r="A58" s="17"/>
      <c r="B58" s="1"/>
      <c r="C58" s="156"/>
      <c r="D58" s="150"/>
      <c r="E58" s="147"/>
      <c r="F58" s="167"/>
      <c r="G58" s="167"/>
      <c r="H58" s="167"/>
      <c r="I58" s="167"/>
      <c r="J58" s="111"/>
      <c r="K58" s="100"/>
      <c r="L58" s="167"/>
      <c r="M58" s="167"/>
      <c r="N58" s="167"/>
    </row>
    <row r="59" spans="1:14" ht="17.25">
      <c r="A59" s="17"/>
      <c r="B59" s="1" t="s">
        <v>298</v>
      </c>
      <c r="C59" s="156">
        <v>7.9</v>
      </c>
      <c r="D59" s="150">
        <v>173</v>
      </c>
      <c r="E59" s="147">
        <v>18</v>
      </c>
      <c r="F59" s="167">
        <v>297.8</v>
      </c>
      <c r="G59" s="167">
        <v>268.5</v>
      </c>
      <c r="H59" s="167">
        <v>723.1</v>
      </c>
      <c r="I59" s="167">
        <v>7.5</v>
      </c>
      <c r="J59" s="100">
        <v>167</v>
      </c>
      <c r="K59" s="100">
        <v>12</v>
      </c>
      <c r="L59" s="167">
        <v>221.9</v>
      </c>
      <c r="M59" s="167">
        <v>206.8</v>
      </c>
      <c r="N59" s="167">
        <v>542.6</v>
      </c>
    </row>
    <row r="60" spans="1:14" ht="17.25">
      <c r="A60" s="17"/>
      <c r="B60" s="1" t="s">
        <v>299</v>
      </c>
      <c r="C60" s="156">
        <v>12.7</v>
      </c>
      <c r="D60" s="150">
        <v>170</v>
      </c>
      <c r="E60" s="147">
        <v>17</v>
      </c>
      <c r="F60" s="167">
        <v>316.5</v>
      </c>
      <c r="G60" s="167">
        <v>285.8</v>
      </c>
      <c r="H60" s="167">
        <v>951.8</v>
      </c>
      <c r="I60" s="167">
        <v>8.6</v>
      </c>
      <c r="J60" s="100">
        <v>171</v>
      </c>
      <c r="K60" s="100">
        <v>9</v>
      </c>
      <c r="L60" s="167">
        <v>224.8</v>
      </c>
      <c r="M60" s="167">
        <v>209.6</v>
      </c>
      <c r="N60" s="167">
        <v>509.8</v>
      </c>
    </row>
    <row r="61" spans="1:14" ht="17.25">
      <c r="A61" s="17"/>
      <c r="B61" s="1" t="s">
        <v>300</v>
      </c>
      <c r="C61" s="156">
        <v>13.8</v>
      </c>
      <c r="D61" s="150">
        <v>173</v>
      </c>
      <c r="E61" s="147">
        <v>13</v>
      </c>
      <c r="F61" s="167">
        <v>398.4</v>
      </c>
      <c r="G61" s="167">
        <v>371.3</v>
      </c>
      <c r="H61" s="167">
        <v>1027.5</v>
      </c>
      <c r="I61" s="167">
        <v>9.1</v>
      </c>
      <c r="J61" s="100">
        <v>170</v>
      </c>
      <c r="K61" s="100">
        <v>8</v>
      </c>
      <c r="L61" s="167">
        <v>271.7</v>
      </c>
      <c r="M61" s="167">
        <v>260.1</v>
      </c>
      <c r="N61" s="167">
        <v>675.5</v>
      </c>
    </row>
    <row r="62" spans="1:14" ht="17.25">
      <c r="A62" s="17"/>
      <c r="B62" s="1" t="s">
        <v>301</v>
      </c>
      <c r="C62" s="156">
        <v>18</v>
      </c>
      <c r="D62" s="150">
        <v>169</v>
      </c>
      <c r="E62" s="147">
        <v>12</v>
      </c>
      <c r="F62" s="167">
        <v>415</v>
      </c>
      <c r="G62" s="167">
        <v>384.5</v>
      </c>
      <c r="H62" s="167">
        <v>1133</v>
      </c>
      <c r="I62" s="167">
        <v>11.3</v>
      </c>
      <c r="J62" s="100">
        <v>173</v>
      </c>
      <c r="K62" s="100">
        <v>5</v>
      </c>
      <c r="L62" s="167">
        <v>259.3</v>
      </c>
      <c r="M62" s="167">
        <v>252.1</v>
      </c>
      <c r="N62" s="167">
        <v>723.8</v>
      </c>
    </row>
    <row r="63" spans="1:14" ht="17.25">
      <c r="A63" s="17"/>
      <c r="B63" s="1"/>
      <c r="C63" s="156"/>
      <c r="D63" s="150"/>
      <c r="E63" s="147"/>
      <c r="F63" s="167"/>
      <c r="G63" s="167"/>
      <c r="H63" s="167"/>
      <c r="I63" s="167"/>
      <c r="J63" s="100"/>
      <c r="K63" s="100"/>
      <c r="L63" s="167"/>
      <c r="M63" s="167"/>
      <c r="N63" s="167"/>
    </row>
    <row r="64" spans="1:14" ht="17.25">
      <c r="A64" s="17"/>
      <c r="B64" s="1" t="s">
        <v>302</v>
      </c>
      <c r="C64" s="156">
        <v>20.2</v>
      </c>
      <c r="D64" s="150">
        <v>168</v>
      </c>
      <c r="E64" s="147">
        <v>13</v>
      </c>
      <c r="F64" s="167">
        <v>393.2</v>
      </c>
      <c r="G64" s="167">
        <v>361.9</v>
      </c>
      <c r="H64" s="167">
        <v>1338.5</v>
      </c>
      <c r="I64" s="167">
        <v>9.5</v>
      </c>
      <c r="J64" s="100">
        <v>169</v>
      </c>
      <c r="K64" s="100">
        <v>8</v>
      </c>
      <c r="L64" s="167">
        <v>201.5</v>
      </c>
      <c r="M64" s="167">
        <v>187.8</v>
      </c>
      <c r="N64" s="167">
        <v>365.8</v>
      </c>
    </row>
    <row r="65" spans="1:14" ht="17.25">
      <c r="A65" s="17"/>
      <c r="B65" s="1" t="s">
        <v>303</v>
      </c>
      <c r="C65" s="156">
        <v>23.7</v>
      </c>
      <c r="D65" s="150">
        <v>171</v>
      </c>
      <c r="E65" s="147">
        <v>11</v>
      </c>
      <c r="F65" s="167">
        <v>373.4</v>
      </c>
      <c r="G65" s="167">
        <v>347.4</v>
      </c>
      <c r="H65" s="167">
        <v>1117</v>
      </c>
      <c r="I65" s="167">
        <v>12.9</v>
      </c>
      <c r="J65" s="100">
        <v>170</v>
      </c>
      <c r="K65" s="100">
        <v>10</v>
      </c>
      <c r="L65" s="167">
        <v>220.9</v>
      </c>
      <c r="M65" s="167">
        <v>204.6</v>
      </c>
      <c r="N65" s="167">
        <v>502.6</v>
      </c>
    </row>
    <row r="66" spans="1:14" ht="17.25">
      <c r="A66" s="17"/>
      <c r="B66" s="1" t="s">
        <v>304</v>
      </c>
      <c r="C66" s="156">
        <v>19.6</v>
      </c>
      <c r="D66" s="150">
        <v>174</v>
      </c>
      <c r="E66" s="147">
        <v>11</v>
      </c>
      <c r="F66" s="167">
        <v>281.2</v>
      </c>
      <c r="G66" s="167">
        <v>263.2</v>
      </c>
      <c r="H66" s="167">
        <v>831.9</v>
      </c>
      <c r="I66" s="167">
        <v>14.1</v>
      </c>
      <c r="J66" s="100">
        <v>171</v>
      </c>
      <c r="K66" s="100">
        <v>19</v>
      </c>
      <c r="L66" s="167">
        <v>361.1</v>
      </c>
      <c r="M66" s="167">
        <v>341.2</v>
      </c>
      <c r="N66" s="167">
        <v>539.6</v>
      </c>
    </row>
    <row r="67" spans="1:14" ht="17.25">
      <c r="A67" s="17"/>
      <c r="B67" s="1" t="s">
        <v>305</v>
      </c>
      <c r="C67" s="156">
        <v>13.7</v>
      </c>
      <c r="D67" s="150">
        <v>178</v>
      </c>
      <c r="E67" s="147">
        <v>5</v>
      </c>
      <c r="F67" s="167">
        <v>307.9</v>
      </c>
      <c r="G67" s="167">
        <v>300.4</v>
      </c>
      <c r="H67" s="167">
        <v>665</v>
      </c>
      <c r="I67" s="167">
        <v>12.5</v>
      </c>
      <c r="J67" s="100">
        <v>143</v>
      </c>
      <c r="K67" s="100">
        <v>2</v>
      </c>
      <c r="L67" s="167">
        <v>117.4</v>
      </c>
      <c r="M67" s="167">
        <v>111.3</v>
      </c>
      <c r="N67" s="167">
        <v>106.2</v>
      </c>
    </row>
    <row r="68" spans="1:14" ht="18" thickBot="1">
      <c r="A68" s="17"/>
      <c r="B68" s="5"/>
      <c r="C68" s="160"/>
      <c r="D68" s="166"/>
      <c r="E68" s="166"/>
      <c r="F68" s="173"/>
      <c r="G68" s="173"/>
      <c r="H68" s="173"/>
      <c r="I68" s="173"/>
      <c r="J68" s="117"/>
      <c r="K68" s="117"/>
      <c r="L68" s="173"/>
      <c r="M68" s="173"/>
      <c r="N68" s="173"/>
    </row>
    <row r="69" spans="1:14" ht="17.25">
      <c r="A69" s="17"/>
      <c r="C69" s="161" t="s">
        <v>484</v>
      </c>
      <c r="D69" s="148"/>
      <c r="E69" s="148"/>
      <c r="F69" s="168"/>
      <c r="G69" s="168"/>
      <c r="H69" s="168"/>
      <c r="I69" s="168"/>
      <c r="J69" s="110"/>
      <c r="K69" s="110"/>
      <c r="L69" s="168"/>
      <c r="M69" s="168"/>
      <c r="N69" s="168"/>
    </row>
    <row r="70" spans="1:14" ht="17.25">
      <c r="A70" s="1"/>
      <c r="C70" s="154"/>
      <c r="D70" s="148"/>
      <c r="E70" s="148"/>
      <c r="F70" s="168"/>
      <c r="G70" s="168"/>
      <c r="H70" s="168"/>
      <c r="I70" s="168"/>
      <c r="J70" s="110"/>
      <c r="K70" s="110"/>
      <c r="L70" s="168"/>
      <c r="M70" s="168"/>
      <c r="N70" s="168"/>
    </row>
    <row r="71" spans="1:14" ht="17.25">
      <c r="A71" s="1"/>
      <c r="C71" s="154"/>
      <c r="D71" s="148"/>
      <c r="E71" s="148"/>
      <c r="F71" s="168"/>
      <c r="G71" s="168"/>
      <c r="H71" s="168"/>
      <c r="I71" s="168"/>
      <c r="J71" s="110"/>
      <c r="K71" s="110"/>
      <c r="L71" s="168"/>
      <c r="M71" s="168"/>
      <c r="N71" s="168"/>
    </row>
    <row r="72" spans="3:14" ht="17.25">
      <c r="C72" s="154"/>
      <c r="D72" s="148"/>
      <c r="E72" s="148"/>
      <c r="F72" s="168"/>
      <c r="G72" s="168"/>
      <c r="H72" s="168"/>
      <c r="I72" s="168"/>
      <c r="J72" s="110"/>
      <c r="K72" s="110"/>
      <c r="L72" s="168"/>
      <c r="M72" s="168"/>
      <c r="N72" s="168"/>
    </row>
    <row r="73" spans="3:14" ht="17.25">
      <c r="C73" s="154"/>
      <c r="D73" s="148"/>
      <c r="E73" s="148"/>
      <c r="F73" s="168"/>
      <c r="G73" s="168"/>
      <c r="H73" s="168"/>
      <c r="I73" s="168"/>
      <c r="J73" s="110"/>
      <c r="K73" s="110"/>
      <c r="L73" s="168"/>
      <c r="M73" s="168"/>
      <c r="N73" s="168"/>
    </row>
    <row r="74" spans="3:11" ht="17.25">
      <c r="C74" s="154"/>
      <c r="D74" s="148"/>
      <c r="E74" s="148"/>
      <c r="F74" s="168"/>
      <c r="G74" s="168"/>
      <c r="H74" s="168"/>
      <c r="I74" s="168"/>
      <c r="J74" s="110"/>
      <c r="K74" s="110"/>
    </row>
    <row r="75" spans="4:11" ht="17.25">
      <c r="D75" s="148"/>
      <c r="E75" s="148"/>
      <c r="F75" s="168"/>
      <c r="G75" s="168"/>
      <c r="H75" s="168"/>
      <c r="I75" s="168"/>
      <c r="J75" s="110"/>
      <c r="K75" s="110"/>
    </row>
    <row r="76" spans="4:9" ht="17.25">
      <c r="D76" s="148"/>
      <c r="E76" s="148"/>
      <c r="F76" s="168"/>
      <c r="G76" s="168"/>
      <c r="H76" s="168"/>
      <c r="I76" s="168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9"/>
  <sheetViews>
    <sheetView zoomScale="75" zoomScaleNormal="75" workbookViewId="0" topLeftCell="A43">
      <selection activeCell="E57" sqref="E57"/>
    </sheetView>
  </sheetViews>
  <sheetFormatPr defaultColWidth="9.625" defaultRowHeight="13.5"/>
  <cols>
    <col min="1" max="1" width="13.375" style="2" customWidth="1"/>
    <col min="2" max="2" width="14.625" style="2" customWidth="1"/>
    <col min="3" max="3" width="8.375" style="154" customWidth="1"/>
    <col min="4" max="4" width="10.125" style="2" bestFit="1" customWidth="1"/>
    <col min="5" max="5" width="7.125" style="2" customWidth="1"/>
    <col min="6" max="6" width="10.875" style="154" customWidth="1"/>
    <col min="7" max="7" width="12.125" style="154" customWidth="1"/>
    <col min="8" max="8" width="13.375" style="154" customWidth="1"/>
    <col min="9" max="9" width="8.375" style="154" customWidth="1"/>
    <col min="10" max="10" width="9.625" style="2" customWidth="1"/>
    <col min="11" max="11" width="7.125" style="2" customWidth="1"/>
    <col min="12" max="13" width="10.875" style="154" customWidth="1"/>
    <col min="14" max="14" width="12.125" style="154" customWidth="1"/>
    <col min="15" max="16384" width="9.625" style="2" customWidth="1"/>
  </cols>
  <sheetData>
    <row r="1" ht="17.25">
      <c r="A1" s="1"/>
    </row>
    <row r="2" ht="17.25">
      <c r="A2" s="1"/>
    </row>
    <row r="7" ht="17.25">
      <c r="D7" s="4" t="s">
        <v>308</v>
      </c>
    </row>
    <row r="8" ht="17.25">
      <c r="G8" s="89" t="s">
        <v>817</v>
      </c>
    </row>
    <row r="9" ht="17.25">
      <c r="C9" s="161" t="s">
        <v>313</v>
      </c>
    </row>
    <row r="10" spans="2:14" ht="18" thickBot="1">
      <c r="B10" s="5"/>
      <c r="C10" s="225" t="s">
        <v>314</v>
      </c>
      <c r="D10" s="5"/>
      <c r="E10" s="5"/>
      <c r="F10" s="224"/>
      <c r="G10" s="224"/>
      <c r="H10" s="224"/>
      <c r="I10" s="224"/>
      <c r="J10" s="5"/>
      <c r="K10" s="5"/>
      <c r="L10" s="224"/>
      <c r="M10" s="224"/>
      <c r="N10" s="224"/>
    </row>
    <row r="11" spans="3:9" ht="17.25">
      <c r="C11" s="155"/>
      <c r="I11" s="155"/>
    </row>
    <row r="12" spans="3:14" ht="17.25">
      <c r="C12" s="157"/>
      <c r="D12" s="8"/>
      <c r="E12" s="8"/>
      <c r="F12" s="193" t="s">
        <v>62</v>
      </c>
      <c r="G12" s="186"/>
      <c r="H12" s="186"/>
      <c r="I12" s="157"/>
      <c r="J12" s="8"/>
      <c r="K12" s="8"/>
      <c r="L12" s="193" t="s">
        <v>78</v>
      </c>
      <c r="M12" s="186"/>
      <c r="N12" s="186"/>
    </row>
    <row r="13" spans="3:14" ht="17.25">
      <c r="C13" s="155"/>
      <c r="D13" s="11" t="s">
        <v>277</v>
      </c>
      <c r="E13" s="8"/>
      <c r="F13" s="194" t="s">
        <v>278</v>
      </c>
      <c r="G13" s="186"/>
      <c r="H13" s="194" t="s">
        <v>279</v>
      </c>
      <c r="I13" s="155"/>
      <c r="J13" s="11" t="s">
        <v>277</v>
      </c>
      <c r="K13" s="8"/>
      <c r="L13" s="194" t="s">
        <v>278</v>
      </c>
      <c r="M13" s="186"/>
      <c r="N13" s="194" t="s">
        <v>279</v>
      </c>
    </row>
    <row r="14" spans="2:14" ht="17.25">
      <c r="B14" s="1" t="s">
        <v>280</v>
      </c>
      <c r="C14" s="194" t="s">
        <v>281</v>
      </c>
      <c r="D14" s="9"/>
      <c r="E14" s="9"/>
      <c r="F14" s="194" t="s">
        <v>282</v>
      </c>
      <c r="G14" s="194" t="s">
        <v>283</v>
      </c>
      <c r="H14" s="194" t="s">
        <v>284</v>
      </c>
      <c r="I14" s="194" t="s">
        <v>281</v>
      </c>
      <c r="J14" s="9"/>
      <c r="K14" s="9"/>
      <c r="L14" s="194" t="s">
        <v>282</v>
      </c>
      <c r="M14" s="194" t="s">
        <v>283</v>
      </c>
      <c r="N14" s="194" t="s">
        <v>284</v>
      </c>
    </row>
    <row r="15" spans="2:14" ht="17.25">
      <c r="B15" s="21" t="s">
        <v>285</v>
      </c>
      <c r="C15" s="195" t="s">
        <v>286</v>
      </c>
      <c r="D15" s="11" t="s">
        <v>287</v>
      </c>
      <c r="E15" s="11" t="s">
        <v>288</v>
      </c>
      <c r="F15" s="195" t="s">
        <v>289</v>
      </c>
      <c r="G15" s="195" t="s">
        <v>290</v>
      </c>
      <c r="H15" s="195" t="s">
        <v>289</v>
      </c>
      <c r="I15" s="195" t="s">
        <v>286</v>
      </c>
      <c r="J15" s="11" t="s">
        <v>287</v>
      </c>
      <c r="K15" s="11" t="s">
        <v>288</v>
      </c>
      <c r="L15" s="195" t="s">
        <v>289</v>
      </c>
      <c r="M15" s="195" t="s">
        <v>290</v>
      </c>
      <c r="N15" s="195" t="s">
        <v>289</v>
      </c>
    </row>
    <row r="16" spans="3:14" ht="17.25">
      <c r="C16" s="221" t="s">
        <v>291</v>
      </c>
      <c r="D16" s="91" t="s">
        <v>292</v>
      </c>
      <c r="E16" s="23" t="s">
        <v>292</v>
      </c>
      <c r="F16" s="222" t="s">
        <v>293</v>
      </c>
      <c r="G16" s="222" t="s">
        <v>293</v>
      </c>
      <c r="H16" s="222" t="s">
        <v>293</v>
      </c>
      <c r="I16" s="222" t="s">
        <v>291</v>
      </c>
      <c r="J16" s="23" t="s">
        <v>292</v>
      </c>
      <c r="K16" s="23" t="s">
        <v>292</v>
      </c>
      <c r="L16" s="222" t="s">
        <v>293</v>
      </c>
      <c r="M16" s="222" t="s">
        <v>293</v>
      </c>
      <c r="N16" s="222" t="s">
        <v>293</v>
      </c>
    </row>
    <row r="17" spans="2:8" ht="17.25">
      <c r="B17" s="1" t="s">
        <v>280</v>
      </c>
      <c r="C17" s="155"/>
      <c r="D17" s="20"/>
      <c r="H17" s="161" t="s">
        <v>294</v>
      </c>
    </row>
    <row r="18" spans="2:14" ht="17.25">
      <c r="B18" s="1" t="s">
        <v>150</v>
      </c>
      <c r="C18" s="156">
        <v>18</v>
      </c>
      <c r="D18" s="150">
        <v>165</v>
      </c>
      <c r="E18" s="147">
        <v>20</v>
      </c>
      <c r="F18" s="152">
        <v>425.6</v>
      </c>
      <c r="G18" s="152">
        <v>369.4</v>
      </c>
      <c r="H18" s="152">
        <v>1740.9</v>
      </c>
      <c r="I18" s="152">
        <v>10.7</v>
      </c>
      <c r="J18" s="147">
        <v>162</v>
      </c>
      <c r="K18" s="147">
        <v>10</v>
      </c>
      <c r="L18" s="152">
        <v>319.9</v>
      </c>
      <c r="M18" s="152">
        <v>277.5</v>
      </c>
      <c r="N18" s="152">
        <v>944.2</v>
      </c>
    </row>
    <row r="19" spans="2:14" ht="17.25">
      <c r="B19" s="1"/>
      <c r="C19" s="156"/>
      <c r="D19" s="150"/>
      <c r="E19" s="147"/>
      <c r="F19" s="152"/>
      <c r="G19" s="152"/>
      <c r="H19" s="152"/>
      <c r="I19" s="152"/>
      <c r="J19" s="147"/>
      <c r="K19" s="147"/>
      <c r="L19" s="152"/>
      <c r="M19" s="152"/>
      <c r="N19" s="152"/>
    </row>
    <row r="20" spans="2:14" ht="17.25">
      <c r="B20" s="1" t="s">
        <v>818</v>
      </c>
      <c r="C20" s="232" t="s">
        <v>451</v>
      </c>
      <c r="D20" s="230" t="s">
        <v>451</v>
      </c>
      <c r="E20" s="230" t="s">
        <v>451</v>
      </c>
      <c r="F20" s="231" t="s">
        <v>451</v>
      </c>
      <c r="G20" s="231" t="s">
        <v>451</v>
      </c>
      <c r="H20" s="231" t="s">
        <v>451</v>
      </c>
      <c r="I20" s="231" t="s">
        <v>451</v>
      </c>
      <c r="J20" s="230" t="s">
        <v>451</v>
      </c>
      <c r="K20" s="230" t="s">
        <v>451</v>
      </c>
      <c r="L20" s="231" t="s">
        <v>451</v>
      </c>
      <c r="M20" s="231" t="s">
        <v>451</v>
      </c>
      <c r="N20" s="231" t="s">
        <v>451</v>
      </c>
    </row>
    <row r="21" spans="2:14" ht="17.25">
      <c r="B21" s="1" t="s">
        <v>295</v>
      </c>
      <c r="C21" s="156">
        <v>0.9</v>
      </c>
      <c r="D21" s="150">
        <v>167</v>
      </c>
      <c r="E21" s="147">
        <v>19</v>
      </c>
      <c r="F21" s="152">
        <v>194.7</v>
      </c>
      <c r="G21" s="152">
        <v>168.3</v>
      </c>
      <c r="H21" s="152">
        <v>317.6</v>
      </c>
      <c r="I21" s="152">
        <v>1.4</v>
      </c>
      <c r="J21" s="147">
        <v>168</v>
      </c>
      <c r="K21" s="147">
        <v>7</v>
      </c>
      <c r="L21" s="152">
        <v>165.6</v>
      </c>
      <c r="M21" s="152">
        <v>156.6</v>
      </c>
      <c r="N21" s="152">
        <v>143.3</v>
      </c>
    </row>
    <row r="22" spans="2:14" ht="17.25">
      <c r="B22" s="1" t="s">
        <v>296</v>
      </c>
      <c r="C22" s="156">
        <v>2.2</v>
      </c>
      <c r="D22" s="150">
        <v>166</v>
      </c>
      <c r="E22" s="147">
        <v>26</v>
      </c>
      <c r="F22" s="152">
        <v>253.5</v>
      </c>
      <c r="G22" s="152">
        <v>202.5</v>
      </c>
      <c r="H22" s="152">
        <v>446.5</v>
      </c>
      <c r="I22" s="152">
        <v>1.6</v>
      </c>
      <c r="J22" s="147">
        <v>162</v>
      </c>
      <c r="K22" s="147">
        <v>4</v>
      </c>
      <c r="L22" s="152">
        <v>227.9</v>
      </c>
      <c r="M22" s="152">
        <v>202.5</v>
      </c>
      <c r="N22" s="152">
        <v>398.4</v>
      </c>
    </row>
    <row r="23" spans="2:14" ht="17.25">
      <c r="B23" s="1" t="s">
        <v>297</v>
      </c>
      <c r="C23" s="156">
        <v>5.2</v>
      </c>
      <c r="D23" s="150">
        <v>164</v>
      </c>
      <c r="E23" s="147">
        <v>26</v>
      </c>
      <c r="F23" s="152">
        <v>304.2</v>
      </c>
      <c r="G23" s="152">
        <v>248.6</v>
      </c>
      <c r="H23" s="152">
        <v>937.6</v>
      </c>
      <c r="I23" s="152">
        <v>4.4</v>
      </c>
      <c r="J23" s="147">
        <v>164</v>
      </c>
      <c r="K23" s="147">
        <v>10</v>
      </c>
      <c r="L23" s="152">
        <v>245</v>
      </c>
      <c r="M23" s="152">
        <v>216.6</v>
      </c>
      <c r="N23" s="152">
        <v>701.4</v>
      </c>
    </row>
    <row r="24" spans="2:14" ht="17.25">
      <c r="B24" s="1"/>
      <c r="C24" s="156"/>
      <c r="D24" s="150"/>
      <c r="E24" s="147"/>
      <c r="F24" s="152"/>
      <c r="G24" s="152"/>
      <c r="H24" s="152"/>
      <c r="I24" s="152"/>
      <c r="J24" s="147"/>
      <c r="K24" s="147"/>
      <c r="L24" s="152"/>
      <c r="M24" s="152"/>
      <c r="N24" s="152"/>
    </row>
    <row r="25" spans="2:14" ht="17.25">
      <c r="B25" s="1" t="s">
        <v>298</v>
      </c>
      <c r="C25" s="156">
        <v>10.8</v>
      </c>
      <c r="D25" s="150">
        <v>166</v>
      </c>
      <c r="E25" s="147">
        <v>27</v>
      </c>
      <c r="F25" s="152">
        <v>332.6</v>
      </c>
      <c r="G25" s="152">
        <v>271.1</v>
      </c>
      <c r="H25" s="152">
        <v>1119.6</v>
      </c>
      <c r="I25" s="152">
        <v>7.7</v>
      </c>
      <c r="J25" s="147">
        <v>161</v>
      </c>
      <c r="K25" s="147">
        <v>11</v>
      </c>
      <c r="L25" s="152">
        <v>299.4</v>
      </c>
      <c r="M25" s="152">
        <v>254</v>
      </c>
      <c r="N25" s="152">
        <v>901.5</v>
      </c>
    </row>
    <row r="26" spans="2:14" ht="17.25">
      <c r="B26" s="1" t="s">
        <v>299</v>
      </c>
      <c r="C26" s="156">
        <v>14.8</v>
      </c>
      <c r="D26" s="150">
        <v>166</v>
      </c>
      <c r="E26" s="147">
        <v>23</v>
      </c>
      <c r="F26" s="152">
        <v>409.5</v>
      </c>
      <c r="G26" s="152">
        <v>353.3</v>
      </c>
      <c r="H26" s="152">
        <v>1680.7</v>
      </c>
      <c r="I26" s="152">
        <v>10.6</v>
      </c>
      <c r="J26" s="147">
        <v>163</v>
      </c>
      <c r="K26" s="147">
        <v>14</v>
      </c>
      <c r="L26" s="152">
        <v>382.9</v>
      </c>
      <c r="M26" s="152">
        <v>312.3</v>
      </c>
      <c r="N26" s="152">
        <v>1010.9</v>
      </c>
    </row>
    <row r="27" spans="2:14" ht="17.25">
      <c r="B27" s="1" t="s">
        <v>300</v>
      </c>
      <c r="C27" s="156">
        <v>18.7</v>
      </c>
      <c r="D27" s="150">
        <v>167</v>
      </c>
      <c r="E27" s="147">
        <v>17</v>
      </c>
      <c r="F27" s="152">
        <v>488.3</v>
      </c>
      <c r="G27" s="152">
        <v>433.8</v>
      </c>
      <c r="H27" s="152">
        <v>1969.2</v>
      </c>
      <c r="I27" s="152">
        <v>16.3</v>
      </c>
      <c r="J27" s="147">
        <v>159</v>
      </c>
      <c r="K27" s="147">
        <v>6</v>
      </c>
      <c r="L27" s="152">
        <v>375.9</v>
      </c>
      <c r="M27" s="152">
        <v>326.8</v>
      </c>
      <c r="N27" s="152">
        <v>1312.1</v>
      </c>
    </row>
    <row r="28" spans="2:14" ht="17.25">
      <c r="B28" s="1" t="s">
        <v>301</v>
      </c>
      <c r="C28" s="156">
        <v>21.8</v>
      </c>
      <c r="D28" s="150">
        <v>166</v>
      </c>
      <c r="E28" s="147">
        <v>18</v>
      </c>
      <c r="F28" s="152">
        <v>566.8</v>
      </c>
      <c r="G28" s="152">
        <v>498</v>
      </c>
      <c r="H28" s="152">
        <v>2073.8</v>
      </c>
      <c r="I28" s="152">
        <v>17.7</v>
      </c>
      <c r="J28" s="147">
        <v>162</v>
      </c>
      <c r="K28" s="147">
        <v>14</v>
      </c>
      <c r="L28" s="152">
        <v>452.6</v>
      </c>
      <c r="M28" s="152">
        <v>398</v>
      </c>
      <c r="N28" s="152">
        <v>1526.1</v>
      </c>
    </row>
    <row r="29" spans="2:14" ht="17.25">
      <c r="B29" s="1"/>
      <c r="C29" s="156"/>
      <c r="D29" s="150"/>
      <c r="E29" s="147"/>
      <c r="F29" s="152"/>
      <c r="G29" s="152"/>
      <c r="H29" s="152"/>
      <c r="I29" s="152"/>
      <c r="J29" s="147"/>
      <c r="K29" s="147"/>
      <c r="L29" s="152"/>
      <c r="M29" s="152"/>
      <c r="N29" s="152"/>
    </row>
    <row r="30" spans="2:14" ht="17.25">
      <c r="B30" s="1" t="s">
        <v>302</v>
      </c>
      <c r="C30" s="156">
        <v>28.4</v>
      </c>
      <c r="D30" s="150">
        <v>164</v>
      </c>
      <c r="E30" s="147">
        <v>14</v>
      </c>
      <c r="F30" s="152">
        <v>534.8</v>
      </c>
      <c r="G30" s="152">
        <v>482.2</v>
      </c>
      <c r="H30" s="152">
        <v>2614.3</v>
      </c>
      <c r="I30" s="152">
        <v>25.4</v>
      </c>
      <c r="J30" s="147">
        <v>163</v>
      </c>
      <c r="K30" s="147">
        <v>11</v>
      </c>
      <c r="L30" s="152">
        <v>360.1</v>
      </c>
      <c r="M30" s="152">
        <v>320.4</v>
      </c>
      <c r="N30" s="152">
        <v>1373.3</v>
      </c>
    </row>
    <row r="31" spans="2:14" ht="17.25">
      <c r="B31" s="1" t="s">
        <v>303</v>
      </c>
      <c r="C31" s="156">
        <v>32.3</v>
      </c>
      <c r="D31" s="150">
        <v>163</v>
      </c>
      <c r="E31" s="147">
        <v>18</v>
      </c>
      <c r="F31" s="152">
        <v>440.1</v>
      </c>
      <c r="G31" s="152">
        <v>380.2</v>
      </c>
      <c r="H31" s="152">
        <v>2329</v>
      </c>
      <c r="I31" s="231">
        <v>23.2</v>
      </c>
      <c r="J31" s="147">
        <v>168</v>
      </c>
      <c r="K31" s="147">
        <v>11</v>
      </c>
      <c r="L31" s="231">
        <v>336.3</v>
      </c>
      <c r="M31" s="231">
        <v>310</v>
      </c>
      <c r="N31" s="231">
        <v>1089.8</v>
      </c>
    </row>
    <row r="32" spans="2:14" ht="17.25">
      <c r="B32" s="1" t="s">
        <v>304</v>
      </c>
      <c r="C32" s="156">
        <v>25.8</v>
      </c>
      <c r="D32" s="150">
        <v>163</v>
      </c>
      <c r="E32" s="177">
        <v>6</v>
      </c>
      <c r="F32" s="152">
        <v>485.3</v>
      </c>
      <c r="G32" s="152">
        <v>450.3</v>
      </c>
      <c r="H32" s="152">
        <v>2260.3</v>
      </c>
      <c r="I32" s="231">
        <v>9.1</v>
      </c>
      <c r="J32" s="147">
        <v>160</v>
      </c>
      <c r="K32" s="147">
        <v>3</v>
      </c>
      <c r="L32" s="231">
        <v>178</v>
      </c>
      <c r="M32" s="231">
        <v>175.1</v>
      </c>
      <c r="N32" s="231">
        <v>49.3</v>
      </c>
    </row>
    <row r="33" spans="2:14" ht="17.25">
      <c r="B33" s="291" t="s">
        <v>305</v>
      </c>
      <c r="C33" s="231">
        <v>8.8</v>
      </c>
      <c r="D33" s="150">
        <v>159</v>
      </c>
      <c r="E33" s="177">
        <v>0</v>
      </c>
      <c r="F33" s="231">
        <v>321</v>
      </c>
      <c r="G33" s="231">
        <v>315.4</v>
      </c>
      <c r="H33" s="231">
        <v>1178.5</v>
      </c>
      <c r="I33" s="231">
        <v>18.2</v>
      </c>
      <c r="J33" s="147">
        <v>178</v>
      </c>
      <c r="K33" s="147">
        <v>21</v>
      </c>
      <c r="L33" s="231">
        <v>181</v>
      </c>
      <c r="M33" s="231">
        <v>155.8</v>
      </c>
      <c r="N33" s="231">
        <v>40.6</v>
      </c>
    </row>
    <row r="34" spans="2:14" ht="17.25">
      <c r="B34" s="8"/>
      <c r="C34" s="157"/>
      <c r="D34" s="162"/>
      <c r="E34" s="162"/>
      <c r="F34" s="186"/>
      <c r="G34" s="186"/>
      <c r="H34" s="186"/>
      <c r="I34" s="186"/>
      <c r="J34" s="162"/>
      <c r="K34" s="162"/>
      <c r="L34" s="186"/>
      <c r="M34" s="186"/>
      <c r="N34" s="186"/>
    </row>
    <row r="35" spans="3:14" ht="17.25">
      <c r="C35" s="156" t="s">
        <v>54</v>
      </c>
      <c r="D35" s="150"/>
      <c r="E35" s="147"/>
      <c r="F35" s="152"/>
      <c r="G35" s="152"/>
      <c r="H35" s="152"/>
      <c r="I35" s="152"/>
      <c r="J35" s="147"/>
      <c r="K35" s="147"/>
      <c r="L35" s="152"/>
      <c r="M35" s="152"/>
      <c r="N35" s="152"/>
    </row>
    <row r="36" spans="3:14" ht="17.25">
      <c r="C36" s="156"/>
      <c r="D36" s="150"/>
      <c r="E36" s="147"/>
      <c r="F36" s="152"/>
      <c r="G36" s="152"/>
      <c r="H36" s="161" t="s">
        <v>309</v>
      </c>
      <c r="I36" s="152"/>
      <c r="J36" s="147"/>
      <c r="K36" s="147"/>
      <c r="L36" s="152"/>
      <c r="M36" s="152"/>
      <c r="N36" s="152"/>
    </row>
    <row r="37" spans="2:14" ht="17.25">
      <c r="B37" s="38" t="s">
        <v>487</v>
      </c>
      <c r="C37" s="156">
        <v>13.3</v>
      </c>
      <c r="D37" s="150">
        <v>179</v>
      </c>
      <c r="E37" s="147">
        <v>14</v>
      </c>
      <c r="F37" s="152">
        <v>351.7</v>
      </c>
      <c r="G37" s="152">
        <v>323.8</v>
      </c>
      <c r="H37" s="152">
        <v>630.7</v>
      </c>
      <c r="I37" s="152">
        <v>10.7</v>
      </c>
      <c r="J37" s="147">
        <v>179</v>
      </c>
      <c r="K37" s="147">
        <v>4</v>
      </c>
      <c r="L37" s="152">
        <v>203.3</v>
      </c>
      <c r="M37" s="152">
        <v>197.3</v>
      </c>
      <c r="N37" s="152">
        <v>352.1</v>
      </c>
    </row>
    <row r="38" spans="2:14" ht="17.25">
      <c r="B38" s="38"/>
      <c r="C38" s="156"/>
      <c r="D38" s="150"/>
      <c r="E38" s="147"/>
      <c r="F38" s="152"/>
      <c r="G38" s="152"/>
      <c r="H38" s="152"/>
      <c r="I38" s="152"/>
      <c r="J38" s="147"/>
      <c r="K38" s="147"/>
      <c r="L38" s="152"/>
      <c r="M38" s="152"/>
      <c r="N38" s="152"/>
    </row>
    <row r="39" spans="2:14" ht="17.25">
      <c r="B39" s="1" t="s">
        <v>818</v>
      </c>
      <c r="C39" s="232" t="s">
        <v>451</v>
      </c>
      <c r="D39" s="230" t="s">
        <v>451</v>
      </c>
      <c r="E39" s="230" t="s">
        <v>451</v>
      </c>
      <c r="F39" s="231" t="s">
        <v>451</v>
      </c>
      <c r="G39" s="231" t="s">
        <v>451</v>
      </c>
      <c r="H39" s="231" t="s">
        <v>451</v>
      </c>
      <c r="I39" s="231" t="s">
        <v>451</v>
      </c>
      <c r="J39" s="230" t="s">
        <v>451</v>
      </c>
      <c r="K39" s="230" t="s">
        <v>451</v>
      </c>
      <c r="L39" s="231" t="s">
        <v>451</v>
      </c>
      <c r="M39" s="231" t="s">
        <v>451</v>
      </c>
      <c r="N39" s="231" t="s">
        <v>451</v>
      </c>
    </row>
    <row r="40" spans="2:14" ht="17.25">
      <c r="B40" s="1" t="s">
        <v>295</v>
      </c>
      <c r="C40" s="232">
        <v>1</v>
      </c>
      <c r="D40" s="230">
        <v>156</v>
      </c>
      <c r="E40" s="230">
        <v>46</v>
      </c>
      <c r="F40" s="231">
        <v>235.7</v>
      </c>
      <c r="G40" s="231">
        <v>153.4</v>
      </c>
      <c r="H40" s="231">
        <v>70.1</v>
      </c>
      <c r="I40" s="231" t="s">
        <v>451</v>
      </c>
      <c r="J40" s="230" t="s">
        <v>451</v>
      </c>
      <c r="K40" s="230" t="s">
        <v>451</v>
      </c>
      <c r="L40" s="231" t="s">
        <v>451</v>
      </c>
      <c r="M40" s="231" t="s">
        <v>451</v>
      </c>
      <c r="N40" s="231" t="s">
        <v>451</v>
      </c>
    </row>
    <row r="41" spans="2:14" ht="17.25">
      <c r="B41" s="1" t="s">
        <v>296</v>
      </c>
      <c r="C41" s="156">
        <v>2.1</v>
      </c>
      <c r="D41" s="150">
        <v>184</v>
      </c>
      <c r="E41" s="147">
        <v>7</v>
      </c>
      <c r="F41" s="152">
        <v>208.2</v>
      </c>
      <c r="G41" s="152">
        <v>199.1</v>
      </c>
      <c r="H41" s="152">
        <v>237.8</v>
      </c>
      <c r="I41" s="152">
        <v>0.5</v>
      </c>
      <c r="J41" s="147">
        <v>191</v>
      </c>
      <c r="K41" s="230" t="s">
        <v>451</v>
      </c>
      <c r="L41" s="152">
        <v>148.1</v>
      </c>
      <c r="M41" s="152">
        <v>148.1</v>
      </c>
      <c r="N41" s="152">
        <v>0</v>
      </c>
    </row>
    <row r="42" spans="2:14" ht="17.25">
      <c r="B42" s="1" t="s">
        <v>297</v>
      </c>
      <c r="C42" s="156">
        <v>6.4</v>
      </c>
      <c r="D42" s="150">
        <v>180</v>
      </c>
      <c r="E42" s="147">
        <v>18</v>
      </c>
      <c r="F42" s="152">
        <v>283.6</v>
      </c>
      <c r="G42" s="152">
        <v>257.4</v>
      </c>
      <c r="H42" s="152">
        <v>491.7</v>
      </c>
      <c r="I42" s="152">
        <v>5.7</v>
      </c>
      <c r="J42" s="147">
        <v>183</v>
      </c>
      <c r="K42" s="147">
        <v>7</v>
      </c>
      <c r="L42" s="152">
        <v>192.7</v>
      </c>
      <c r="M42" s="152">
        <v>183.7</v>
      </c>
      <c r="N42" s="152">
        <v>227.5</v>
      </c>
    </row>
    <row r="43" spans="2:14" ht="17.25">
      <c r="B43" s="1"/>
      <c r="C43" s="156"/>
      <c r="D43" s="150"/>
      <c r="E43" s="147"/>
      <c r="F43" s="152"/>
      <c r="G43" s="152"/>
      <c r="H43" s="152"/>
      <c r="I43" s="152"/>
      <c r="J43" s="147"/>
      <c r="K43" s="147"/>
      <c r="L43" s="152"/>
      <c r="M43" s="152"/>
      <c r="N43" s="152"/>
    </row>
    <row r="44" spans="2:14" ht="17.25">
      <c r="B44" s="1" t="s">
        <v>298</v>
      </c>
      <c r="C44" s="156">
        <v>8.4</v>
      </c>
      <c r="D44" s="150">
        <v>179</v>
      </c>
      <c r="E44" s="147">
        <v>23</v>
      </c>
      <c r="F44" s="152">
        <v>335.5</v>
      </c>
      <c r="G44" s="152">
        <v>290.6</v>
      </c>
      <c r="H44" s="152">
        <v>560.3</v>
      </c>
      <c r="I44" s="152">
        <v>8.8</v>
      </c>
      <c r="J44" s="147">
        <v>180</v>
      </c>
      <c r="K44" s="147">
        <v>4</v>
      </c>
      <c r="L44" s="152">
        <v>213.6</v>
      </c>
      <c r="M44" s="152">
        <v>205.5</v>
      </c>
      <c r="N44" s="152">
        <v>688.5</v>
      </c>
    </row>
    <row r="45" spans="2:14" ht="17.25">
      <c r="B45" s="1" t="s">
        <v>299</v>
      </c>
      <c r="C45" s="156">
        <v>12</v>
      </c>
      <c r="D45" s="150">
        <v>184</v>
      </c>
      <c r="E45" s="147">
        <v>21</v>
      </c>
      <c r="F45" s="152">
        <v>373.8</v>
      </c>
      <c r="G45" s="152">
        <v>321.9</v>
      </c>
      <c r="H45" s="152">
        <v>727.2</v>
      </c>
      <c r="I45" s="152">
        <v>10.2</v>
      </c>
      <c r="J45" s="147">
        <v>179</v>
      </c>
      <c r="K45" s="147">
        <v>3</v>
      </c>
      <c r="L45" s="152">
        <v>206.6</v>
      </c>
      <c r="M45" s="152">
        <v>202</v>
      </c>
      <c r="N45" s="152">
        <v>484.7</v>
      </c>
    </row>
    <row r="46" spans="2:14" ht="17.25">
      <c r="B46" s="1" t="s">
        <v>300</v>
      </c>
      <c r="C46" s="156">
        <v>12.6</v>
      </c>
      <c r="D46" s="150">
        <v>179</v>
      </c>
      <c r="E46" s="147">
        <v>18</v>
      </c>
      <c r="F46" s="152">
        <v>380.1</v>
      </c>
      <c r="G46" s="152">
        <v>339.7</v>
      </c>
      <c r="H46" s="152">
        <v>686.3</v>
      </c>
      <c r="I46" s="152">
        <v>17.5</v>
      </c>
      <c r="J46" s="147">
        <v>181</v>
      </c>
      <c r="K46" s="147">
        <v>7</v>
      </c>
      <c r="L46" s="152">
        <v>233.3</v>
      </c>
      <c r="M46" s="152">
        <v>226.5</v>
      </c>
      <c r="N46" s="152">
        <v>392.5</v>
      </c>
    </row>
    <row r="47" spans="2:14" ht="17.25">
      <c r="B47" s="1" t="s">
        <v>301</v>
      </c>
      <c r="C47" s="156">
        <v>17.5</v>
      </c>
      <c r="D47" s="150">
        <v>178</v>
      </c>
      <c r="E47" s="147">
        <v>6</v>
      </c>
      <c r="F47" s="152">
        <v>396</v>
      </c>
      <c r="G47" s="152">
        <v>383.2</v>
      </c>
      <c r="H47" s="152">
        <v>862</v>
      </c>
      <c r="I47" s="152">
        <v>6.9</v>
      </c>
      <c r="J47" s="147">
        <v>180</v>
      </c>
      <c r="K47" s="147">
        <v>5</v>
      </c>
      <c r="L47" s="152">
        <v>225.6</v>
      </c>
      <c r="M47" s="152">
        <v>218.4</v>
      </c>
      <c r="N47" s="152">
        <v>119.4</v>
      </c>
    </row>
    <row r="48" spans="2:14" ht="17.25">
      <c r="B48" s="1"/>
      <c r="C48" s="156"/>
      <c r="D48" s="150"/>
      <c r="E48" s="147"/>
      <c r="F48" s="152"/>
      <c r="G48" s="152"/>
      <c r="H48" s="152"/>
      <c r="I48" s="152"/>
      <c r="J48" s="147"/>
      <c r="K48" s="147"/>
      <c r="L48" s="152"/>
      <c r="M48" s="152"/>
      <c r="N48" s="152"/>
    </row>
    <row r="49" spans="2:14" ht="17.25">
      <c r="B49" s="1" t="s">
        <v>302</v>
      </c>
      <c r="C49" s="156">
        <v>21.5</v>
      </c>
      <c r="D49" s="150">
        <v>184</v>
      </c>
      <c r="E49" s="147">
        <v>6</v>
      </c>
      <c r="F49" s="152">
        <v>412.5</v>
      </c>
      <c r="G49" s="152">
        <v>399.1</v>
      </c>
      <c r="H49" s="152">
        <v>763.5</v>
      </c>
      <c r="I49" s="152">
        <v>22.9</v>
      </c>
      <c r="J49" s="147">
        <v>175</v>
      </c>
      <c r="K49" s="230" t="s">
        <v>451</v>
      </c>
      <c r="L49" s="152">
        <v>210.2</v>
      </c>
      <c r="M49" s="152">
        <v>209.7</v>
      </c>
      <c r="N49" s="152">
        <v>287.5</v>
      </c>
    </row>
    <row r="50" spans="2:14" ht="17.25">
      <c r="B50" s="1" t="s">
        <v>303</v>
      </c>
      <c r="C50" s="156">
        <v>19.4</v>
      </c>
      <c r="D50" s="150">
        <v>174</v>
      </c>
      <c r="E50" s="147">
        <v>9</v>
      </c>
      <c r="F50" s="152">
        <v>383.6</v>
      </c>
      <c r="G50" s="152">
        <v>365.6</v>
      </c>
      <c r="H50" s="152">
        <v>715.9</v>
      </c>
      <c r="I50" s="294">
        <v>18</v>
      </c>
      <c r="J50" s="165">
        <v>168</v>
      </c>
      <c r="K50" s="230" t="s">
        <v>451</v>
      </c>
      <c r="L50" s="294">
        <v>186.8</v>
      </c>
      <c r="M50" s="294">
        <v>186.8</v>
      </c>
      <c r="N50" s="294">
        <v>524.7</v>
      </c>
    </row>
    <row r="51" spans="2:14" ht="17.25">
      <c r="B51" s="1" t="s">
        <v>304</v>
      </c>
      <c r="C51" s="159">
        <v>19.1</v>
      </c>
      <c r="D51" s="165">
        <v>176</v>
      </c>
      <c r="E51" s="165">
        <v>4</v>
      </c>
      <c r="F51" s="234">
        <v>303.9</v>
      </c>
      <c r="G51" s="234">
        <v>298.8</v>
      </c>
      <c r="H51" s="234">
        <v>235.9</v>
      </c>
      <c r="I51" s="294" t="s">
        <v>451</v>
      </c>
      <c r="J51" s="165" t="s">
        <v>451</v>
      </c>
      <c r="K51" s="165" t="s">
        <v>451</v>
      </c>
      <c r="L51" s="294" t="s">
        <v>451</v>
      </c>
      <c r="M51" s="294" t="s">
        <v>451</v>
      </c>
      <c r="N51" s="294" t="s">
        <v>451</v>
      </c>
    </row>
    <row r="52" spans="2:14" ht="17.25">
      <c r="B52" s="1" t="s">
        <v>305</v>
      </c>
      <c r="C52" s="232">
        <v>16.5</v>
      </c>
      <c r="D52" s="230">
        <v>173</v>
      </c>
      <c r="E52" s="230">
        <v>5</v>
      </c>
      <c r="F52" s="231">
        <v>275.3</v>
      </c>
      <c r="G52" s="231">
        <v>265.5</v>
      </c>
      <c r="H52" s="231">
        <v>256.5</v>
      </c>
      <c r="I52" s="294">
        <v>22.5</v>
      </c>
      <c r="J52" s="165">
        <v>168</v>
      </c>
      <c r="K52" s="230" t="s">
        <v>451</v>
      </c>
      <c r="L52" s="185">
        <v>110</v>
      </c>
      <c r="M52" s="185">
        <v>110</v>
      </c>
      <c r="N52" s="185">
        <v>272</v>
      </c>
    </row>
    <row r="53" spans="2:14" ht="17.25">
      <c r="B53" s="8"/>
      <c r="C53" s="157"/>
      <c r="D53" s="162"/>
      <c r="E53" s="162"/>
      <c r="F53" s="186"/>
      <c r="G53" s="186"/>
      <c r="H53" s="186"/>
      <c r="I53" s="186"/>
      <c r="J53" s="162"/>
      <c r="K53" s="162"/>
      <c r="L53" s="186"/>
      <c r="M53" s="186"/>
      <c r="N53" s="186"/>
    </row>
    <row r="54" spans="3:14" ht="17.25">
      <c r="C54" s="156"/>
      <c r="D54" s="150"/>
      <c r="E54" s="147"/>
      <c r="F54" s="152"/>
      <c r="G54" s="152"/>
      <c r="H54" s="152"/>
      <c r="I54" s="152"/>
      <c r="J54" s="147"/>
      <c r="K54" s="147"/>
      <c r="L54" s="152"/>
      <c r="M54" s="152"/>
      <c r="N54" s="152"/>
    </row>
    <row r="55" spans="3:14" ht="17.25">
      <c r="C55" s="156"/>
      <c r="D55" s="150"/>
      <c r="E55" s="147"/>
      <c r="F55" s="152"/>
      <c r="G55" s="152"/>
      <c r="H55" s="161" t="s">
        <v>310</v>
      </c>
      <c r="I55" s="152"/>
      <c r="J55" s="147"/>
      <c r="K55" s="147"/>
      <c r="L55" s="152"/>
      <c r="M55" s="152"/>
      <c r="N55" s="152"/>
    </row>
    <row r="56" spans="2:14" ht="17.25">
      <c r="B56" s="38" t="s">
        <v>488</v>
      </c>
      <c r="C56" s="156">
        <v>15.4</v>
      </c>
      <c r="D56" s="150">
        <v>172</v>
      </c>
      <c r="E56" s="147">
        <v>19</v>
      </c>
      <c r="F56" s="152">
        <v>330.7</v>
      </c>
      <c r="G56" s="152">
        <v>291</v>
      </c>
      <c r="H56" s="152">
        <v>1090.1</v>
      </c>
      <c r="I56" s="152">
        <v>9.3</v>
      </c>
      <c r="J56" s="147">
        <v>176</v>
      </c>
      <c r="K56" s="147">
        <v>12</v>
      </c>
      <c r="L56" s="152">
        <v>195.7</v>
      </c>
      <c r="M56" s="152">
        <v>179.4</v>
      </c>
      <c r="N56" s="152">
        <v>373.5</v>
      </c>
    </row>
    <row r="57" spans="2:14" ht="17.25">
      <c r="B57" s="38"/>
      <c r="C57" s="156"/>
      <c r="D57" s="150"/>
      <c r="E57" s="147"/>
      <c r="F57" s="152"/>
      <c r="G57" s="152"/>
      <c r="H57" s="152"/>
      <c r="I57" s="152"/>
      <c r="J57" s="147"/>
      <c r="K57" s="147"/>
      <c r="L57" s="152"/>
      <c r="M57" s="152"/>
      <c r="N57" s="152"/>
    </row>
    <row r="58" spans="2:14" ht="17.25">
      <c r="B58" s="1" t="s">
        <v>818</v>
      </c>
      <c r="C58" s="232">
        <v>0.5</v>
      </c>
      <c r="D58" s="230">
        <v>158</v>
      </c>
      <c r="E58" s="294" t="s">
        <v>451</v>
      </c>
      <c r="F58" s="231">
        <v>134.1</v>
      </c>
      <c r="G58" s="231">
        <v>134.1</v>
      </c>
      <c r="H58" s="231">
        <v>0</v>
      </c>
      <c r="I58" s="294" t="s">
        <v>451</v>
      </c>
      <c r="J58" s="293" t="s">
        <v>451</v>
      </c>
      <c r="K58" s="293" t="s">
        <v>451</v>
      </c>
      <c r="L58" s="294" t="s">
        <v>451</v>
      </c>
      <c r="M58" s="294" t="s">
        <v>451</v>
      </c>
      <c r="N58" s="294" t="s">
        <v>451</v>
      </c>
    </row>
    <row r="59" spans="2:14" ht="17.25">
      <c r="B59" s="1" t="s">
        <v>295</v>
      </c>
      <c r="C59" s="156">
        <v>1</v>
      </c>
      <c r="D59" s="150">
        <v>167</v>
      </c>
      <c r="E59" s="147">
        <v>18</v>
      </c>
      <c r="F59" s="152">
        <v>190.3</v>
      </c>
      <c r="G59" s="152">
        <v>164.6</v>
      </c>
      <c r="H59" s="152">
        <v>271.9</v>
      </c>
      <c r="I59" s="152">
        <v>0.6</v>
      </c>
      <c r="J59" s="147">
        <v>172</v>
      </c>
      <c r="K59" s="147">
        <v>12</v>
      </c>
      <c r="L59" s="152">
        <v>166.1</v>
      </c>
      <c r="M59" s="152">
        <v>153.7</v>
      </c>
      <c r="N59" s="152">
        <v>122.5</v>
      </c>
    </row>
    <row r="60" spans="2:14" ht="17.25">
      <c r="B60" s="1" t="s">
        <v>296</v>
      </c>
      <c r="C60" s="156">
        <v>2.6</v>
      </c>
      <c r="D60" s="150">
        <v>174</v>
      </c>
      <c r="E60" s="147">
        <v>28</v>
      </c>
      <c r="F60" s="152">
        <v>231.1</v>
      </c>
      <c r="G60" s="152">
        <v>190.7</v>
      </c>
      <c r="H60" s="152">
        <v>381.3</v>
      </c>
      <c r="I60" s="152">
        <v>2.6</v>
      </c>
      <c r="J60" s="147">
        <v>180</v>
      </c>
      <c r="K60" s="147">
        <v>13</v>
      </c>
      <c r="L60" s="152">
        <v>181.4</v>
      </c>
      <c r="M60" s="152">
        <v>166.7</v>
      </c>
      <c r="N60" s="152">
        <v>232.4</v>
      </c>
    </row>
    <row r="61" spans="2:14" ht="17.25">
      <c r="B61" s="1" t="s">
        <v>297</v>
      </c>
      <c r="C61" s="156">
        <v>5.1</v>
      </c>
      <c r="D61" s="150">
        <v>173</v>
      </c>
      <c r="E61" s="147">
        <v>24</v>
      </c>
      <c r="F61" s="152">
        <v>254.1</v>
      </c>
      <c r="G61" s="152">
        <v>212.3</v>
      </c>
      <c r="H61" s="152">
        <v>672.3</v>
      </c>
      <c r="I61" s="152">
        <v>5.4</v>
      </c>
      <c r="J61" s="147">
        <v>177</v>
      </c>
      <c r="K61" s="147">
        <v>15</v>
      </c>
      <c r="L61" s="152">
        <v>211.6</v>
      </c>
      <c r="M61" s="152">
        <v>189.3</v>
      </c>
      <c r="N61" s="152">
        <v>542.6</v>
      </c>
    </row>
    <row r="62" spans="2:14" ht="17.25">
      <c r="B62" s="1"/>
      <c r="C62" s="156"/>
      <c r="D62" s="150"/>
      <c r="E62" s="147"/>
      <c r="F62" s="152"/>
      <c r="G62" s="152"/>
      <c r="H62" s="152"/>
      <c r="I62" s="152"/>
      <c r="J62" s="147"/>
      <c r="K62" s="147"/>
      <c r="L62" s="152"/>
      <c r="M62" s="152"/>
      <c r="N62" s="152"/>
    </row>
    <row r="63" spans="2:14" ht="17.25">
      <c r="B63" s="1" t="s">
        <v>298</v>
      </c>
      <c r="C63" s="156">
        <v>9</v>
      </c>
      <c r="D63" s="150">
        <v>174</v>
      </c>
      <c r="E63" s="147">
        <v>25</v>
      </c>
      <c r="F63" s="152">
        <v>294.8</v>
      </c>
      <c r="G63" s="152">
        <v>248.7</v>
      </c>
      <c r="H63" s="152">
        <v>843.8</v>
      </c>
      <c r="I63" s="152">
        <v>6.9</v>
      </c>
      <c r="J63" s="147">
        <v>174</v>
      </c>
      <c r="K63" s="147">
        <v>15</v>
      </c>
      <c r="L63" s="152">
        <v>191</v>
      </c>
      <c r="M63" s="152">
        <v>172.1</v>
      </c>
      <c r="N63" s="152">
        <v>360.5</v>
      </c>
    </row>
    <row r="64" spans="2:14" ht="17.25">
      <c r="B64" s="1" t="s">
        <v>299</v>
      </c>
      <c r="C64" s="156">
        <v>12.8</v>
      </c>
      <c r="D64" s="150">
        <v>173</v>
      </c>
      <c r="E64" s="147">
        <v>20</v>
      </c>
      <c r="F64" s="152">
        <v>334.2</v>
      </c>
      <c r="G64" s="152">
        <v>296.8</v>
      </c>
      <c r="H64" s="152">
        <v>1063.1</v>
      </c>
      <c r="I64" s="152">
        <v>9.9</v>
      </c>
      <c r="J64" s="147">
        <v>169</v>
      </c>
      <c r="K64" s="147">
        <v>9</v>
      </c>
      <c r="L64" s="152">
        <v>203.5</v>
      </c>
      <c r="M64" s="152">
        <v>190.7</v>
      </c>
      <c r="N64" s="152">
        <v>521.1</v>
      </c>
    </row>
    <row r="65" spans="2:14" ht="17.25">
      <c r="B65" s="1" t="s">
        <v>300</v>
      </c>
      <c r="C65" s="156">
        <v>16</v>
      </c>
      <c r="D65" s="150">
        <v>175</v>
      </c>
      <c r="E65" s="147">
        <v>19</v>
      </c>
      <c r="F65" s="152">
        <v>372.3</v>
      </c>
      <c r="G65" s="152">
        <v>329.7</v>
      </c>
      <c r="H65" s="152">
        <v>1270.4</v>
      </c>
      <c r="I65" s="152">
        <v>10.3</v>
      </c>
      <c r="J65" s="147">
        <v>173</v>
      </c>
      <c r="K65" s="147">
        <v>10</v>
      </c>
      <c r="L65" s="152">
        <v>209.7</v>
      </c>
      <c r="M65" s="152">
        <v>198.1</v>
      </c>
      <c r="N65" s="152">
        <v>422</v>
      </c>
    </row>
    <row r="66" spans="2:14" ht="17.25">
      <c r="B66" s="1" t="s">
        <v>301</v>
      </c>
      <c r="C66" s="156">
        <v>20.4</v>
      </c>
      <c r="D66" s="150">
        <v>171</v>
      </c>
      <c r="E66" s="147">
        <v>14</v>
      </c>
      <c r="F66" s="152">
        <v>382.7</v>
      </c>
      <c r="G66" s="152">
        <v>345.4</v>
      </c>
      <c r="H66" s="152">
        <v>1309.3</v>
      </c>
      <c r="I66" s="152">
        <v>10.1</v>
      </c>
      <c r="J66" s="147">
        <v>173</v>
      </c>
      <c r="K66" s="147">
        <v>8</v>
      </c>
      <c r="L66" s="152">
        <v>184.7</v>
      </c>
      <c r="M66" s="152">
        <v>175.8</v>
      </c>
      <c r="N66" s="152">
        <v>335.8</v>
      </c>
    </row>
    <row r="67" spans="2:14" ht="17.25">
      <c r="B67" s="1"/>
      <c r="C67" s="156"/>
      <c r="D67" s="150"/>
      <c r="E67" s="147"/>
      <c r="F67" s="152"/>
      <c r="G67" s="152"/>
      <c r="H67" s="152"/>
      <c r="I67" s="152"/>
      <c r="J67" s="147"/>
      <c r="K67" s="147"/>
      <c r="L67" s="152"/>
      <c r="M67" s="152"/>
      <c r="N67" s="152"/>
    </row>
    <row r="68" spans="2:14" ht="17.25">
      <c r="B68" s="1" t="s">
        <v>302</v>
      </c>
      <c r="C68" s="156">
        <v>24.5</v>
      </c>
      <c r="D68" s="150">
        <v>170</v>
      </c>
      <c r="E68" s="147">
        <v>16</v>
      </c>
      <c r="F68" s="152">
        <v>412.9</v>
      </c>
      <c r="G68" s="152">
        <v>370.1</v>
      </c>
      <c r="H68" s="152">
        <v>1717.1</v>
      </c>
      <c r="I68" s="152">
        <v>10.5</v>
      </c>
      <c r="J68" s="147">
        <v>175</v>
      </c>
      <c r="K68" s="147">
        <v>14</v>
      </c>
      <c r="L68" s="152">
        <v>185</v>
      </c>
      <c r="M68" s="152">
        <v>166.6</v>
      </c>
      <c r="N68" s="152">
        <v>320.3</v>
      </c>
    </row>
    <row r="69" spans="2:14" ht="17.25">
      <c r="B69" s="1" t="s">
        <v>303</v>
      </c>
      <c r="C69" s="156">
        <v>27.7</v>
      </c>
      <c r="D69" s="150">
        <v>168</v>
      </c>
      <c r="E69" s="147">
        <v>15</v>
      </c>
      <c r="F69" s="152">
        <v>371.7</v>
      </c>
      <c r="G69" s="152">
        <v>330</v>
      </c>
      <c r="H69" s="152">
        <v>1475</v>
      </c>
      <c r="I69" s="152">
        <v>15.2</v>
      </c>
      <c r="J69" s="147">
        <v>181</v>
      </c>
      <c r="K69" s="147">
        <v>13</v>
      </c>
      <c r="L69" s="152">
        <v>205.2</v>
      </c>
      <c r="M69" s="152">
        <v>185.1</v>
      </c>
      <c r="N69" s="152">
        <v>385.9</v>
      </c>
    </row>
    <row r="70" spans="2:14" ht="17.25">
      <c r="B70" s="1" t="s">
        <v>304</v>
      </c>
      <c r="C70" s="156">
        <v>21.6</v>
      </c>
      <c r="D70" s="150">
        <v>172</v>
      </c>
      <c r="E70" s="147">
        <v>9</v>
      </c>
      <c r="F70" s="152">
        <v>288.7</v>
      </c>
      <c r="G70" s="152">
        <v>272.2</v>
      </c>
      <c r="H70" s="152">
        <v>794.2</v>
      </c>
      <c r="I70" s="152">
        <v>11.8</v>
      </c>
      <c r="J70" s="147">
        <v>177</v>
      </c>
      <c r="K70" s="147">
        <v>12</v>
      </c>
      <c r="L70" s="152">
        <v>187.8</v>
      </c>
      <c r="M70" s="152">
        <v>174.6</v>
      </c>
      <c r="N70" s="152">
        <v>138.1</v>
      </c>
    </row>
    <row r="71" spans="2:14" ht="17.25">
      <c r="B71" s="1" t="s">
        <v>305</v>
      </c>
      <c r="C71" s="156">
        <v>19</v>
      </c>
      <c r="D71" s="150">
        <v>174</v>
      </c>
      <c r="E71" s="147">
        <v>1</v>
      </c>
      <c r="F71" s="152">
        <v>302.9</v>
      </c>
      <c r="G71" s="152">
        <v>300.9</v>
      </c>
      <c r="H71" s="152">
        <v>484.9</v>
      </c>
      <c r="I71" s="152">
        <v>18.7</v>
      </c>
      <c r="J71" s="147">
        <v>180</v>
      </c>
      <c r="K71" s="147">
        <v>11</v>
      </c>
      <c r="L71" s="152">
        <v>165.7</v>
      </c>
      <c r="M71" s="152">
        <v>152.7</v>
      </c>
      <c r="N71" s="152">
        <v>300.2</v>
      </c>
    </row>
    <row r="72" spans="2:14" ht="18" thickBot="1">
      <c r="B72" s="5"/>
      <c r="C72" s="233"/>
      <c r="D72" s="166"/>
      <c r="E72" s="166"/>
      <c r="F72" s="189"/>
      <c r="G72" s="189"/>
      <c r="H72" s="189" t="s">
        <v>54</v>
      </c>
      <c r="I72" s="189"/>
      <c r="J72" s="166"/>
      <c r="K72" s="166"/>
      <c r="L72" s="189"/>
      <c r="M72" s="189"/>
      <c r="N72" s="189"/>
    </row>
    <row r="73" spans="3:11" ht="17.25">
      <c r="C73" s="161" t="s">
        <v>484</v>
      </c>
      <c r="D73" s="148"/>
      <c r="E73" s="148"/>
      <c r="J73" s="148"/>
      <c r="K73" s="148"/>
    </row>
    <row r="74" spans="1:11" ht="17.25">
      <c r="A74" s="1"/>
      <c r="D74" s="148"/>
      <c r="E74" s="148"/>
      <c r="J74" s="148"/>
      <c r="K74" s="148"/>
    </row>
    <row r="75" spans="1:11" ht="17.25">
      <c r="A75" s="1"/>
      <c r="D75" s="148"/>
      <c r="E75" s="148"/>
      <c r="J75" s="148"/>
      <c r="K75" s="148"/>
    </row>
    <row r="76" spans="4:11" ht="17.25">
      <c r="D76" s="148"/>
      <c r="E76" s="148"/>
      <c r="J76" s="148"/>
      <c r="K76" s="148"/>
    </row>
    <row r="77" spans="4:11" ht="17.25">
      <c r="D77" s="148"/>
      <c r="E77" s="148"/>
      <c r="J77" s="148"/>
      <c r="K77" s="148"/>
    </row>
    <row r="78" spans="4:11" ht="17.25">
      <c r="D78" s="148"/>
      <c r="E78" s="148"/>
      <c r="J78" s="148"/>
      <c r="K78" s="148"/>
    </row>
    <row r="79" spans="4:11" ht="17.25">
      <c r="D79" s="148"/>
      <c r="E79" s="148"/>
      <c r="J79" s="148"/>
      <c r="K79" s="148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72"/>
  <sheetViews>
    <sheetView zoomScale="75" zoomScaleNormal="75" workbookViewId="0" topLeftCell="A43">
      <selection activeCell="K71" sqref="K71"/>
    </sheetView>
  </sheetViews>
  <sheetFormatPr defaultColWidth="9.625" defaultRowHeight="13.5"/>
  <cols>
    <col min="1" max="1" width="13.375" style="2" customWidth="1"/>
    <col min="2" max="2" width="16.625" style="2" customWidth="1"/>
    <col min="3" max="3" width="8.375" style="2" customWidth="1"/>
    <col min="4" max="4" width="10.125" style="2" bestFit="1" customWidth="1"/>
    <col min="5" max="5" width="7.125" style="2" customWidth="1"/>
    <col min="6" max="6" width="10.875" style="2" customWidth="1"/>
    <col min="7" max="7" width="12.125" style="2" customWidth="1"/>
    <col min="8" max="8" width="13.375" style="2" customWidth="1"/>
    <col min="9" max="9" width="8.375" style="2" customWidth="1"/>
    <col min="10" max="10" width="9.625" style="2" customWidth="1"/>
    <col min="11" max="11" width="7.125" style="2" customWidth="1"/>
    <col min="12" max="13" width="10.875" style="2" customWidth="1"/>
    <col min="14" max="14" width="12.125" style="2" customWidth="1"/>
    <col min="15" max="16384" width="9.625" style="2" customWidth="1"/>
  </cols>
  <sheetData>
    <row r="1" ht="17.25">
      <c r="A1" s="1"/>
    </row>
    <row r="2" ht="17.25">
      <c r="A2" s="1"/>
    </row>
    <row r="7" ht="17.25">
      <c r="D7" s="4" t="s">
        <v>308</v>
      </c>
    </row>
    <row r="8" ht="17.25">
      <c r="G8" s="89" t="s">
        <v>817</v>
      </c>
    </row>
    <row r="9" ht="17.25">
      <c r="C9" s="1" t="s">
        <v>313</v>
      </c>
    </row>
    <row r="10" spans="2:14" ht="18" thickBot="1">
      <c r="B10" s="5"/>
      <c r="C10" s="6" t="s">
        <v>314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9" ht="17.25">
      <c r="C11" s="9"/>
      <c r="I11" s="9"/>
    </row>
    <row r="12" spans="3:14" ht="17.25">
      <c r="C12" s="22"/>
      <c r="D12" s="8"/>
      <c r="E12" s="8"/>
      <c r="F12" s="90" t="s">
        <v>62</v>
      </c>
      <c r="G12" s="8"/>
      <c r="H12" s="8"/>
      <c r="I12" s="22"/>
      <c r="J12" s="8"/>
      <c r="K12" s="8"/>
      <c r="L12" s="90" t="s">
        <v>78</v>
      </c>
      <c r="M12" s="8"/>
      <c r="N12" s="8"/>
    </row>
    <row r="13" spans="3:14" ht="17.25">
      <c r="C13" s="9"/>
      <c r="D13" s="11" t="s">
        <v>277</v>
      </c>
      <c r="E13" s="8"/>
      <c r="F13" s="7" t="s">
        <v>278</v>
      </c>
      <c r="G13" s="8"/>
      <c r="H13" s="7" t="s">
        <v>279</v>
      </c>
      <c r="I13" s="9"/>
      <c r="J13" s="11" t="s">
        <v>277</v>
      </c>
      <c r="K13" s="8"/>
      <c r="L13" s="7" t="s">
        <v>278</v>
      </c>
      <c r="M13" s="8"/>
      <c r="N13" s="7" t="s">
        <v>279</v>
      </c>
    </row>
    <row r="14" spans="2:14" ht="17.25">
      <c r="B14" s="1" t="s">
        <v>280</v>
      </c>
      <c r="C14" s="7" t="s">
        <v>281</v>
      </c>
      <c r="D14" s="9"/>
      <c r="E14" s="9"/>
      <c r="F14" s="7" t="s">
        <v>282</v>
      </c>
      <c r="G14" s="7" t="s">
        <v>283</v>
      </c>
      <c r="H14" s="7" t="s">
        <v>284</v>
      </c>
      <c r="I14" s="7" t="s">
        <v>281</v>
      </c>
      <c r="J14" s="9"/>
      <c r="K14" s="9"/>
      <c r="L14" s="7" t="s">
        <v>282</v>
      </c>
      <c r="M14" s="7" t="s">
        <v>283</v>
      </c>
      <c r="N14" s="7" t="s">
        <v>284</v>
      </c>
    </row>
    <row r="15" spans="2:14" ht="17.25">
      <c r="B15" s="21" t="s">
        <v>285</v>
      </c>
      <c r="C15" s="11" t="s">
        <v>286</v>
      </c>
      <c r="D15" s="11" t="s">
        <v>287</v>
      </c>
      <c r="E15" s="11" t="s">
        <v>288</v>
      </c>
      <c r="F15" s="11" t="s">
        <v>289</v>
      </c>
      <c r="G15" s="11" t="s">
        <v>290</v>
      </c>
      <c r="H15" s="11" t="s">
        <v>289</v>
      </c>
      <c r="I15" s="11" t="s">
        <v>286</v>
      </c>
      <c r="J15" s="11" t="s">
        <v>287</v>
      </c>
      <c r="K15" s="11" t="s">
        <v>288</v>
      </c>
      <c r="L15" s="11" t="s">
        <v>289</v>
      </c>
      <c r="M15" s="11" t="s">
        <v>290</v>
      </c>
      <c r="N15" s="11" t="s">
        <v>289</v>
      </c>
    </row>
    <row r="16" spans="3:14" ht="17.25">
      <c r="C16" s="63" t="s">
        <v>291</v>
      </c>
      <c r="D16" s="91" t="s">
        <v>292</v>
      </c>
      <c r="E16" s="23" t="s">
        <v>292</v>
      </c>
      <c r="F16" s="23" t="s">
        <v>293</v>
      </c>
      <c r="G16" s="23" t="s">
        <v>293</v>
      </c>
      <c r="H16" s="23" t="s">
        <v>293</v>
      </c>
      <c r="I16" s="23" t="s">
        <v>291</v>
      </c>
      <c r="J16" s="23" t="s">
        <v>292</v>
      </c>
      <c r="K16" s="23" t="s">
        <v>292</v>
      </c>
      <c r="L16" s="23" t="s">
        <v>293</v>
      </c>
      <c r="M16" s="23" t="s">
        <v>293</v>
      </c>
      <c r="N16" s="23" t="s">
        <v>293</v>
      </c>
    </row>
    <row r="17" spans="3:8" ht="17.25">
      <c r="C17" s="9"/>
      <c r="D17" s="20"/>
      <c r="H17" s="1" t="s">
        <v>315</v>
      </c>
    </row>
    <row r="18" spans="2:14" ht="17.25">
      <c r="B18" s="1" t="s">
        <v>315</v>
      </c>
      <c r="C18" s="174">
        <v>12.2</v>
      </c>
      <c r="D18" s="150">
        <v>181</v>
      </c>
      <c r="E18" s="147">
        <v>10</v>
      </c>
      <c r="F18" s="167">
        <v>277.5</v>
      </c>
      <c r="G18" s="167">
        <v>263.4</v>
      </c>
      <c r="H18" s="167">
        <v>455.4</v>
      </c>
      <c r="I18" s="167">
        <v>9.9</v>
      </c>
      <c r="J18" s="147">
        <v>174</v>
      </c>
      <c r="K18" s="147">
        <v>7</v>
      </c>
      <c r="L18" s="152">
        <v>186</v>
      </c>
      <c r="M18" s="152">
        <v>176.8</v>
      </c>
      <c r="N18" s="152">
        <v>261.8</v>
      </c>
    </row>
    <row r="19" spans="2:14" ht="17.25">
      <c r="B19" s="1" t="s">
        <v>818</v>
      </c>
      <c r="C19" s="235" t="s">
        <v>451</v>
      </c>
      <c r="D19" s="230" t="s">
        <v>451</v>
      </c>
      <c r="E19" s="230" t="s">
        <v>451</v>
      </c>
      <c r="F19" s="236" t="s">
        <v>451</v>
      </c>
      <c r="G19" s="236" t="s">
        <v>451</v>
      </c>
      <c r="H19" s="236" t="s">
        <v>451</v>
      </c>
      <c r="I19" s="230" t="s">
        <v>451</v>
      </c>
      <c r="J19" s="230" t="s">
        <v>451</v>
      </c>
      <c r="K19" s="230" t="s">
        <v>451</v>
      </c>
      <c r="L19" s="230" t="s">
        <v>451</v>
      </c>
      <c r="M19" s="230" t="s">
        <v>451</v>
      </c>
      <c r="N19" s="230" t="s">
        <v>451</v>
      </c>
    </row>
    <row r="20" spans="2:14" ht="17.25">
      <c r="B20" s="1" t="s">
        <v>295</v>
      </c>
      <c r="C20" s="174">
        <v>0.5</v>
      </c>
      <c r="D20" s="150">
        <v>181</v>
      </c>
      <c r="E20" s="147">
        <v>25</v>
      </c>
      <c r="F20" s="167">
        <v>172.2</v>
      </c>
      <c r="G20" s="167">
        <v>149.9</v>
      </c>
      <c r="H20" s="167">
        <v>0</v>
      </c>
      <c r="I20" s="167">
        <v>1</v>
      </c>
      <c r="J20" s="147">
        <v>159</v>
      </c>
      <c r="K20" s="147">
        <v>2</v>
      </c>
      <c r="L20" s="152">
        <v>137.1</v>
      </c>
      <c r="M20" s="152">
        <v>134.8</v>
      </c>
      <c r="N20" s="152">
        <v>38.7</v>
      </c>
    </row>
    <row r="21" spans="2:14" ht="17.25">
      <c r="B21" s="1" t="s">
        <v>296</v>
      </c>
      <c r="C21" s="174">
        <v>2.1</v>
      </c>
      <c r="D21" s="150">
        <v>182</v>
      </c>
      <c r="E21" s="147">
        <v>9</v>
      </c>
      <c r="F21" s="167">
        <v>190</v>
      </c>
      <c r="G21" s="167">
        <v>180</v>
      </c>
      <c r="H21" s="167">
        <v>202.9</v>
      </c>
      <c r="I21" s="167">
        <v>2.1</v>
      </c>
      <c r="J21" s="147">
        <v>168</v>
      </c>
      <c r="K21" s="147">
        <v>7</v>
      </c>
      <c r="L21" s="152">
        <v>167.7</v>
      </c>
      <c r="M21" s="152">
        <v>158.3</v>
      </c>
      <c r="N21" s="152">
        <v>164.6</v>
      </c>
    </row>
    <row r="22" spans="2:14" ht="17.25">
      <c r="B22" s="1" t="s">
        <v>297</v>
      </c>
      <c r="C22" s="174">
        <v>3.3</v>
      </c>
      <c r="D22" s="150">
        <v>184</v>
      </c>
      <c r="E22" s="147">
        <v>22</v>
      </c>
      <c r="F22" s="167">
        <v>214.7</v>
      </c>
      <c r="G22" s="167">
        <v>189.7</v>
      </c>
      <c r="H22" s="167">
        <v>247</v>
      </c>
      <c r="I22" s="167">
        <v>5.5</v>
      </c>
      <c r="J22" s="147">
        <v>180</v>
      </c>
      <c r="K22" s="147">
        <v>11</v>
      </c>
      <c r="L22" s="152">
        <v>189.5</v>
      </c>
      <c r="M22" s="152">
        <v>174.2</v>
      </c>
      <c r="N22" s="152">
        <v>259.9</v>
      </c>
    </row>
    <row r="23" spans="2:14" ht="17.25">
      <c r="B23" s="1" t="s">
        <v>298</v>
      </c>
      <c r="C23" s="174">
        <v>7.4</v>
      </c>
      <c r="D23" s="150">
        <v>181</v>
      </c>
      <c r="E23" s="147">
        <v>14</v>
      </c>
      <c r="F23" s="167">
        <v>276.2</v>
      </c>
      <c r="G23" s="167">
        <v>253.6</v>
      </c>
      <c r="H23" s="167">
        <v>507.6</v>
      </c>
      <c r="I23" s="167">
        <v>8</v>
      </c>
      <c r="J23" s="147">
        <v>177</v>
      </c>
      <c r="K23" s="147">
        <v>8</v>
      </c>
      <c r="L23" s="152">
        <v>223.5</v>
      </c>
      <c r="M23" s="152">
        <v>207.8</v>
      </c>
      <c r="N23" s="152">
        <v>414</v>
      </c>
    </row>
    <row r="24" spans="2:14" ht="17.25">
      <c r="B24" s="1" t="s">
        <v>299</v>
      </c>
      <c r="C24" s="174">
        <v>9.4</v>
      </c>
      <c r="D24" s="150">
        <v>179</v>
      </c>
      <c r="E24" s="147">
        <v>6</v>
      </c>
      <c r="F24" s="167">
        <v>270.1</v>
      </c>
      <c r="G24" s="167">
        <v>262.5</v>
      </c>
      <c r="H24" s="167">
        <v>395.4</v>
      </c>
      <c r="I24" s="167">
        <v>10</v>
      </c>
      <c r="J24" s="147">
        <v>173</v>
      </c>
      <c r="K24" s="147">
        <v>2</v>
      </c>
      <c r="L24" s="152">
        <v>172.4</v>
      </c>
      <c r="M24" s="152">
        <v>169.6</v>
      </c>
      <c r="N24" s="152">
        <v>240.5</v>
      </c>
    </row>
    <row r="25" spans="2:14" ht="17.25">
      <c r="B25" s="1" t="s">
        <v>300</v>
      </c>
      <c r="C25" s="174">
        <v>15.6</v>
      </c>
      <c r="D25" s="150">
        <v>181</v>
      </c>
      <c r="E25" s="147">
        <v>7</v>
      </c>
      <c r="F25" s="167">
        <v>319.9</v>
      </c>
      <c r="G25" s="167">
        <v>308.3</v>
      </c>
      <c r="H25" s="167">
        <v>555.9</v>
      </c>
      <c r="I25" s="167">
        <v>10.6</v>
      </c>
      <c r="J25" s="147">
        <v>180</v>
      </c>
      <c r="K25" s="147">
        <v>3</v>
      </c>
      <c r="L25" s="152">
        <v>208.1</v>
      </c>
      <c r="M25" s="152">
        <v>204.3</v>
      </c>
      <c r="N25" s="152">
        <v>242.7</v>
      </c>
    </row>
    <row r="26" spans="2:14" ht="17.25">
      <c r="B26" s="1" t="s">
        <v>301</v>
      </c>
      <c r="C26" s="174">
        <v>15.9</v>
      </c>
      <c r="D26" s="150">
        <v>183</v>
      </c>
      <c r="E26" s="147">
        <v>7</v>
      </c>
      <c r="F26" s="167">
        <v>320.2</v>
      </c>
      <c r="G26" s="167">
        <v>307.2</v>
      </c>
      <c r="H26" s="167">
        <v>582.4</v>
      </c>
      <c r="I26" s="167">
        <v>8.3</v>
      </c>
      <c r="J26" s="147">
        <v>183</v>
      </c>
      <c r="K26" s="147">
        <v>6</v>
      </c>
      <c r="L26" s="152">
        <v>179.5</v>
      </c>
      <c r="M26" s="152">
        <v>172.8</v>
      </c>
      <c r="N26" s="152">
        <v>214.2</v>
      </c>
    </row>
    <row r="27" spans="2:14" ht="17.25">
      <c r="B27" s="1" t="s">
        <v>302</v>
      </c>
      <c r="C27" s="174">
        <v>19.1</v>
      </c>
      <c r="D27" s="150">
        <v>175</v>
      </c>
      <c r="E27" s="147">
        <v>3</v>
      </c>
      <c r="F27" s="167">
        <v>339.7</v>
      </c>
      <c r="G27" s="167">
        <v>333.2</v>
      </c>
      <c r="H27" s="167">
        <v>700.3</v>
      </c>
      <c r="I27" s="167">
        <v>9</v>
      </c>
      <c r="J27" s="147">
        <v>172</v>
      </c>
      <c r="K27" s="147">
        <v>21</v>
      </c>
      <c r="L27" s="152">
        <v>185.1</v>
      </c>
      <c r="M27" s="152">
        <v>163.7</v>
      </c>
      <c r="N27" s="152">
        <v>224.9</v>
      </c>
    </row>
    <row r="28" spans="2:14" ht="17.25">
      <c r="B28" s="1" t="s">
        <v>303</v>
      </c>
      <c r="C28" s="174">
        <v>19.8</v>
      </c>
      <c r="D28" s="150">
        <v>180</v>
      </c>
      <c r="E28" s="147">
        <v>9</v>
      </c>
      <c r="F28" s="167">
        <v>306.3</v>
      </c>
      <c r="G28" s="167">
        <v>291.4</v>
      </c>
      <c r="H28" s="167">
        <v>572.7</v>
      </c>
      <c r="I28" s="167">
        <v>19.3</v>
      </c>
      <c r="J28" s="147">
        <v>166</v>
      </c>
      <c r="K28" s="147">
        <v>5</v>
      </c>
      <c r="L28" s="152">
        <v>173.5</v>
      </c>
      <c r="M28" s="152">
        <v>168.7</v>
      </c>
      <c r="N28" s="152">
        <v>280.4</v>
      </c>
    </row>
    <row r="29" spans="2:14" ht="17.25">
      <c r="B29" s="1" t="s">
        <v>304</v>
      </c>
      <c r="C29" s="174">
        <v>31</v>
      </c>
      <c r="D29" s="150">
        <v>185</v>
      </c>
      <c r="E29" s="177">
        <v>2</v>
      </c>
      <c r="F29" s="167">
        <v>236.7</v>
      </c>
      <c r="G29" s="167">
        <v>235</v>
      </c>
      <c r="H29" s="167">
        <v>140.4</v>
      </c>
      <c r="I29" s="167">
        <v>21.3</v>
      </c>
      <c r="J29" s="147">
        <v>174</v>
      </c>
      <c r="K29" s="147">
        <v>6</v>
      </c>
      <c r="L29" s="152">
        <v>195.7</v>
      </c>
      <c r="M29" s="152">
        <v>189.9</v>
      </c>
      <c r="N29" s="152">
        <v>350.9</v>
      </c>
    </row>
    <row r="30" spans="2:14" ht="17.25">
      <c r="B30" s="1" t="s">
        <v>305</v>
      </c>
      <c r="C30" s="174">
        <v>20.9</v>
      </c>
      <c r="D30" s="150">
        <v>182</v>
      </c>
      <c r="E30" s="147">
        <v>1</v>
      </c>
      <c r="F30" s="167">
        <v>159</v>
      </c>
      <c r="G30" s="167">
        <v>158.5</v>
      </c>
      <c r="H30" s="167">
        <v>68.2</v>
      </c>
      <c r="I30" s="236">
        <v>13.3</v>
      </c>
      <c r="J30" s="230">
        <v>173</v>
      </c>
      <c r="K30" s="230">
        <v>4</v>
      </c>
      <c r="L30" s="236">
        <v>189.7</v>
      </c>
      <c r="M30" s="236">
        <v>181.7</v>
      </c>
      <c r="N30" s="236">
        <v>307.3</v>
      </c>
    </row>
    <row r="31" spans="2:14" ht="17.25">
      <c r="B31" s="8"/>
      <c r="C31" s="178"/>
      <c r="D31" s="181"/>
      <c r="E31" s="181"/>
      <c r="F31" s="183"/>
      <c r="G31" s="183"/>
      <c r="H31" s="183"/>
      <c r="I31" s="169"/>
      <c r="J31" s="162"/>
      <c r="K31" s="162"/>
      <c r="L31" s="186"/>
      <c r="M31" s="186"/>
      <c r="N31" s="186"/>
    </row>
    <row r="32" spans="3:14" ht="17.25">
      <c r="C32" s="174"/>
      <c r="D32" s="150"/>
      <c r="E32" s="147"/>
      <c r="F32" s="167"/>
      <c r="G32" s="167"/>
      <c r="H32" s="167"/>
      <c r="I32" s="167"/>
      <c r="J32" s="147"/>
      <c r="K32" s="147"/>
      <c r="L32" s="152"/>
      <c r="M32" s="152"/>
      <c r="N32" s="152"/>
    </row>
    <row r="33" spans="3:14" ht="17.25">
      <c r="C33" s="174"/>
      <c r="D33" s="150"/>
      <c r="E33" s="147"/>
      <c r="F33" s="167"/>
      <c r="G33" s="167"/>
      <c r="H33" s="171" t="s">
        <v>311</v>
      </c>
      <c r="I33" s="167"/>
      <c r="J33" s="147"/>
      <c r="K33" s="147"/>
      <c r="L33" s="152"/>
      <c r="M33" s="152"/>
      <c r="N33" s="152"/>
    </row>
    <row r="34" spans="2:14" ht="17.25">
      <c r="B34" s="1" t="s">
        <v>443</v>
      </c>
      <c r="C34" s="174">
        <v>18.9</v>
      </c>
      <c r="D34" s="150">
        <v>156</v>
      </c>
      <c r="E34" s="147">
        <v>10</v>
      </c>
      <c r="F34" s="167">
        <v>471.8</v>
      </c>
      <c r="G34" s="167">
        <v>443.3</v>
      </c>
      <c r="H34" s="167">
        <v>1803</v>
      </c>
      <c r="I34" s="167">
        <v>9.5</v>
      </c>
      <c r="J34" s="147">
        <v>155</v>
      </c>
      <c r="K34" s="147">
        <v>7</v>
      </c>
      <c r="L34" s="152">
        <v>254.5</v>
      </c>
      <c r="M34" s="152">
        <v>242.1</v>
      </c>
      <c r="N34" s="152">
        <v>851.7</v>
      </c>
    </row>
    <row r="35" spans="2:14" ht="17.25">
      <c r="B35" s="1" t="s">
        <v>818</v>
      </c>
      <c r="C35" s="295" t="s">
        <v>451</v>
      </c>
      <c r="D35" s="230" t="s">
        <v>451</v>
      </c>
      <c r="E35" s="230" t="s">
        <v>451</v>
      </c>
      <c r="F35" s="230" t="s">
        <v>451</v>
      </c>
      <c r="G35" s="230" t="s">
        <v>451</v>
      </c>
      <c r="H35" s="230" t="s">
        <v>451</v>
      </c>
      <c r="I35" s="230" t="s">
        <v>451</v>
      </c>
      <c r="J35" s="230" t="s">
        <v>451</v>
      </c>
      <c r="K35" s="230" t="s">
        <v>451</v>
      </c>
      <c r="L35" s="230" t="s">
        <v>451</v>
      </c>
      <c r="M35" s="230" t="s">
        <v>451</v>
      </c>
      <c r="N35" s="230" t="s">
        <v>451</v>
      </c>
    </row>
    <row r="36" spans="2:14" ht="17.25">
      <c r="B36" s="1" t="s">
        <v>295</v>
      </c>
      <c r="C36" s="295" t="s">
        <v>451</v>
      </c>
      <c r="D36" s="230" t="s">
        <v>451</v>
      </c>
      <c r="E36" s="230" t="s">
        <v>451</v>
      </c>
      <c r="F36" s="230" t="s">
        <v>451</v>
      </c>
      <c r="G36" s="230" t="s">
        <v>451</v>
      </c>
      <c r="H36" s="230" t="s">
        <v>451</v>
      </c>
      <c r="I36" s="172">
        <v>0.7</v>
      </c>
      <c r="J36" s="165">
        <v>171</v>
      </c>
      <c r="K36" s="165">
        <v>4</v>
      </c>
      <c r="L36" s="185">
        <v>156.1</v>
      </c>
      <c r="M36" s="185">
        <v>150.3</v>
      </c>
      <c r="N36" s="185">
        <v>38.8</v>
      </c>
    </row>
    <row r="37" spans="2:14" ht="17.25">
      <c r="B37" s="1" t="s">
        <v>296</v>
      </c>
      <c r="C37" s="174">
        <v>1.1</v>
      </c>
      <c r="D37" s="150">
        <v>157</v>
      </c>
      <c r="E37" s="147">
        <v>8</v>
      </c>
      <c r="F37" s="167">
        <v>225.7</v>
      </c>
      <c r="G37" s="167">
        <v>210.3</v>
      </c>
      <c r="H37" s="167">
        <v>354.1</v>
      </c>
      <c r="I37" s="167">
        <v>1.9</v>
      </c>
      <c r="J37" s="147">
        <v>156</v>
      </c>
      <c r="K37" s="147">
        <v>6</v>
      </c>
      <c r="L37" s="152">
        <v>182.8</v>
      </c>
      <c r="M37" s="152">
        <v>174.5</v>
      </c>
      <c r="N37" s="152">
        <v>417.5</v>
      </c>
    </row>
    <row r="38" spans="2:14" ht="17.25">
      <c r="B38" s="1" t="s">
        <v>297</v>
      </c>
      <c r="C38" s="174">
        <v>4</v>
      </c>
      <c r="D38" s="150">
        <v>154</v>
      </c>
      <c r="E38" s="147">
        <v>19</v>
      </c>
      <c r="F38" s="167">
        <v>285.6</v>
      </c>
      <c r="G38" s="167">
        <v>247.5</v>
      </c>
      <c r="H38" s="167">
        <v>983</v>
      </c>
      <c r="I38" s="167">
        <v>4.9</v>
      </c>
      <c r="J38" s="147">
        <v>157</v>
      </c>
      <c r="K38" s="147">
        <v>7</v>
      </c>
      <c r="L38" s="152">
        <v>221.9</v>
      </c>
      <c r="M38" s="152">
        <v>210.8</v>
      </c>
      <c r="N38" s="152">
        <v>747.4</v>
      </c>
    </row>
    <row r="39" spans="2:14" ht="17.25">
      <c r="B39" s="1" t="s">
        <v>298</v>
      </c>
      <c r="C39" s="174">
        <v>9.4</v>
      </c>
      <c r="D39" s="150">
        <v>156</v>
      </c>
      <c r="E39" s="147">
        <v>13</v>
      </c>
      <c r="F39" s="167">
        <v>331.7</v>
      </c>
      <c r="G39" s="167">
        <v>301.2</v>
      </c>
      <c r="H39" s="167">
        <v>1186.6</v>
      </c>
      <c r="I39" s="167">
        <v>10.2</v>
      </c>
      <c r="J39" s="147">
        <v>157</v>
      </c>
      <c r="K39" s="147">
        <v>6</v>
      </c>
      <c r="L39" s="152">
        <v>226.7</v>
      </c>
      <c r="M39" s="152">
        <v>214.5</v>
      </c>
      <c r="N39" s="152">
        <v>886</v>
      </c>
    </row>
    <row r="40" spans="2:14" ht="17.25">
      <c r="B40" s="1" t="s">
        <v>299</v>
      </c>
      <c r="C40" s="174">
        <v>15.2</v>
      </c>
      <c r="D40" s="150">
        <v>158</v>
      </c>
      <c r="E40" s="147">
        <v>17</v>
      </c>
      <c r="F40" s="167">
        <v>481.2</v>
      </c>
      <c r="G40" s="167">
        <v>429.7</v>
      </c>
      <c r="H40" s="167">
        <v>1882.3</v>
      </c>
      <c r="I40" s="167">
        <v>14.1</v>
      </c>
      <c r="J40" s="147">
        <v>156</v>
      </c>
      <c r="K40" s="147">
        <v>10</v>
      </c>
      <c r="L40" s="152">
        <v>280</v>
      </c>
      <c r="M40" s="152">
        <v>258.7</v>
      </c>
      <c r="N40" s="152">
        <v>996.9</v>
      </c>
    </row>
    <row r="41" spans="2:14" ht="17.25">
      <c r="B41" s="1" t="s">
        <v>300</v>
      </c>
      <c r="C41" s="174">
        <v>19.2</v>
      </c>
      <c r="D41" s="150">
        <v>158</v>
      </c>
      <c r="E41" s="147">
        <v>13</v>
      </c>
      <c r="F41" s="167">
        <v>527.8</v>
      </c>
      <c r="G41" s="167">
        <v>487.8</v>
      </c>
      <c r="H41" s="167">
        <v>2098.8</v>
      </c>
      <c r="I41" s="167">
        <v>18.4</v>
      </c>
      <c r="J41" s="147">
        <v>155</v>
      </c>
      <c r="K41" s="147">
        <v>8</v>
      </c>
      <c r="L41" s="152">
        <v>328.2</v>
      </c>
      <c r="M41" s="152">
        <v>304.7</v>
      </c>
      <c r="N41" s="152">
        <v>1216.7</v>
      </c>
    </row>
    <row r="42" spans="2:14" ht="17.25">
      <c r="B42" s="1" t="s">
        <v>301</v>
      </c>
      <c r="C42" s="174">
        <v>22.8</v>
      </c>
      <c r="D42" s="150">
        <v>157</v>
      </c>
      <c r="E42" s="147">
        <v>6</v>
      </c>
      <c r="F42" s="167">
        <v>576.4</v>
      </c>
      <c r="G42" s="167">
        <v>557</v>
      </c>
      <c r="H42" s="167">
        <v>2234.9</v>
      </c>
      <c r="I42" s="167">
        <v>16.1</v>
      </c>
      <c r="J42" s="147">
        <v>152</v>
      </c>
      <c r="K42" s="147">
        <v>7</v>
      </c>
      <c r="L42" s="153">
        <v>353.1</v>
      </c>
      <c r="M42" s="152">
        <v>336.5</v>
      </c>
      <c r="N42" s="152">
        <v>1569.8</v>
      </c>
    </row>
    <row r="43" spans="2:14" ht="17.25">
      <c r="B43" s="1" t="s">
        <v>302</v>
      </c>
      <c r="C43" s="174">
        <v>28.1</v>
      </c>
      <c r="D43" s="150">
        <v>154</v>
      </c>
      <c r="E43" s="147">
        <v>6</v>
      </c>
      <c r="F43" s="167">
        <v>520.1</v>
      </c>
      <c r="G43" s="167">
        <v>502.8</v>
      </c>
      <c r="H43" s="167">
        <v>2081.5</v>
      </c>
      <c r="I43" s="167">
        <v>21.5</v>
      </c>
      <c r="J43" s="147">
        <v>152</v>
      </c>
      <c r="K43" s="147">
        <v>5</v>
      </c>
      <c r="L43" s="152">
        <v>312.6</v>
      </c>
      <c r="M43" s="152">
        <v>301.4</v>
      </c>
      <c r="N43" s="152">
        <v>1210.8</v>
      </c>
    </row>
    <row r="44" spans="2:14" ht="17.25">
      <c r="B44" s="1" t="s">
        <v>303</v>
      </c>
      <c r="C44" s="174">
        <v>25.4</v>
      </c>
      <c r="D44" s="150">
        <v>155</v>
      </c>
      <c r="E44" s="147">
        <v>2</v>
      </c>
      <c r="F44" s="167">
        <v>442</v>
      </c>
      <c r="G44" s="167">
        <v>434.4</v>
      </c>
      <c r="H44" s="167">
        <v>1655.7</v>
      </c>
      <c r="I44" s="167">
        <v>13.3</v>
      </c>
      <c r="J44" s="147">
        <v>149</v>
      </c>
      <c r="K44" s="147">
        <v>2</v>
      </c>
      <c r="L44" s="152">
        <v>302</v>
      </c>
      <c r="M44" s="152">
        <v>300</v>
      </c>
      <c r="N44" s="152">
        <v>752</v>
      </c>
    </row>
    <row r="45" spans="2:14" ht="17.25">
      <c r="B45" s="1" t="s">
        <v>304</v>
      </c>
      <c r="C45" s="175">
        <v>29.2</v>
      </c>
      <c r="D45" s="150">
        <v>166</v>
      </c>
      <c r="E45" s="147">
        <v>0</v>
      </c>
      <c r="F45" s="172">
        <v>313.5</v>
      </c>
      <c r="G45" s="172">
        <v>313.5</v>
      </c>
      <c r="H45" s="172">
        <v>66.7</v>
      </c>
      <c r="I45" s="236">
        <v>22.8</v>
      </c>
      <c r="J45" s="147">
        <v>144</v>
      </c>
      <c r="K45" s="147">
        <v>0</v>
      </c>
      <c r="L45" s="236">
        <v>616.3</v>
      </c>
      <c r="M45" s="236">
        <v>616.3</v>
      </c>
      <c r="N45" s="236">
        <v>1404.7</v>
      </c>
    </row>
    <row r="46" spans="2:14" ht="17.25">
      <c r="B46" s="1" t="s">
        <v>305</v>
      </c>
      <c r="C46" s="235">
        <v>5.5</v>
      </c>
      <c r="D46" s="150">
        <v>252</v>
      </c>
      <c r="E46" s="147">
        <v>3</v>
      </c>
      <c r="F46" s="236">
        <v>218</v>
      </c>
      <c r="G46" s="236">
        <v>213</v>
      </c>
      <c r="H46" s="236">
        <v>320</v>
      </c>
      <c r="I46" s="172" t="s">
        <v>451</v>
      </c>
      <c r="J46" s="147" t="s">
        <v>451</v>
      </c>
      <c r="K46" s="147" t="s">
        <v>451</v>
      </c>
      <c r="L46" s="185" t="s">
        <v>451</v>
      </c>
      <c r="M46" s="185" t="s">
        <v>451</v>
      </c>
      <c r="N46" s="185" t="s">
        <v>451</v>
      </c>
    </row>
    <row r="47" spans="2:14" ht="17.25">
      <c r="B47" s="8"/>
      <c r="C47" s="178"/>
      <c r="D47" s="181"/>
      <c r="E47" s="181"/>
      <c r="F47" s="183"/>
      <c r="G47" s="183"/>
      <c r="H47" s="183"/>
      <c r="I47" s="183"/>
      <c r="J47" s="181"/>
      <c r="K47" s="181"/>
      <c r="L47" s="187"/>
      <c r="M47" s="187"/>
      <c r="N47" s="187"/>
    </row>
    <row r="48" spans="3:14" ht="17.25">
      <c r="C48" s="176"/>
      <c r="D48" s="151"/>
      <c r="E48" s="148"/>
      <c r="F48" s="168"/>
      <c r="G48" s="168"/>
      <c r="H48" s="168"/>
      <c r="I48" s="168"/>
      <c r="J48" s="148"/>
      <c r="K48" s="148"/>
      <c r="L48" s="154"/>
      <c r="M48" s="154"/>
      <c r="N48" s="154"/>
    </row>
    <row r="49" spans="3:14" ht="17.25">
      <c r="C49" s="174"/>
      <c r="D49" s="150"/>
      <c r="E49" s="147"/>
      <c r="F49" s="167"/>
      <c r="G49" s="167"/>
      <c r="H49" s="171" t="s">
        <v>312</v>
      </c>
      <c r="I49" s="167"/>
      <c r="J49" s="147"/>
      <c r="K49" s="147"/>
      <c r="L49" s="152"/>
      <c r="M49" s="152"/>
      <c r="N49" s="152"/>
    </row>
    <row r="50" spans="2:16" ht="17.25">
      <c r="B50" s="1" t="s">
        <v>459</v>
      </c>
      <c r="C50" s="174">
        <v>12</v>
      </c>
      <c r="D50" s="150">
        <v>170</v>
      </c>
      <c r="E50" s="150">
        <v>13</v>
      </c>
      <c r="F50" s="184">
        <v>296.2</v>
      </c>
      <c r="G50" s="184">
        <v>274.2</v>
      </c>
      <c r="H50" s="184">
        <v>1026.2</v>
      </c>
      <c r="I50" s="184">
        <v>7.8</v>
      </c>
      <c r="J50" s="150">
        <v>172</v>
      </c>
      <c r="K50" s="150">
        <v>8</v>
      </c>
      <c r="L50" s="188">
        <v>210.1</v>
      </c>
      <c r="M50" s="188">
        <v>200.9</v>
      </c>
      <c r="N50" s="188">
        <v>365.6</v>
      </c>
      <c r="O50" s="20"/>
      <c r="P50" s="20"/>
    </row>
    <row r="51" spans="2:16" ht="17.25">
      <c r="B51" s="1" t="s">
        <v>818</v>
      </c>
      <c r="C51" s="235" t="s">
        <v>451</v>
      </c>
      <c r="D51" s="230" t="s">
        <v>451</v>
      </c>
      <c r="E51" s="230" t="s">
        <v>451</v>
      </c>
      <c r="F51" s="230" t="s">
        <v>451</v>
      </c>
      <c r="G51" s="230" t="s">
        <v>451</v>
      </c>
      <c r="H51" s="230" t="s">
        <v>451</v>
      </c>
      <c r="I51" s="230" t="s">
        <v>451</v>
      </c>
      <c r="J51" s="230" t="s">
        <v>451</v>
      </c>
      <c r="K51" s="230" t="s">
        <v>451</v>
      </c>
      <c r="L51" s="230" t="s">
        <v>451</v>
      </c>
      <c r="M51" s="230" t="s">
        <v>451</v>
      </c>
      <c r="N51" s="230" t="s">
        <v>451</v>
      </c>
      <c r="O51" s="20"/>
      <c r="P51" s="20"/>
    </row>
    <row r="52" spans="2:16" ht="17.25">
      <c r="B52" s="1" t="s">
        <v>295</v>
      </c>
      <c r="C52" s="174">
        <v>1</v>
      </c>
      <c r="D52" s="150">
        <v>172</v>
      </c>
      <c r="E52" s="150">
        <v>17</v>
      </c>
      <c r="F52" s="184">
        <v>194.5</v>
      </c>
      <c r="G52" s="184">
        <v>178.2</v>
      </c>
      <c r="H52" s="184">
        <v>304.6</v>
      </c>
      <c r="I52" s="184">
        <v>1</v>
      </c>
      <c r="J52" s="150">
        <v>179</v>
      </c>
      <c r="K52" s="150">
        <v>2</v>
      </c>
      <c r="L52" s="188">
        <v>144.2</v>
      </c>
      <c r="M52" s="188">
        <v>142.4</v>
      </c>
      <c r="N52" s="188">
        <v>49.2</v>
      </c>
      <c r="O52" s="20"/>
      <c r="P52" s="20"/>
    </row>
    <row r="53" spans="2:16" ht="17.25">
      <c r="B53" s="1" t="s">
        <v>296</v>
      </c>
      <c r="C53" s="174">
        <v>2.1</v>
      </c>
      <c r="D53" s="150">
        <v>171</v>
      </c>
      <c r="E53" s="150">
        <v>18</v>
      </c>
      <c r="F53" s="184">
        <v>201.5</v>
      </c>
      <c r="G53" s="184">
        <v>181</v>
      </c>
      <c r="H53" s="184">
        <v>230.3</v>
      </c>
      <c r="I53" s="184">
        <v>2.1</v>
      </c>
      <c r="J53" s="150">
        <v>180</v>
      </c>
      <c r="K53" s="150">
        <v>11</v>
      </c>
      <c r="L53" s="188">
        <v>178.3</v>
      </c>
      <c r="M53" s="188">
        <v>166.7</v>
      </c>
      <c r="N53" s="188">
        <v>149.4</v>
      </c>
      <c r="O53" s="20"/>
      <c r="P53" s="20"/>
    </row>
    <row r="54" spans="2:16" ht="17.25">
      <c r="B54" s="1" t="s">
        <v>297</v>
      </c>
      <c r="C54" s="174">
        <v>4</v>
      </c>
      <c r="D54" s="150">
        <v>172</v>
      </c>
      <c r="E54" s="150">
        <v>15</v>
      </c>
      <c r="F54" s="184">
        <v>229.5</v>
      </c>
      <c r="G54" s="184">
        <v>209.6</v>
      </c>
      <c r="H54" s="184">
        <v>564.1</v>
      </c>
      <c r="I54" s="184">
        <v>4.8</v>
      </c>
      <c r="J54" s="150">
        <v>173</v>
      </c>
      <c r="K54" s="150">
        <v>8</v>
      </c>
      <c r="L54" s="188">
        <v>202.9</v>
      </c>
      <c r="M54" s="188">
        <v>195.6</v>
      </c>
      <c r="N54" s="188">
        <v>380.2</v>
      </c>
      <c r="O54" s="20"/>
      <c r="P54" s="20"/>
    </row>
    <row r="55" spans="2:16" ht="17.25">
      <c r="B55" s="1" t="s">
        <v>298</v>
      </c>
      <c r="C55" s="174">
        <v>7.7</v>
      </c>
      <c r="D55" s="150">
        <v>176</v>
      </c>
      <c r="E55" s="150">
        <v>22</v>
      </c>
      <c r="F55" s="184">
        <v>280</v>
      </c>
      <c r="G55" s="184">
        <v>244.6</v>
      </c>
      <c r="H55" s="184">
        <v>697.9</v>
      </c>
      <c r="I55" s="184">
        <v>7.5</v>
      </c>
      <c r="J55" s="150">
        <v>165</v>
      </c>
      <c r="K55" s="150">
        <v>6</v>
      </c>
      <c r="L55" s="188">
        <v>210</v>
      </c>
      <c r="M55" s="188">
        <v>201</v>
      </c>
      <c r="N55" s="188">
        <v>475</v>
      </c>
      <c r="O55" s="20"/>
      <c r="P55" s="20"/>
    </row>
    <row r="56" spans="2:16" ht="17.25">
      <c r="B56" s="1" t="s">
        <v>299</v>
      </c>
      <c r="C56" s="174">
        <v>10.6</v>
      </c>
      <c r="D56" s="150">
        <v>167</v>
      </c>
      <c r="E56" s="150">
        <v>14</v>
      </c>
      <c r="F56" s="184">
        <v>311.6</v>
      </c>
      <c r="G56" s="184">
        <v>289.8</v>
      </c>
      <c r="H56" s="184">
        <v>1110.6</v>
      </c>
      <c r="I56" s="184">
        <v>6.6</v>
      </c>
      <c r="J56" s="150">
        <v>171</v>
      </c>
      <c r="K56" s="150">
        <v>10</v>
      </c>
      <c r="L56" s="188">
        <v>199.7</v>
      </c>
      <c r="M56" s="188">
        <v>187.8</v>
      </c>
      <c r="N56" s="188">
        <v>242</v>
      </c>
      <c r="O56" s="20"/>
      <c r="P56" s="20"/>
    </row>
    <row r="57" spans="2:16" ht="17.25">
      <c r="B57" s="1" t="s">
        <v>300</v>
      </c>
      <c r="C57" s="174">
        <v>10.5</v>
      </c>
      <c r="D57" s="150">
        <v>169</v>
      </c>
      <c r="E57" s="150">
        <v>10</v>
      </c>
      <c r="F57" s="184">
        <v>329.6</v>
      </c>
      <c r="G57" s="184">
        <v>310.4</v>
      </c>
      <c r="H57" s="184">
        <v>1156.6</v>
      </c>
      <c r="I57" s="184">
        <v>12.1</v>
      </c>
      <c r="J57" s="150">
        <v>162</v>
      </c>
      <c r="K57" s="150">
        <v>7</v>
      </c>
      <c r="L57" s="188">
        <v>230.3</v>
      </c>
      <c r="M57" s="188">
        <v>219.2</v>
      </c>
      <c r="N57" s="188">
        <v>460.3</v>
      </c>
      <c r="O57" s="20"/>
      <c r="P57" s="20"/>
    </row>
    <row r="58" spans="2:16" ht="17.25">
      <c r="B58" s="1" t="s">
        <v>301</v>
      </c>
      <c r="C58" s="174">
        <v>11.7</v>
      </c>
      <c r="D58" s="150">
        <v>168</v>
      </c>
      <c r="E58" s="150">
        <v>11</v>
      </c>
      <c r="F58" s="184">
        <v>334.6</v>
      </c>
      <c r="G58" s="184">
        <v>315</v>
      </c>
      <c r="H58" s="184">
        <v>1104.2</v>
      </c>
      <c r="I58" s="184">
        <v>12</v>
      </c>
      <c r="J58" s="150">
        <v>171</v>
      </c>
      <c r="K58" s="150">
        <v>12</v>
      </c>
      <c r="L58" s="188">
        <v>235.7</v>
      </c>
      <c r="M58" s="188">
        <v>222.9</v>
      </c>
      <c r="N58" s="188">
        <v>526.8</v>
      </c>
      <c r="O58" s="20"/>
      <c r="P58" s="20"/>
    </row>
    <row r="59" spans="2:16" ht="17.25">
      <c r="B59" s="1" t="s">
        <v>302</v>
      </c>
      <c r="C59" s="174">
        <v>14</v>
      </c>
      <c r="D59" s="150">
        <v>169</v>
      </c>
      <c r="E59" s="150">
        <v>10</v>
      </c>
      <c r="F59" s="184">
        <v>370.1</v>
      </c>
      <c r="G59" s="184">
        <v>343.9</v>
      </c>
      <c r="H59" s="184">
        <v>1554.6</v>
      </c>
      <c r="I59" s="184">
        <v>7.1</v>
      </c>
      <c r="J59" s="150">
        <v>176</v>
      </c>
      <c r="K59" s="150">
        <v>4</v>
      </c>
      <c r="L59" s="188">
        <v>217.9</v>
      </c>
      <c r="M59" s="188">
        <v>211.4</v>
      </c>
      <c r="N59" s="188">
        <v>258.3</v>
      </c>
      <c r="O59" s="20"/>
      <c r="P59" s="20"/>
    </row>
    <row r="60" spans="2:16" ht="17.25">
      <c r="B60" s="1" t="s">
        <v>303</v>
      </c>
      <c r="C60" s="174">
        <v>21.8</v>
      </c>
      <c r="D60" s="150">
        <v>168</v>
      </c>
      <c r="E60" s="150">
        <v>9</v>
      </c>
      <c r="F60" s="184">
        <v>319.5</v>
      </c>
      <c r="G60" s="184">
        <v>298.2</v>
      </c>
      <c r="H60" s="184">
        <v>1379</v>
      </c>
      <c r="I60" s="184">
        <v>10.4</v>
      </c>
      <c r="J60" s="150">
        <v>175</v>
      </c>
      <c r="K60" s="150">
        <v>5</v>
      </c>
      <c r="L60" s="188">
        <v>229.9</v>
      </c>
      <c r="M60" s="188">
        <v>224.9</v>
      </c>
      <c r="N60" s="188">
        <v>418</v>
      </c>
      <c r="O60" s="20"/>
      <c r="P60" s="20"/>
    </row>
    <row r="61" spans="2:16" ht="17.25">
      <c r="B61" s="1" t="s">
        <v>304</v>
      </c>
      <c r="C61" s="174">
        <v>20.5</v>
      </c>
      <c r="D61" s="150">
        <v>164</v>
      </c>
      <c r="E61" s="150">
        <v>6</v>
      </c>
      <c r="F61" s="184">
        <v>222.7</v>
      </c>
      <c r="G61" s="184">
        <v>213</v>
      </c>
      <c r="H61" s="184">
        <v>1165.8</v>
      </c>
      <c r="I61" s="184">
        <v>15.3</v>
      </c>
      <c r="J61" s="150">
        <v>171</v>
      </c>
      <c r="K61" s="150">
        <v>2</v>
      </c>
      <c r="L61" s="188">
        <v>198.1</v>
      </c>
      <c r="M61" s="188">
        <v>195.8</v>
      </c>
      <c r="N61" s="188">
        <v>458.4</v>
      </c>
      <c r="O61" s="20"/>
      <c r="P61" s="20"/>
    </row>
    <row r="62" spans="2:16" ht="17.25">
      <c r="B62" s="1" t="s">
        <v>305</v>
      </c>
      <c r="C62" s="174">
        <v>13.6</v>
      </c>
      <c r="D62" s="150">
        <v>169</v>
      </c>
      <c r="E62" s="150">
        <v>5</v>
      </c>
      <c r="F62" s="184">
        <v>300.4</v>
      </c>
      <c r="G62" s="184">
        <v>292.8</v>
      </c>
      <c r="H62" s="184">
        <v>830.9</v>
      </c>
      <c r="I62" s="184">
        <v>18.2</v>
      </c>
      <c r="J62" s="150">
        <v>187</v>
      </c>
      <c r="K62" s="150">
        <v>15</v>
      </c>
      <c r="L62" s="188">
        <v>198.4</v>
      </c>
      <c r="M62" s="188">
        <v>177.2</v>
      </c>
      <c r="N62" s="188">
        <v>647.2</v>
      </c>
      <c r="O62" s="20"/>
      <c r="P62" s="20"/>
    </row>
    <row r="63" spans="2:14" ht="18" thickBot="1">
      <c r="B63" s="24"/>
      <c r="C63" s="179"/>
      <c r="D63" s="166"/>
      <c r="E63" s="166"/>
      <c r="F63" s="173"/>
      <c r="G63" s="173"/>
      <c r="H63" s="173"/>
      <c r="I63" s="173"/>
      <c r="J63" s="166"/>
      <c r="K63" s="166"/>
      <c r="L63" s="189"/>
      <c r="M63" s="189"/>
      <c r="N63" s="189"/>
    </row>
    <row r="64" spans="2:14" ht="17.25">
      <c r="B64" s="17"/>
      <c r="C64" s="171" t="s">
        <v>16</v>
      </c>
      <c r="D64" s="182"/>
      <c r="E64" s="182"/>
      <c r="F64" s="180"/>
      <c r="G64" s="180"/>
      <c r="H64" s="180"/>
      <c r="I64" s="180"/>
      <c r="J64" s="182"/>
      <c r="K64" s="182"/>
      <c r="L64" s="190"/>
      <c r="M64" s="190"/>
      <c r="N64" s="190"/>
    </row>
    <row r="65" spans="1:14" ht="17.25">
      <c r="A65" s="1"/>
      <c r="B65" s="17"/>
      <c r="C65" s="180"/>
      <c r="D65" s="182"/>
      <c r="E65" s="182"/>
      <c r="F65" s="180"/>
      <c r="G65" s="180"/>
      <c r="H65" s="180"/>
      <c r="I65" s="180"/>
      <c r="J65" s="182"/>
      <c r="K65" s="182"/>
      <c r="L65" s="190"/>
      <c r="M65" s="190"/>
      <c r="N65" s="190"/>
    </row>
    <row r="66" spans="3:14" ht="17.25">
      <c r="C66" s="168"/>
      <c r="D66" s="148"/>
      <c r="E66" s="148"/>
      <c r="F66" s="168"/>
      <c r="G66" s="168"/>
      <c r="H66" s="168"/>
      <c r="I66" s="168"/>
      <c r="J66" s="148"/>
      <c r="K66" s="148"/>
      <c r="L66" s="154"/>
      <c r="M66" s="154"/>
      <c r="N66" s="154"/>
    </row>
    <row r="67" spans="3:14" ht="17.25">
      <c r="C67" s="168"/>
      <c r="D67" s="148"/>
      <c r="E67" s="148"/>
      <c r="F67" s="168"/>
      <c r="G67" s="168"/>
      <c r="H67" s="168"/>
      <c r="I67" s="168"/>
      <c r="J67" s="148"/>
      <c r="K67" s="148"/>
      <c r="L67" s="154"/>
      <c r="M67" s="154"/>
      <c r="N67" s="154"/>
    </row>
    <row r="68" spans="3:14" ht="17.25">
      <c r="C68" s="168"/>
      <c r="D68" s="148"/>
      <c r="E68" s="148"/>
      <c r="F68" s="168"/>
      <c r="G68" s="168"/>
      <c r="H68" s="168"/>
      <c r="I68" s="168"/>
      <c r="J68" s="148"/>
      <c r="K68" s="148"/>
      <c r="L68" s="154"/>
      <c r="M68" s="154"/>
      <c r="N68" s="154"/>
    </row>
    <row r="69" spans="3:14" ht="17.25">
      <c r="C69" s="168"/>
      <c r="D69" s="148"/>
      <c r="E69" s="148"/>
      <c r="J69" s="148"/>
      <c r="K69" s="148"/>
      <c r="L69" s="154"/>
      <c r="M69" s="154"/>
      <c r="N69" s="154"/>
    </row>
    <row r="70" spans="4:14" ht="17.25">
      <c r="D70" s="148"/>
      <c r="E70" s="148"/>
      <c r="J70" s="148"/>
      <c r="K70" s="148"/>
      <c r="L70" s="154"/>
      <c r="M70" s="154"/>
      <c r="N70" s="154"/>
    </row>
    <row r="71" spans="12:14" ht="17.25">
      <c r="L71" s="154"/>
      <c r="M71" s="154"/>
      <c r="N71" s="154"/>
    </row>
    <row r="72" spans="12:14" ht="17.25">
      <c r="L72" s="154"/>
      <c r="M72" s="154"/>
      <c r="N72" s="154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workbookViewId="0" topLeftCell="A1">
      <selection activeCell="J82" sqref="J82"/>
    </sheetView>
  </sheetViews>
  <sheetFormatPr defaultColWidth="13.375" defaultRowHeight="13.5"/>
  <cols>
    <col min="1" max="1" width="13.375" style="2" customWidth="1"/>
    <col min="2" max="2" width="23.75390625" style="2" bestFit="1" customWidth="1"/>
    <col min="3" max="3" width="14.625" style="2" customWidth="1"/>
    <col min="4" max="4" width="13.375" style="2" customWidth="1"/>
    <col min="5" max="5" width="14.625" style="2" customWidth="1"/>
    <col min="6" max="6" width="13.375" style="2" customWidth="1"/>
    <col min="7" max="7" width="14.625" style="2" customWidth="1"/>
    <col min="8" max="8" width="13.375" style="2" customWidth="1"/>
    <col min="9" max="9" width="14.625" style="2" customWidth="1"/>
    <col min="10" max="10" width="13.375" style="319" customWidth="1"/>
    <col min="11" max="16384" width="13.375" style="2" customWidth="1"/>
  </cols>
  <sheetData>
    <row r="1" ht="17.25">
      <c r="A1" s="1"/>
    </row>
    <row r="6" ht="17.25">
      <c r="D6" s="4" t="s">
        <v>323</v>
      </c>
    </row>
    <row r="7" ht="17.25">
      <c r="C7" s="1" t="s">
        <v>324</v>
      </c>
    </row>
    <row r="8" ht="17.25">
      <c r="C8" s="1" t="s">
        <v>325</v>
      </c>
    </row>
    <row r="9" spans="2:10" ht="18" thickBot="1">
      <c r="B9" s="5"/>
      <c r="C9" s="6" t="s">
        <v>326</v>
      </c>
      <c r="D9" s="5"/>
      <c r="E9" s="5"/>
      <c r="F9" s="5"/>
      <c r="G9" s="5"/>
      <c r="H9" s="5"/>
      <c r="I9" s="6" t="s">
        <v>316</v>
      </c>
      <c r="J9" s="320"/>
    </row>
    <row r="10" spans="3:10" ht="17.25">
      <c r="C10" s="22"/>
      <c r="D10" s="90" t="s">
        <v>317</v>
      </c>
      <c r="E10" s="8"/>
      <c r="F10" s="8"/>
      <c r="G10" s="22"/>
      <c r="H10" s="90" t="s">
        <v>318</v>
      </c>
      <c r="I10" s="8"/>
      <c r="J10" s="321"/>
    </row>
    <row r="11" spans="3:10" ht="17.25">
      <c r="C11" s="9"/>
      <c r="D11" s="9"/>
      <c r="E11" s="7" t="s">
        <v>319</v>
      </c>
      <c r="F11" s="9"/>
      <c r="G11" s="9"/>
      <c r="H11" s="9"/>
      <c r="I11" s="7" t="s">
        <v>319</v>
      </c>
      <c r="J11" s="322"/>
    </row>
    <row r="12" spans="2:10" ht="17.25">
      <c r="B12" s="8"/>
      <c r="C12" s="12" t="s">
        <v>618</v>
      </c>
      <c r="D12" s="12" t="s">
        <v>619</v>
      </c>
      <c r="E12" s="11" t="s">
        <v>320</v>
      </c>
      <c r="F12" s="12" t="s">
        <v>620</v>
      </c>
      <c r="G12" s="12" t="s">
        <v>618</v>
      </c>
      <c r="H12" s="12" t="s">
        <v>619</v>
      </c>
      <c r="I12" s="11" t="s">
        <v>320</v>
      </c>
      <c r="J12" s="323" t="s">
        <v>620</v>
      </c>
    </row>
    <row r="13" ht="17.25">
      <c r="C13" s="9"/>
    </row>
    <row r="14" spans="2:10" ht="17.25" hidden="1">
      <c r="B14" s="1" t="s">
        <v>411</v>
      </c>
      <c r="C14" s="191">
        <v>149</v>
      </c>
      <c r="D14" s="192">
        <v>149.9</v>
      </c>
      <c r="E14" s="192">
        <v>145</v>
      </c>
      <c r="F14" s="192">
        <v>150.1</v>
      </c>
      <c r="G14" s="192">
        <v>148.9</v>
      </c>
      <c r="H14" s="192">
        <v>145.3</v>
      </c>
      <c r="I14" s="192">
        <v>145.1</v>
      </c>
      <c r="J14" s="324">
        <v>154.8</v>
      </c>
    </row>
    <row r="15" spans="2:10" ht="17.25">
      <c r="B15" s="1" t="s">
        <v>412</v>
      </c>
      <c r="C15" s="191">
        <v>152.8</v>
      </c>
      <c r="D15" s="152">
        <v>151</v>
      </c>
      <c r="E15" s="152">
        <v>161</v>
      </c>
      <c r="F15" s="152">
        <v>145.6</v>
      </c>
      <c r="G15" s="152">
        <v>147.3</v>
      </c>
      <c r="H15" s="152">
        <v>144.7</v>
      </c>
      <c r="I15" s="152">
        <v>155.5</v>
      </c>
      <c r="J15" s="325">
        <v>144.5</v>
      </c>
    </row>
    <row r="16" spans="2:10" ht="17.25">
      <c r="B16" s="1" t="s">
        <v>413</v>
      </c>
      <c r="C16" s="191">
        <v>147.2</v>
      </c>
      <c r="D16" s="152">
        <v>153.6</v>
      </c>
      <c r="E16" s="152">
        <v>138.1</v>
      </c>
      <c r="F16" s="152">
        <v>147.3</v>
      </c>
      <c r="G16" s="152">
        <v>144</v>
      </c>
      <c r="H16" s="152">
        <v>141.1</v>
      </c>
      <c r="I16" s="152">
        <v>138.6</v>
      </c>
      <c r="J16" s="325">
        <v>141</v>
      </c>
    </row>
    <row r="17" spans="2:10" s="87" customFormat="1" ht="17.25">
      <c r="B17" s="1" t="s">
        <v>414</v>
      </c>
      <c r="C17" s="191">
        <v>150.7</v>
      </c>
      <c r="D17" s="152">
        <v>148.3</v>
      </c>
      <c r="E17" s="152">
        <v>154.6</v>
      </c>
      <c r="F17" s="152">
        <v>145.2</v>
      </c>
      <c r="G17" s="152">
        <v>150.2</v>
      </c>
      <c r="H17" s="152">
        <v>145</v>
      </c>
      <c r="I17" s="152">
        <v>154.6</v>
      </c>
      <c r="J17" s="325">
        <v>153.2</v>
      </c>
    </row>
    <row r="18" spans="2:10" s="87" customFormat="1" ht="17.25">
      <c r="B18" s="1"/>
      <c r="C18" s="191"/>
      <c r="D18" s="152"/>
      <c r="E18" s="152"/>
      <c r="F18" s="152"/>
      <c r="G18" s="152"/>
      <c r="H18" s="152"/>
      <c r="I18" s="152"/>
      <c r="J18" s="325"/>
    </row>
    <row r="19" spans="2:10" s="87" customFormat="1" ht="17.25">
      <c r="B19" s="1" t="s">
        <v>415</v>
      </c>
      <c r="C19" s="191">
        <v>155.7</v>
      </c>
      <c r="D19" s="152">
        <v>156.1</v>
      </c>
      <c r="E19" s="152">
        <v>155.9</v>
      </c>
      <c r="F19" s="152">
        <v>155.1</v>
      </c>
      <c r="G19" s="152">
        <v>148</v>
      </c>
      <c r="H19" s="152">
        <v>148.1</v>
      </c>
      <c r="I19" s="152">
        <v>150.2</v>
      </c>
      <c r="J19" s="325">
        <v>148.5</v>
      </c>
    </row>
    <row r="20" spans="2:10" s="87" customFormat="1" ht="17.25">
      <c r="B20" s="1" t="s">
        <v>583</v>
      </c>
      <c r="C20" s="191">
        <v>151.8</v>
      </c>
      <c r="D20" s="152">
        <v>154</v>
      </c>
      <c r="E20" s="152">
        <v>148.6</v>
      </c>
      <c r="F20" s="152">
        <v>145.8</v>
      </c>
      <c r="G20" s="152">
        <v>148.8</v>
      </c>
      <c r="H20" s="152">
        <v>146.3</v>
      </c>
      <c r="I20" s="152">
        <v>151.8</v>
      </c>
      <c r="J20" s="325">
        <v>134.5</v>
      </c>
    </row>
    <row r="21" spans="2:10" s="87" customFormat="1" ht="17.25">
      <c r="B21" s="1" t="s">
        <v>819</v>
      </c>
      <c r="C21" s="191">
        <v>153.5</v>
      </c>
      <c r="D21" s="152">
        <v>155.2</v>
      </c>
      <c r="E21" s="152">
        <v>156</v>
      </c>
      <c r="F21" s="152">
        <v>157</v>
      </c>
      <c r="G21" s="152">
        <v>144.4</v>
      </c>
      <c r="H21" s="152">
        <v>144.9</v>
      </c>
      <c r="I21" s="152">
        <v>138.5</v>
      </c>
      <c r="J21" s="325">
        <v>135.6</v>
      </c>
    </row>
    <row r="22" spans="2:10" ht="17.25">
      <c r="B22" s="8"/>
      <c r="C22" s="157"/>
      <c r="D22" s="186"/>
      <c r="E22" s="186"/>
      <c r="F22" s="186"/>
      <c r="G22" s="186"/>
      <c r="H22" s="186"/>
      <c r="I22" s="186"/>
      <c r="J22" s="326"/>
    </row>
    <row r="23" spans="3:10" ht="17.25">
      <c r="C23" s="157"/>
      <c r="D23" s="193" t="s">
        <v>321</v>
      </c>
      <c r="E23" s="186"/>
      <c r="F23" s="186"/>
      <c r="G23" s="157"/>
      <c r="H23" s="193" t="s">
        <v>322</v>
      </c>
      <c r="I23" s="186"/>
      <c r="J23" s="326"/>
    </row>
    <row r="24" spans="3:10" ht="17.25">
      <c r="C24" s="9"/>
      <c r="D24" s="9"/>
      <c r="E24" s="7" t="s">
        <v>319</v>
      </c>
      <c r="F24" s="9"/>
      <c r="G24" s="9"/>
      <c r="H24" s="9"/>
      <c r="I24" s="7" t="s">
        <v>319</v>
      </c>
      <c r="J24" s="322"/>
    </row>
    <row r="25" spans="2:10" ht="17.25">
      <c r="B25" s="8"/>
      <c r="C25" s="12" t="s">
        <v>618</v>
      </c>
      <c r="D25" s="12" t="s">
        <v>619</v>
      </c>
      <c r="E25" s="11" t="s">
        <v>320</v>
      </c>
      <c r="F25" s="12" t="s">
        <v>620</v>
      </c>
      <c r="G25" s="12" t="s">
        <v>618</v>
      </c>
      <c r="H25" s="12" t="s">
        <v>619</v>
      </c>
      <c r="I25" s="11" t="s">
        <v>320</v>
      </c>
      <c r="J25" s="323" t="s">
        <v>620</v>
      </c>
    </row>
    <row r="26" spans="2:10" ht="17.25">
      <c r="B26" s="1"/>
      <c r="C26" s="191"/>
      <c r="D26" s="192"/>
      <c r="E26" s="192"/>
      <c r="F26" s="192"/>
      <c r="G26" s="192"/>
      <c r="H26" s="192"/>
      <c r="I26" s="192"/>
      <c r="J26" s="324"/>
    </row>
    <row r="27" spans="2:10" ht="17.25" hidden="1">
      <c r="B27" s="1" t="s">
        <v>411</v>
      </c>
      <c r="C27" s="191">
        <v>187.5</v>
      </c>
      <c r="D27" s="192">
        <v>190.8</v>
      </c>
      <c r="E27" s="192">
        <v>188.9</v>
      </c>
      <c r="F27" s="192">
        <v>181.1</v>
      </c>
      <c r="G27" s="192">
        <v>147.3</v>
      </c>
      <c r="H27" s="192">
        <v>155.9</v>
      </c>
      <c r="I27" s="192">
        <v>146.5</v>
      </c>
      <c r="J27" s="324">
        <v>147</v>
      </c>
    </row>
    <row r="28" spans="2:10" ht="17.25">
      <c r="B28" s="1" t="s">
        <v>412</v>
      </c>
      <c r="C28" s="191">
        <v>198.1</v>
      </c>
      <c r="D28" s="192">
        <v>205.9</v>
      </c>
      <c r="E28" s="192">
        <v>193</v>
      </c>
      <c r="F28" s="192">
        <v>200.4</v>
      </c>
      <c r="G28" s="192">
        <v>165.9</v>
      </c>
      <c r="H28" s="192">
        <v>165.9</v>
      </c>
      <c r="I28" s="192">
        <v>153.2</v>
      </c>
      <c r="J28" s="324">
        <v>167.3</v>
      </c>
    </row>
    <row r="29" spans="2:10" ht="17.25">
      <c r="B29" s="1" t="s">
        <v>413</v>
      </c>
      <c r="C29" s="191">
        <v>187.2</v>
      </c>
      <c r="D29" s="192">
        <v>194.3</v>
      </c>
      <c r="E29" s="192">
        <v>196.4</v>
      </c>
      <c r="F29" s="192">
        <v>180.4</v>
      </c>
      <c r="G29" s="192">
        <v>143.7</v>
      </c>
      <c r="H29" s="192">
        <v>167.2</v>
      </c>
      <c r="I29" s="192">
        <v>150.7</v>
      </c>
      <c r="J29" s="324">
        <v>141.2</v>
      </c>
    </row>
    <row r="30" spans="2:10" s="87" customFormat="1" ht="17.25">
      <c r="B30" s="1" t="s">
        <v>414</v>
      </c>
      <c r="C30" s="191">
        <v>177.8</v>
      </c>
      <c r="D30" s="192">
        <v>198.5</v>
      </c>
      <c r="E30" s="192">
        <v>192.7</v>
      </c>
      <c r="F30" s="192">
        <v>188.4</v>
      </c>
      <c r="G30" s="192">
        <v>153.9</v>
      </c>
      <c r="H30" s="192">
        <v>170.3</v>
      </c>
      <c r="I30" s="192">
        <v>161.4</v>
      </c>
      <c r="J30" s="324">
        <v>135</v>
      </c>
    </row>
    <row r="31" spans="2:10" s="87" customFormat="1" ht="17.25">
      <c r="B31" s="1"/>
      <c r="C31" s="191"/>
      <c r="D31" s="192"/>
      <c r="E31" s="192"/>
      <c r="F31" s="192"/>
      <c r="G31" s="192"/>
      <c r="H31" s="192"/>
      <c r="I31" s="192"/>
      <c r="J31" s="324"/>
    </row>
    <row r="32" spans="2:10" s="87" customFormat="1" ht="17.25">
      <c r="B32" s="1" t="s">
        <v>415</v>
      </c>
      <c r="C32" s="191">
        <v>196.7</v>
      </c>
      <c r="D32" s="192">
        <v>196.6</v>
      </c>
      <c r="E32" s="192">
        <v>198.4</v>
      </c>
      <c r="F32" s="192">
        <v>194.9</v>
      </c>
      <c r="G32" s="192">
        <v>164.2</v>
      </c>
      <c r="H32" s="192">
        <v>163.7</v>
      </c>
      <c r="I32" s="192">
        <v>166.8</v>
      </c>
      <c r="J32" s="324">
        <v>156.3</v>
      </c>
    </row>
    <row r="33" spans="2:10" s="87" customFormat="1" ht="17.25">
      <c r="B33" s="1" t="s">
        <v>583</v>
      </c>
      <c r="C33" s="191">
        <v>187.8</v>
      </c>
      <c r="D33" s="192">
        <v>198</v>
      </c>
      <c r="E33" s="192">
        <v>201.5</v>
      </c>
      <c r="F33" s="192">
        <v>170.9</v>
      </c>
      <c r="G33" s="192">
        <v>159.3</v>
      </c>
      <c r="H33" s="192">
        <v>154.9</v>
      </c>
      <c r="I33" s="192">
        <v>152.3</v>
      </c>
      <c r="J33" s="324">
        <v>165.4</v>
      </c>
    </row>
    <row r="34" spans="2:10" s="87" customFormat="1" ht="17.25">
      <c r="B34" s="1" t="s">
        <v>820</v>
      </c>
      <c r="C34" s="191">
        <v>186.2</v>
      </c>
      <c r="D34" s="192">
        <v>191.6</v>
      </c>
      <c r="E34" s="192">
        <v>187.8</v>
      </c>
      <c r="F34" s="192">
        <v>188.1</v>
      </c>
      <c r="G34" s="192">
        <v>158.4</v>
      </c>
      <c r="H34" s="192">
        <v>167.3</v>
      </c>
      <c r="I34" s="192">
        <v>150</v>
      </c>
      <c r="J34" s="324">
        <v>154.2</v>
      </c>
    </row>
    <row r="35" spans="2:10" ht="18" thickBot="1">
      <c r="B35" s="5"/>
      <c r="C35" s="18"/>
      <c r="D35" s="5"/>
      <c r="E35" s="5"/>
      <c r="F35" s="5"/>
      <c r="G35" s="5"/>
      <c r="H35" s="5"/>
      <c r="I35" s="5"/>
      <c r="J35" s="320"/>
    </row>
    <row r="36" ht="17.25">
      <c r="C36" s="1" t="s">
        <v>737</v>
      </c>
    </row>
    <row r="39" ht="17.25">
      <c r="C39" s="4" t="s">
        <v>327</v>
      </c>
    </row>
    <row r="40" ht="17.25">
      <c r="C40" s="1" t="s">
        <v>17</v>
      </c>
    </row>
    <row r="41" spans="2:13" ht="17.25">
      <c r="B41" s="20"/>
      <c r="C41" s="85" t="s">
        <v>328</v>
      </c>
      <c r="D41" s="20"/>
      <c r="E41" s="20"/>
      <c r="F41" s="20"/>
      <c r="G41" s="20"/>
      <c r="H41" s="20"/>
      <c r="I41" s="20"/>
      <c r="J41" s="315"/>
      <c r="K41" s="20"/>
      <c r="L41" s="20"/>
      <c r="M41" s="20"/>
    </row>
    <row r="42" spans="2:14" ht="18" thickBot="1">
      <c r="B42" s="5"/>
      <c r="C42" s="6" t="s">
        <v>329</v>
      </c>
      <c r="D42" s="5"/>
      <c r="E42" s="5"/>
      <c r="F42" s="5"/>
      <c r="G42" s="5"/>
      <c r="H42" s="5"/>
      <c r="I42" s="5"/>
      <c r="J42" s="320"/>
      <c r="N42" s="20"/>
    </row>
    <row r="43" spans="4:14" ht="17.25">
      <c r="D43" s="9"/>
      <c r="E43" s="9"/>
      <c r="F43" s="9"/>
      <c r="G43" s="10" t="s">
        <v>625</v>
      </c>
      <c r="H43" s="82"/>
      <c r="I43" s="10" t="s">
        <v>279</v>
      </c>
      <c r="J43" s="322"/>
      <c r="N43" s="20"/>
    </row>
    <row r="44" spans="4:14" ht="17.25">
      <c r="D44" s="10" t="s">
        <v>622</v>
      </c>
      <c r="E44" s="10" t="s">
        <v>621</v>
      </c>
      <c r="F44" s="10" t="s">
        <v>623</v>
      </c>
      <c r="G44" s="10" t="s">
        <v>626</v>
      </c>
      <c r="H44" s="10" t="s">
        <v>330</v>
      </c>
      <c r="I44" s="10" t="s">
        <v>216</v>
      </c>
      <c r="J44" s="327" t="s">
        <v>628</v>
      </c>
      <c r="N44" s="20"/>
    </row>
    <row r="45" spans="2:14" ht="17.25">
      <c r="B45" s="8"/>
      <c r="C45" s="8"/>
      <c r="D45" s="22"/>
      <c r="E45" s="22"/>
      <c r="F45" s="12" t="s">
        <v>624</v>
      </c>
      <c r="G45" s="12" t="s">
        <v>627</v>
      </c>
      <c r="H45" s="12" t="s">
        <v>331</v>
      </c>
      <c r="I45" s="12" t="s">
        <v>332</v>
      </c>
      <c r="J45" s="328"/>
      <c r="N45" s="20"/>
    </row>
    <row r="46" spans="4:14" ht="17.25">
      <c r="D46" s="63" t="s">
        <v>333</v>
      </c>
      <c r="E46" s="23" t="s">
        <v>291</v>
      </c>
      <c r="F46" s="23" t="s">
        <v>334</v>
      </c>
      <c r="G46" s="23" t="s">
        <v>292</v>
      </c>
      <c r="H46" s="96" t="s">
        <v>335</v>
      </c>
      <c r="I46" s="96" t="s">
        <v>335</v>
      </c>
      <c r="J46" s="329" t="s">
        <v>128</v>
      </c>
      <c r="N46" s="20"/>
    </row>
    <row r="47" spans="4:14" ht="17.25">
      <c r="D47" s="9"/>
      <c r="G47" s="1" t="s">
        <v>336</v>
      </c>
      <c r="H47" s="58"/>
      <c r="I47" s="58"/>
      <c r="J47" s="330"/>
      <c r="N47" s="20"/>
    </row>
    <row r="48" spans="2:14" ht="17.25" hidden="1">
      <c r="B48" s="1" t="s">
        <v>411</v>
      </c>
      <c r="C48" s="38" t="s">
        <v>337</v>
      </c>
      <c r="D48" s="191">
        <v>43.3</v>
      </c>
      <c r="E48" s="192">
        <v>4.7</v>
      </c>
      <c r="F48" s="192">
        <v>20.5</v>
      </c>
      <c r="G48" s="192">
        <v>5.7</v>
      </c>
      <c r="H48" s="196">
        <v>835</v>
      </c>
      <c r="I48" s="196">
        <v>54200</v>
      </c>
      <c r="J48" s="331">
        <v>16470</v>
      </c>
      <c r="N48" s="20"/>
    </row>
    <row r="49" spans="2:14" ht="17.25">
      <c r="B49" s="1" t="s">
        <v>412</v>
      </c>
      <c r="C49" s="38" t="s">
        <v>337</v>
      </c>
      <c r="D49" s="191">
        <v>44.3</v>
      </c>
      <c r="E49" s="152">
        <v>4.8</v>
      </c>
      <c r="F49" s="152">
        <v>20.5</v>
      </c>
      <c r="G49" s="152">
        <v>5.7</v>
      </c>
      <c r="H49" s="196">
        <v>834</v>
      </c>
      <c r="I49" s="196">
        <v>52600</v>
      </c>
      <c r="J49" s="331">
        <v>18300</v>
      </c>
      <c r="N49" s="20"/>
    </row>
    <row r="50" spans="2:14" ht="17.25">
      <c r="B50" s="1" t="s">
        <v>413</v>
      </c>
      <c r="C50" s="38" t="s">
        <v>337</v>
      </c>
      <c r="D50" s="191">
        <v>45</v>
      </c>
      <c r="E50" s="152">
        <v>5.5</v>
      </c>
      <c r="F50" s="152">
        <v>19.5</v>
      </c>
      <c r="G50" s="152">
        <v>5.7</v>
      </c>
      <c r="H50" s="196">
        <v>882</v>
      </c>
      <c r="I50" s="196">
        <v>47300</v>
      </c>
      <c r="J50" s="331">
        <v>17930</v>
      </c>
      <c r="N50" s="20"/>
    </row>
    <row r="51" spans="2:14" s="87" customFormat="1" ht="17.25">
      <c r="B51" s="1" t="s">
        <v>414</v>
      </c>
      <c r="C51" s="38" t="s">
        <v>337</v>
      </c>
      <c r="D51" s="191">
        <v>42.3</v>
      </c>
      <c r="E51" s="152">
        <v>5.3</v>
      </c>
      <c r="F51" s="152">
        <v>19.7</v>
      </c>
      <c r="G51" s="152">
        <v>5.5</v>
      </c>
      <c r="H51" s="196">
        <v>834</v>
      </c>
      <c r="I51" s="196">
        <v>35500</v>
      </c>
      <c r="J51" s="331">
        <v>26090</v>
      </c>
      <c r="N51" s="97"/>
    </row>
    <row r="52" spans="2:14" s="87" customFormat="1" ht="17.25">
      <c r="B52" s="1"/>
      <c r="C52" s="38"/>
      <c r="D52" s="191"/>
      <c r="E52" s="152"/>
      <c r="F52" s="152"/>
      <c r="G52" s="152"/>
      <c r="H52" s="196"/>
      <c r="I52" s="196"/>
      <c r="J52" s="331"/>
      <c r="N52" s="97"/>
    </row>
    <row r="53" spans="2:14" s="87" customFormat="1" ht="17.25">
      <c r="B53" s="1" t="s">
        <v>415</v>
      </c>
      <c r="C53" s="38" t="s">
        <v>337</v>
      </c>
      <c r="D53" s="191">
        <v>43.7</v>
      </c>
      <c r="E53" s="152">
        <v>5.1</v>
      </c>
      <c r="F53" s="152">
        <v>19.2</v>
      </c>
      <c r="G53" s="152">
        <v>4.9</v>
      </c>
      <c r="H53" s="196">
        <v>835</v>
      </c>
      <c r="I53" s="196">
        <v>31800</v>
      </c>
      <c r="J53" s="331">
        <v>20210</v>
      </c>
      <c r="N53" s="97"/>
    </row>
    <row r="54" spans="2:14" s="87" customFormat="1" ht="17.25">
      <c r="B54" s="1" t="s">
        <v>583</v>
      </c>
      <c r="C54" s="38" t="s">
        <v>337</v>
      </c>
      <c r="D54" s="191">
        <v>43.9</v>
      </c>
      <c r="E54" s="152">
        <v>5.1</v>
      </c>
      <c r="F54" s="152">
        <v>19.1</v>
      </c>
      <c r="G54" s="152">
        <v>5.1</v>
      </c>
      <c r="H54" s="196">
        <v>882</v>
      </c>
      <c r="I54" s="196">
        <v>39800</v>
      </c>
      <c r="J54" s="331">
        <v>26550</v>
      </c>
      <c r="N54" s="97"/>
    </row>
    <row r="55" spans="2:14" s="87" customFormat="1" ht="17.25">
      <c r="B55" s="1" t="s">
        <v>820</v>
      </c>
      <c r="C55" s="38" t="s">
        <v>337</v>
      </c>
      <c r="D55" s="191">
        <v>43.8</v>
      </c>
      <c r="E55" s="152">
        <v>5</v>
      </c>
      <c r="F55" s="152">
        <v>18.2</v>
      </c>
      <c r="G55" s="152">
        <v>5.5</v>
      </c>
      <c r="H55" s="196">
        <v>862</v>
      </c>
      <c r="I55" s="196">
        <v>19100</v>
      </c>
      <c r="J55" s="331">
        <v>2855</v>
      </c>
      <c r="N55" s="97"/>
    </row>
    <row r="56" spans="4:14" ht="17.25">
      <c r="D56" s="155"/>
      <c r="E56" s="154"/>
      <c r="F56" s="154"/>
      <c r="G56" s="161" t="s">
        <v>338</v>
      </c>
      <c r="H56" s="196"/>
      <c r="I56" s="196"/>
      <c r="J56" s="331"/>
      <c r="N56" s="20"/>
    </row>
    <row r="57" spans="2:14" ht="17.25" hidden="1">
      <c r="B57" s="1" t="s">
        <v>411</v>
      </c>
      <c r="C57" s="38" t="s">
        <v>337</v>
      </c>
      <c r="D57" s="191">
        <v>45.8</v>
      </c>
      <c r="E57" s="192">
        <v>5.6</v>
      </c>
      <c r="F57" s="192">
        <v>19.9</v>
      </c>
      <c r="G57" s="192">
        <v>6.3</v>
      </c>
      <c r="H57" s="196">
        <v>778</v>
      </c>
      <c r="I57" s="196">
        <v>68700</v>
      </c>
      <c r="J57" s="331">
        <v>4540</v>
      </c>
      <c r="N57" s="20"/>
    </row>
    <row r="58" spans="2:14" ht="17.25">
      <c r="B58" s="1" t="s">
        <v>412</v>
      </c>
      <c r="C58" s="38" t="s">
        <v>337</v>
      </c>
      <c r="D58" s="191">
        <v>46.1</v>
      </c>
      <c r="E58" s="152">
        <v>5.3</v>
      </c>
      <c r="F58" s="152">
        <v>20.5</v>
      </c>
      <c r="G58" s="152">
        <v>6.1</v>
      </c>
      <c r="H58" s="196">
        <v>775</v>
      </c>
      <c r="I58" s="196">
        <v>54100</v>
      </c>
      <c r="J58" s="331">
        <v>6320</v>
      </c>
      <c r="N58" s="20"/>
    </row>
    <row r="59" spans="2:14" ht="17.25">
      <c r="B59" s="1" t="s">
        <v>413</v>
      </c>
      <c r="C59" s="38" t="s">
        <v>337</v>
      </c>
      <c r="D59" s="191">
        <v>47</v>
      </c>
      <c r="E59" s="152">
        <v>7.7</v>
      </c>
      <c r="F59" s="152">
        <v>20.2</v>
      </c>
      <c r="G59" s="152">
        <v>6</v>
      </c>
      <c r="H59" s="196">
        <v>816</v>
      </c>
      <c r="I59" s="196">
        <v>71500</v>
      </c>
      <c r="J59" s="331">
        <v>3560</v>
      </c>
      <c r="N59" s="20"/>
    </row>
    <row r="60" spans="2:14" ht="17.25">
      <c r="B60" s="1" t="s">
        <v>414</v>
      </c>
      <c r="C60" s="38" t="s">
        <v>337</v>
      </c>
      <c r="D60" s="191">
        <v>48.2</v>
      </c>
      <c r="E60" s="152">
        <v>8.2</v>
      </c>
      <c r="F60" s="152">
        <v>20.7</v>
      </c>
      <c r="G60" s="152">
        <v>5.8</v>
      </c>
      <c r="H60" s="196">
        <v>847</v>
      </c>
      <c r="I60" s="196">
        <v>60300</v>
      </c>
      <c r="J60" s="331">
        <v>3790</v>
      </c>
      <c r="N60" s="20"/>
    </row>
    <row r="61" spans="2:14" ht="17.25">
      <c r="B61" s="1"/>
      <c r="C61" s="38"/>
      <c r="D61" s="191"/>
      <c r="E61" s="152"/>
      <c r="F61" s="152"/>
      <c r="G61" s="152"/>
      <c r="H61" s="196"/>
      <c r="I61" s="196"/>
      <c r="J61" s="331"/>
      <c r="N61" s="20"/>
    </row>
    <row r="62" spans="2:14" ht="17.25">
      <c r="B62" s="1" t="s">
        <v>415</v>
      </c>
      <c r="C62" s="38" t="s">
        <v>337</v>
      </c>
      <c r="D62" s="191">
        <v>45.4</v>
      </c>
      <c r="E62" s="152">
        <v>7.2</v>
      </c>
      <c r="F62" s="152">
        <v>19.8</v>
      </c>
      <c r="G62" s="152">
        <v>5.4</v>
      </c>
      <c r="H62" s="196">
        <v>779</v>
      </c>
      <c r="I62" s="196">
        <v>68500</v>
      </c>
      <c r="J62" s="331">
        <v>2620</v>
      </c>
      <c r="N62" s="20"/>
    </row>
    <row r="63" spans="2:14" ht="17.25">
      <c r="B63" s="1" t="s">
        <v>583</v>
      </c>
      <c r="C63" s="38" t="s">
        <v>337</v>
      </c>
      <c r="D63" s="191">
        <v>46.3</v>
      </c>
      <c r="E63" s="152">
        <v>6.5</v>
      </c>
      <c r="F63" s="152">
        <v>20.8</v>
      </c>
      <c r="G63" s="152">
        <v>5.9</v>
      </c>
      <c r="H63" s="196">
        <v>790</v>
      </c>
      <c r="I63" s="196">
        <v>49400</v>
      </c>
      <c r="J63" s="331">
        <v>2420</v>
      </c>
      <c r="N63" s="20"/>
    </row>
    <row r="64" spans="2:14" ht="17.25">
      <c r="B64" s="1" t="s">
        <v>820</v>
      </c>
      <c r="C64" s="38" t="s">
        <v>337</v>
      </c>
      <c r="D64" s="191">
        <v>47.4</v>
      </c>
      <c r="E64" s="152">
        <v>7.2</v>
      </c>
      <c r="F64" s="152">
        <v>19.9</v>
      </c>
      <c r="G64" s="152">
        <v>5.8</v>
      </c>
      <c r="H64" s="196">
        <v>833</v>
      </c>
      <c r="I64" s="196">
        <v>63000</v>
      </c>
      <c r="J64" s="331">
        <v>251</v>
      </c>
      <c r="N64" s="20"/>
    </row>
    <row r="65" spans="4:14" ht="17.25">
      <c r="D65" s="155"/>
      <c r="E65" s="154"/>
      <c r="F65" s="161" t="s">
        <v>18</v>
      </c>
      <c r="G65" s="154"/>
      <c r="H65" s="196"/>
      <c r="I65" s="196"/>
      <c r="J65" s="331"/>
      <c r="N65" s="20"/>
    </row>
    <row r="66" spans="2:14" ht="17.25" hidden="1">
      <c r="B66" s="1" t="s">
        <v>411</v>
      </c>
      <c r="C66" s="38" t="s">
        <v>337</v>
      </c>
      <c r="D66" s="191">
        <v>41.7</v>
      </c>
      <c r="E66" s="192">
        <v>4.5</v>
      </c>
      <c r="F66" s="192">
        <v>20.7</v>
      </c>
      <c r="G66" s="192">
        <v>5.2</v>
      </c>
      <c r="H66" s="196">
        <v>801</v>
      </c>
      <c r="I66" s="196">
        <v>49500</v>
      </c>
      <c r="J66" s="331">
        <v>6860</v>
      </c>
      <c r="N66" s="20"/>
    </row>
    <row r="67" spans="2:14" ht="17.25">
      <c r="B67" s="1" t="s">
        <v>412</v>
      </c>
      <c r="C67" s="38" t="s">
        <v>337</v>
      </c>
      <c r="D67" s="191">
        <v>43.8</v>
      </c>
      <c r="E67" s="152">
        <v>5.1</v>
      </c>
      <c r="F67" s="152">
        <v>20.7</v>
      </c>
      <c r="G67" s="152">
        <v>5.4</v>
      </c>
      <c r="H67" s="196">
        <v>820</v>
      </c>
      <c r="I67" s="196">
        <v>44300</v>
      </c>
      <c r="J67" s="331">
        <v>6000</v>
      </c>
      <c r="N67" s="20"/>
    </row>
    <row r="68" spans="2:14" ht="17.25">
      <c r="B68" s="1" t="s">
        <v>413</v>
      </c>
      <c r="C68" s="38" t="s">
        <v>337</v>
      </c>
      <c r="D68" s="191">
        <v>43.5</v>
      </c>
      <c r="E68" s="152">
        <v>5.2</v>
      </c>
      <c r="F68" s="152">
        <v>19.9</v>
      </c>
      <c r="G68" s="152">
        <v>5.6</v>
      </c>
      <c r="H68" s="196">
        <v>815</v>
      </c>
      <c r="I68" s="196">
        <v>34700</v>
      </c>
      <c r="J68" s="331">
        <v>6320</v>
      </c>
      <c r="N68" s="20"/>
    </row>
    <row r="69" spans="2:14" s="87" customFormat="1" ht="17.25">
      <c r="B69" s="1" t="s">
        <v>414</v>
      </c>
      <c r="C69" s="38" t="s">
        <v>337</v>
      </c>
      <c r="D69" s="191">
        <v>40.8</v>
      </c>
      <c r="E69" s="152">
        <v>4.8</v>
      </c>
      <c r="F69" s="152">
        <v>19.9</v>
      </c>
      <c r="G69" s="152">
        <v>5.4</v>
      </c>
      <c r="H69" s="196">
        <v>800</v>
      </c>
      <c r="I69" s="196">
        <v>31500</v>
      </c>
      <c r="J69" s="331">
        <v>13190</v>
      </c>
      <c r="N69" s="97"/>
    </row>
    <row r="70" spans="2:14" s="87" customFormat="1" ht="17.25">
      <c r="B70" s="1"/>
      <c r="C70" s="38"/>
      <c r="D70" s="191"/>
      <c r="E70" s="152"/>
      <c r="F70" s="152"/>
      <c r="G70" s="152"/>
      <c r="H70" s="196"/>
      <c r="I70" s="196"/>
      <c r="J70" s="331"/>
      <c r="N70" s="97"/>
    </row>
    <row r="71" spans="2:14" ht="17.25">
      <c r="B71" s="1" t="s">
        <v>415</v>
      </c>
      <c r="C71" s="38" t="s">
        <v>337</v>
      </c>
      <c r="D71" s="191">
        <v>42.5</v>
      </c>
      <c r="E71" s="152">
        <v>5</v>
      </c>
      <c r="F71" s="152">
        <v>20.2</v>
      </c>
      <c r="G71" s="152">
        <v>4.6</v>
      </c>
      <c r="H71" s="196">
        <v>798</v>
      </c>
      <c r="I71" s="196">
        <v>25200</v>
      </c>
      <c r="J71" s="331">
        <v>9890</v>
      </c>
      <c r="N71" s="20"/>
    </row>
    <row r="72" spans="2:14" ht="17.25">
      <c r="B72" s="1" t="s">
        <v>583</v>
      </c>
      <c r="C72" s="38" t="s">
        <v>337</v>
      </c>
      <c r="D72" s="191">
        <v>40.6</v>
      </c>
      <c r="E72" s="152">
        <v>4.4</v>
      </c>
      <c r="F72" s="152">
        <v>19.4</v>
      </c>
      <c r="G72" s="152">
        <v>4.8</v>
      </c>
      <c r="H72" s="196">
        <v>822</v>
      </c>
      <c r="I72" s="196">
        <v>33600</v>
      </c>
      <c r="J72" s="331">
        <v>11850</v>
      </c>
      <c r="N72" s="20"/>
    </row>
    <row r="73" spans="2:14" ht="17.25">
      <c r="B73" s="1" t="s">
        <v>820</v>
      </c>
      <c r="C73" s="38" t="s">
        <v>337</v>
      </c>
      <c r="D73" s="191">
        <v>43</v>
      </c>
      <c r="E73" s="152">
        <v>5.2</v>
      </c>
      <c r="F73" s="152">
        <v>18.3</v>
      </c>
      <c r="G73" s="152">
        <v>5.8</v>
      </c>
      <c r="H73" s="196">
        <v>728</v>
      </c>
      <c r="I73" s="196">
        <v>5700</v>
      </c>
      <c r="J73" s="331">
        <v>1422</v>
      </c>
      <c r="N73" s="20"/>
    </row>
    <row r="74" spans="4:14" ht="17.25">
      <c r="D74" s="155"/>
      <c r="E74" s="154"/>
      <c r="F74" s="154"/>
      <c r="G74" s="161" t="s">
        <v>143</v>
      </c>
      <c r="H74" s="196"/>
      <c r="I74" s="196"/>
      <c r="J74" s="331"/>
      <c r="N74" s="20"/>
    </row>
    <row r="75" spans="2:14" ht="17.25" hidden="1">
      <c r="B75" s="1" t="s">
        <v>411</v>
      </c>
      <c r="C75" s="38" t="s">
        <v>337</v>
      </c>
      <c r="D75" s="191">
        <v>44.4</v>
      </c>
      <c r="E75" s="192">
        <v>4.4</v>
      </c>
      <c r="F75" s="192">
        <v>20.6</v>
      </c>
      <c r="G75" s="192">
        <v>5.9</v>
      </c>
      <c r="H75" s="196">
        <v>962</v>
      </c>
      <c r="I75" s="196">
        <v>51100</v>
      </c>
      <c r="J75" s="331">
        <v>4350</v>
      </c>
      <c r="N75" s="20"/>
    </row>
    <row r="76" spans="2:14" ht="17.25">
      <c r="B76" s="1" t="s">
        <v>412</v>
      </c>
      <c r="C76" s="38" t="s">
        <v>337</v>
      </c>
      <c r="D76" s="191">
        <v>44.6</v>
      </c>
      <c r="E76" s="152">
        <v>4.2</v>
      </c>
      <c r="F76" s="152">
        <v>20.3</v>
      </c>
      <c r="G76" s="152">
        <v>5.4</v>
      </c>
      <c r="H76" s="196">
        <v>930</v>
      </c>
      <c r="I76" s="196">
        <v>71300</v>
      </c>
      <c r="J76" s="331">
        <v>4640</v>
      </c>
      <c r="N76" s="20"/>
    </row>
    <row r="77" spans="2:14" ht="17.25">
      <c r="B77" s="1" t="s">
        <v>413</v>
      </c>
      <c r="C77" s="38" t="s">
        <v>337</v>
      </c>
      <c r="D77" s="191">
        <v>45.7</v>
      </c>
      <c r="E77" s="152">
        <v>4.7</v>
      </c>
      <c r="F77" s="152">
        <v>18.8</v>
      </c>
      <c r="G77" s="152">
        <v>5.5</v>
      </c>
      <c r="H77" s="196">
        <v>983</v>
      </c>
      <c r="I77" s="196">
        <v>46800</v>
      </c>
      <c r="J77" s="331">
        <v>6720</v>
      </c>
      <c r="N77" s="20"/>
    </row>
    <row r="78" spans="2:14" ht="17.25">
      <c r="B78" s="1" t="s">
        <v>414</v>
      </c>
      <c r="C78" s="38" t="s">
        <v>337</v>
      </c>
      <c r="D78" s="191">
        <v>45.2</v>
      </c>
      <c r="E78" s="152">
        <v>4.1</v>
      </c>
      <c r="F78" s="152">
        <v>19.7</v>
      </c>
      <c r="G78" s="152">
        <v>5.9</v>
      </c>
      <c r="H78" s="196">
        <v>851</v>
      </c>
      <c r="I78" s="196">
        <v>14000</v>
      </c>
      <c r="J78" s="331">
        <v>2080</v>
      </c>
      <c r="N78" s="20"/>
    </row>
    <row r="79" spans="2:14" ht="17.25">
      <c r="B79" s="1"/>
      <c r="C79" s="38"/>
      <c r="D79" s="191"/>
      <c r="E79" s="152"/>
      <c r="F79" s="152"/>
      <c r="G79" s="152"/>
      <c r="H79" s="196"/>
      <c r="I79" s="196"/>
      <c r="J79" s="331"/>
      <c r="N79" s="20"/>
    </row>
    <row r="80" spans="2:14" ht="17.25">
      <c r="B80" s="1" t="s">
        <v>415</v>
      </c>
      <c r="C80" s="38" t="s">
        <v>337</v>
      </c>
      <c r="D80" s="191">
        <v>48.6</v>
      </c>
      <c r="E80" s="152">
        <v>6.3</v>
      </c>
      <c r="F80" s="152">
        <v>19.1</v>
      </c>
      <c r="G80" s="152">
        <v>4.9</v>
      </c>
      <c r="H80" s="196">
        <v>843</v>
      </c>
      <c r="I80" s="196">
        <v>10600</v>
      </c>
      <c r="J80" s="331">
        <v>780</v>
      </c>
      <c r="N80" s="20"/>
    </row>
    <row r="81" spans="2:14" ht="17.25">
      <c r="B81" s="1" t="s">
        <v>583</v>
      </c>
      <c r="C81" s="38" t="s">
        <v>337</v>
      </c>
      <c r="D81" s="191">
        <v>51.6</v>
      </c>
      <c r="E81" s="152">
        <v>4.4</v>
      </c>
      <c r="F81" s="152">
        <v>17.7</v>
      </c>
      <c r="G81" s="152">
        <v>4.6</v>
      </c>
      <c r="H81" s="196">
        <v>929</v>
      </c>
      <c r="I81" s="196">
        <v>15900</v>
      </c>
      <c r="J81" s="331">
        <v>2090</v>
      </c>
      <c r="N81" s="20"/>
    </row>
    <row r="82" spans="2:14" ht="17.25">
      <c r="B82" s="1" t="s">
        <v>820</v>
      </c>
      <c r="C82" s="38" t="s">
        <v>337</v>
      </c>
      <c r="D82" s="191">
        <v>48.4</v>
      </c>
      <c r="E82" s="152">
        <v>5.1</v>
      </c>
      <c r="F82" s="152">
        <v>17.5</v>
      </c>
      <c r="G82" s="152">
        <v>4.8</v>
      </c>
      <c r="H82" s="196">
        <v>856</v>
      </c>
      <c r="I82" s="196">
        <v>28300</v>
      </c>
      <c r="J82" s="331">
        <v>148</v>
      </c>
      <c r="N82" s="20"/>
    </row>
    <row r="83" spans="2:14" ht="18" thickBot="1">
      <c r="B83" s="5"/>
      <c r="C83" s="5"/>
      <c r="D83" s="28"/>
      <c r="E83" s="19"/>
      <c r="F83" s="19"/>
      <c r="G83" s="19"/>
      <c r="H83" s="98"/>
      <c r="I83" s="98"/>
      <c r="J83" s="332"/>
      <c r="N83" s="20"/>
    </row>
    <row r="84" spans="4:14" ht="17.25">
      <c r="D84" s="2" t="s">
        <v>747</v>
      </c>
      <c r="H84" s="58"/>
      <c r="I84" s="58"/>
      <c r="J84" s="330"/>
      <c r="N84" s="20"/>
    </row>
    <row r="85" spans="1:4" ht="17.25">
      <c r="A85" s="1"/>
      <c r="D85" s="1" t="s">
        <v>736</v>
      </c>
    </row>
  </sheetData>
  <printOptions/>
  <pageMargins left="0.7874015748031497" right="0.7874015748031497" top="0.5905511811023623" bottom="0.3937007874015748" header="0.5118110236220472" footer="0.5118110236220472"/>
  <pageSetup fitToHeight="1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2" customWidth="1"/>
    <col min="2" max="2" width="17.125" style="2" customWidth="1"/>
    <col min="3" max="3" width="41.00390625" style="2" customWidth="1"/>
    <col min="4" max="10" width="15.125" style="2" customWidth="1"/>
    <col min="11" max="16384" width="13.375" style="2" customWidth="1"/>
  </cols>
  <sheetData>
    <row r="1" ht="17.25">
      <c r="A1" s="1"/>
    </row>
    <row r="6" ht="17.25">
      <c r="D6" s="4" t="s">
        <v>80</v>
      </c>
    </row>
    <row r="7" spans="2:10" ht="18" thickBot="1">
      <c r="B7" s="5"/>
      <c r="C7" s="5"/>
      <c r="D7" s="5"/>
      <c r="E7" s="6" t="s">
        <v>505</v>
      </c>
      <c r="F7" s="5"/>
      <c r="G7" s="5"/>
      <c r="H7" s="5"/>
      <c r="I7" s="5"/>
      <c r="J7" s="27" t="s">
        <v>55</v>
      </c>
    </row>
    <row r="8" spans="4:10" ht="17.25">
      <c r="D8" s="7" t="s">
        <v>81</v>
      </c>
      <c r="E8" s="8"/>
      <c r="F8" s="8"/>
      <c r="G8" s="8"/>
      <c r="H8" s="8"/>
      <c r="I8" s="8"/>
      <c r="J8" s="8"/>
    </row>
    <row r="9" spans="4:10" ht="17.25">
      <c r="D9" s="7" t="s">
        <v>641</v>
      </c>
      <c r="E9" s="9"/>
      <c r="F9" s="9"/>
      <c r="G9" s="10" t="s">
        <v>633</v>
      </c>
      <c r="H9" s="10" t="s">
        <v>635</v>
      </c>
      <c r="I9" s="10" t="s">
        <v>636</v>
      </c>
      <c r="J9" s="10" t="s">
        <v>639</v>
      </c>
    </row>
    <row r="10" spans="2:10" ht="17.25">
      <c r="B10" s="8"/>
      <c r="C10" s="8"/>
      <c r="D10" s="12" t="s">
        <v>640</v>
      </c>
      <c r="E10" s="12" t="s">
        <v>632</v>
      </c>
      <c r="F10" s="12" t="s">
        <v>631</v>
      </c>
      <c r="G10" s="12" t="s">
        <v>634</v>
      </c>
      <c r="H10" s="12" t="s">
        <v>634</v>
      </c>
      <c r="I10" s="12" t="s">
        <v>637</v>
      </c>
      <c r="J10" s="12" t="s">
        <v>638</v>
      </c>
    </row>
    <row r="11" spans="4:10" ht="17.25">
      <c r="D11" s="109"/>
      <c r="E11" s="110"/>
      <c r="F11" s="110"/>
      <c r="G11" s="110"/>
      <c r="H11" s="110"/>
      <c r="I11" s="110"/>
      <c r="J11" s="110"/>
    </row>
    <row r="12" spans="2:10" s="87" customFormat="1" ht="17.25">
      <c r="B12" s="4" t="s">
        <v>82</v>
      </c>
      <c r="C12" s="17"/>
      <c r="D12" s="107">
        <v>478478</v>
      </c>
      <c r="E12" s="108">
        <v>338352</v>
      </c>
      <c r="F12" s="108">
        <v>19540</v>
      </c>
      <c r="G12" s="108">
        <v>20392</v>
      </c>
      <c r="H12" s="108">
        <v>54602</v>
      </c>
      <c r="I12" s="108">
        <v>43535</v>
      </c>
      <c r="J12" s="108">
        <v>1935</v>
      </c>
    </row>
    <row r="13" spans="4:10" ht="17.25">
      <c r="D13" s="109" t="s">
        <v>506</v>
      </c>
      <c r="E13" s="110" t="s">
        <v>506</v>
      </c>
      <c r="F13" s="110" t="s">
        <v>506</v>
      </c>
      <c r="G13" s="110" t="s">
        <v>506</v>
      </c>
      <c r="H13" s="110" t="s">
        <v>506</v>
      </c>
      <c r="I13" s="110" t="s">
        <v>506</v>
      </c>
      <c r="J13" s="110" t="s">
        <v>506</v>
      </c>
    </row>
    <row r="14" spans="2:10" ht="17.25">
      <c r="B14" s="1" t="s">
        <v>83</v>
      </c>
      <c r="D14" s="99">
        <v>45446</v>
      </c>
      <c r="E14" s="101">
        <v>3081</v>
      </c>
      <c r="F14" s="101">
        <v>101</v>
      </c>
      <c r="G14" s="101">
        <v>2364</v>
      </c>
      <c r="H14" s="101">
        <v>19265</v>
      </c>
      <c r="I14" s="101">
        <v>20613</v>
      </c>
      <c r="J14" s="143" t="s">
        <v>8</v>
      </c>
    </row>
    <row r="15" spans="2:10" ht="17.25">
      <c r="B15" s="1" t="s">
        <v>84</v>
      </c>
      <c r="D15" s="99">
        <v>1021</v>
      </c>
      <c r="E15" s="101">
        <v>476</v>
      </c>
      <c r="F15" s="101">
        <v>38</v>
      </c>
      <c r="G15" s="101">
        <v>84</v>
      </c>
      <c r="H15" s="101">
        <v>284</v>
      </c>
      <c r="I15" s="101">
        <v>138</v>
      </c>
      <c r="J15" s="143" t="s">
        <v>8</v>
      </c>
    </row>
    <row r="16" spans="2:10" ht="17.25">
      <c r="B16" s="1" t="s">
        <v>85</v>
      </c>
      <c r="D16" s="99">
        <v>3406</v>
      </c>
      <c r="E16" s="101">
        <v>1001</v>
      </c>
      <c r="F16" s="101">
        <v>54</v>
      </c>
      <c r="G16" s="101">
        <v>395</v>
      </c>
      <c r="H16" s="101">
        <v>1490</v>
      </c>
      <c r="I16" s="101">
        <v>464</v>
      </c>
      <c r="J16" s="143" t="s">
        <v>8</v>
      </c>
    </row>
    <row r="17" spans="2:10" ht="17.25">
      <c r="B17" s="1"/>
      <c r="D17" s="99"/>
      <c r="E17" s="101"/>
      <c r="F17" s="101"/>
      <c r="G17" s="101"/>
      <c r="H17" s="101"/>
      <c r="I17" s="101"/>
      <c r="J17" s="226"/>
    </row>
    <row r="18" spans="1:10" ht="17.25">
      <c r="A18" s="17"/>
      <c r="B18" s="1" t="s">
        <v>86</v>
      </c>
      <c r="D18" s="99">
        <v>83</v>
      </c>
      <c r="E18" s="101">
        <v>74</v>
      </c>
      <c r="F18" s="101">
        <v>6</v>
      </c>
      <c r="G18" s="101">
        <v>1</v>
      </c>
      <c r="H18" s="101">
        <v>2</v>
      </c>
      <c r="I18" s="143" t="s">
        <v>8</v>
      </c>
      <c r="J18" s="143" t="s">
        <v>8</v>
      </c>
    </row>
    <row r="19" spans="2:10" ht="17.25">
      <c r="B19" s="1" t="s">
        <v>87</v>
      </c>
      <c r="D19" s="99">
        <v>41060</v>
      </c>
      <c r="E19" s="101">
        <v>25017</v>
      </c>
      <c r="F19" s="101">
        <v>3622</v>
      </c>
      <c r="G19" s="101">
        <v>3639</v>
      </c>
      <c r="H19" s="101">
        <v>6157</v>
      </c>
      <c r="I19" s="101">
        <v>2622</v>
      </c>
      <c r="J19" s="143" t="s">
        <v>8</v>
      </c>
    </row>
    <row r="20" spans="1:10" ht="17.25">
      <c r="A20" s="17"/>
      <c r="B20" s="1" t="s">
        <v>88</v>
      </c>
      <c r="C20" s="17"/>
      <c r="D20" s="99">
        <v>69204</v>
      </c>
      <c r="E20" s="101">
        <v>56711</v>
      </c>
      <c r="F20" s="101">
        <v>3933</v>
      </c>
      <c r="G20" s="101">
        <v>1733</v>
      </c>
      <c r="H20" s="101">
        <v>2688</v>
      </c>
      <c r="I20" s="101">
        <v>2734</v>
      </c>
      <c r="J20" s="101">
        <v>1398</v>
      </c>
    </row>
    <row r="21" spans="1:10" ht="17.25">
      <c r="A21" s="17"/>
      <c r="B21" s="1"/>
      <c r="C21" s="17"/>
      <c r="D21" s="99"/>
      <c r="E21" s="101"/>
      <c r="F21" s="101"/>
      <c r="G21" s="101"/>
      <c r="H21" s="101"/>
      <c r="I21" s="101"/>
      <c r="J21" s="101"/>
    </row>
    <row r="22" spans="2:10" ht="17.25">
      <c r="B22" s="1" t="s">
        <v>642</v>
      </c>
      <c r="D22" s="99">
        <v>3084</v>
      </c>
      <c r="E22" s="101">
        <v>3060</v>
      </c>
      <c r="F22" s="101">
        <v>23</v>
      </c>
      <c r="G22" s="143" t="s">
        <v>8</v>
      </c>
      <c r="H22" s="143" t="s">
        <v>8</v>
      </c>
      <c r="I22" s="143" t="s">
        <v>8</v>
      </c>
      <c r="J22" s="143" t="s">
        <v>8</v>
      </c>
    </row>
    <row r="23" spans="2:10" ht="17.25">
      <c r="B23" s="1" t="s">
        <v>453</v>
      </c>
      <c r="D23" s="99">
        <v>5287</v>
      </c>
      <c r="E23" s="101">
        <v>4710</v>
      </c>
      <c r="F23" s="101">
        <v>269</v>
      </c>
      <c r="G23" s="226">
        <v>52</v>
      </c>
      <c r="H23" s="226">
        <v>225</v>
      </c>
      <c r="I23" s="226">
        <v>31</v>
      </c>
      <c r="J23" s="143" t="s">
        <v>8</v>
      </c>
    </row>
    <row r="24" spans="2:10" ht="17.25">
      <c r="B24" s="1" t="s">
        <v>507</v>
      </c>
      <c r="D24" s="99">
        <v>21192</v>
      </c>
      <c r="E24" s="101">
        <v>18965</v>
      </c>
      <c r="F24" s="101">
        <v>921</v>
      </c>
      <c r="G24" s="101">
        <v>273</v>
      </c>
      <c r="H24" s="101">
        <v>793</v>
      </c>
      <c r="I24" s="101">
        <v>238</v>
      </c>
      <c r="J24" s="143" t="s">
        <v>8</v>
      </c>
    </row>
    <row r="25" spans="2:10" ht="17.25">
      <c r="B25" s="1" t="s">
        <v>508</v>
      </c>
      <c r="D25" s="99">
        <v>85112</v>
      </c>
      <c r="E25" s="101">
        <v>58732</v>
      </c>
      <c r="F25" s="101">
        <v>5037</v>
      </c>
      <c r="G25" s="101">
        <v>4095</v>
      </c>
      <c r="H25" s="101">
        <v>8806</v>
      </c>
      <c r="I25" s="101">
        <v>8427</v>
      </c>
      <c r="J25" s="143" t="s">
        <v>8</v>
      </c>
    </row>
    <row r="26" spans="2:10" ht="17.25">
      <c r="B26" s="1" t="s">
        <v>89</v>
      </c>
      <c r="D26" s="99">
        <v>10928</v>
      </c>
      <c r="E26" s="101">
        <v>9809</v>
      </c>
      <c r="F26" s="101">
        <v>310</v>
      </c>
      <c r="G26" s="101">
        <v>165</v>
      </c>
      <c r="H26" s="101">
        <v>528</v>
      </c>
      <c r="I26" s="101">
        <v>116</v>
      </c>
      <c r="J26" s="143" t="s">
        <v>8</v>
      </c>
    </row>
    <row r="27" spans="2:10" ht="17.25">
      <c r="B27" s="1"/>
      <c r="D27" s="99"/>
      <c r="E27" s="101"/>
      <c r="F27" s="101"/>
      <c r="G27" s="101"/>
      <c r="H27" s="101"/>
      <c r="I27" s="101"/>
      <c r="J27" s="226"/>
    </row>
    <row r="28" spans="2:10" ht="17.25">
      <c r="B28" s="1" t="s">
        <v>90</v>
      </c>
      <c r="D28" s="99">
        <v>3895</v>
      </c>
      <c r="E28" s="101">
        <v>1907</v>
      </c>
      <c r="F28" s="101">
        <v>704</v>
      </c>
      <c r="G28" s="101">
        <v>186</v>
      </c>
      <c r="H28" s="101">
        <v>836</v>
      </c>
      <c r="I28" s="101">
        <v>261</v>
      </c>
      <c r="J28" s="143" t="s">
        <v>8</v>
      </c>
    </row>
    <row r="29" spans="2:10" ht="17.25">
      <c r="B29" s="1" t="s">
        <v>454</v>
      </c>
      <c r="D29" s="99">
        <v>24773</v>
      </c>
      <c r="E29" s="101">
        <v>16034</v>
      </c>
      <c r="F29" s="101">
        <v>541</v>
      </c>
      <c r="G29" s="101">
        <v>2505</v>
      </c>
      <c r="H29" s="101">
        <v>2865</v>
      </c>
      <c r="I29" s="101">
        <v>2825</v>
      </c>
      <c r="J29" s="143" t="s">
        <v>8</v>
      </c>
    </row>
    <row r="30" spans="2:10" ht="17.25">
      <c r="B30" s="1" t="s">
        <v>455</v>
      </c>
      <c r="D30" s="99">
        <v>50775</v>
      </c>
      <c r="E30" s="101">
        <v>46326</v>
      </c>
      <c r="F30" s="101">
        <v>757</v>
      </c>
      <c r="G30" s="101">
        <v>1672</v>
      </c>
      <c r="H30" s="101">
        <v>873</v>
      </c>
      <c r="I30" s="101">
        <v>1142</v>
      </c>
      <c r="J30" s="143" t="s">
        <v>8</v>
      </c>
    </row>
    <row r="31" spans="2:10" ht="17.25">
      <c r="B31" s="1" t="s">
        <v>456</v>
      </c>
      <c r="D31" s="99">
        <v>22717</v>
      </c>
      <c r="E31" s="101">
        <v>20159</v>
      </c>
      <c r="F31" s="101">
        <v>169</v>
      </c>
      <c r="G31" s="101">
        <v>355</v>
      </c>
      <c r="H31" s="101">
        <v>1822</v>
      </c>
      <c r="I31" s="101">
        <v>211</v>
      </c>
      <c r="J31" s="143" t="s">
        <v>8</v>
      </c>
    </row>
    <row r="32" spans="2:10" ht="17.25">
      <c r="B32" s="1" t="s">
        <v>457</v>
      </c>
      <c r="D32" s="99">
        <v>8095</v>
      </c>
      <c r="E32" s="101">
        <v>7861</v>
      </c>
      <c r="F32" s="101">
        <v>158</v>
      </c>
      <c r="G32" s="101">
        <v>23</v>
      </c>
      <c r="H32" s="101">
        <v>39</v>
      </c>
      <c r="I32" s="101">
        <v>14</v>
      </c>
      <c r="J32" s="143" t="s">
        <v>8</v>
      </c>
    </row>
    <row r="33" spans="2:10" ht="17.25">
      <c r="B33" s="1"/>
      <c r="D33" s="99"/>
      <c r="E33" s="101"/>
      <c r="F33" s="101"/>
      <c r="G33" s="101"/>
      <c r="H33" s="101"/>
      <c r="I33" s="101"/>
      <c r="J33" s="226"/>
    </row>
    <row r="34" spans="2:10" ht="17.25">
      <c r="B34" s="1" t="s">
        <v>629</v>
      </c>
      <c r="D34" s="99">
        <v>54148</v>
      </c>
      <c r="E34" s="101">
        <v>37701</v>
      </c>
      <c r="F34" s="101">
        <v>2766</v>
      </c>
      <c r="G34" s="101">
        <v>2649</v>
      </c>
      <c r="H34" s="101">
        <v>7108</v>
      </c>
      <c r="I34" s="101">
        <v>3380</v>
      </c>
      <c r="J34" s="101">
        <v>537</v>
      </c>
    </row>
    <row r="35" spans="2:10" ht="17.25">
      <c r="B35" s="1" t="s">
        <v>630</v>
      </c>
      <c r="D35" s="99">
        <v>20164</v>
      </c>
      <c r="E35" s="101">
        <v>20164</v>
      </c>
      <c r="F35" s="143" t="s">
        <v>8</v>
      </c>
      <c r="G35" s="143" t="s">
        <v>8</v>
      </c>
      <c r="H35" s="143" t="s">
        <v>8</v>
      </c>
      <c r="I35" s="143" t="s">
        <v>8</v>
      </c>
      <c r="J35" s="143" t="s">
        <v>8</v>
      </c>
    </row>
    <row r="36" spans="2:10" ht="17.25">
      <c r="B36" s="21" t="s">
        <v>91</v>
      </c>
      <c r="C36" s="8"/>
      <c r="D36" s="112">
        <v>8088</v>
      </c>
      <c r="E36" s="113">
        <v>6564</v>
      </c>
      <c r="F36" s="113">
        <v>131</v>
      </c>
      <c r="G36" s="113">
        <v>201</v>
      </c>
      <c r="H36" s="113">
        <v>821</v>
      </c>
      <c r="I36" s="113">
        <v>319</v>
      </c>
      <c r="J36" s="227" t="s">
        <v>8</v>
      </c>
    </row>
    <row r="37" spans="4:10" ht="17.25">
      <c r="D37" s="109"/>
      <c r="E37" s="110"/>
      <c r="F37" s="110"/>
      <c r="G37" s="110"/>
      <c r="H37" s="110"/>
      <c r="I37" s="110"/>
      <c r="J37" s="110"/>
    </row>
    <row r="38" spans="2:10" s="87" customFormat="1" ht="17.25">
      <c r="B38" s="4" t="s">
        <v>92</v>
      </c>
      <c r="C38" s="17"/>
      <c r="D38" s="107">
        <v>272309</v>
      </c>
      <c r="E38" s="108">
        <v>187807</v>
      </c>
      <c r="F38" s="108">
        <v>14526</v>
      </c>
      <c r="G38" s="108">
        <v>17328</v>
      </c>
      <c r="H38" s="108">
        <v>43569</v>
      </c>
      <c r="I38" s="108">
        <v>8870</v>
      </c>
      <c r="J38" s="108">
        <v>177</v>
      </c>
    </row>
    <row r="39" spans="4:10" ht="17.25">
      <c r="D39" s="109" t="s">
        <v>509</v>
      </c>
      <c r="E39" s="110" t="s">
        <v>509</v>
      </c>
      <c r="F39" s="110" t="s">
        <v>509</v>
      </c>
      <c r="G39" s="110" t="s">
        <v>509</v>
      </c>
      <c r="H39" s="110" t="s">
        <v>509</v>
      </c>
      <c r="I39" s="110" t="s">
        <v>509</v>
      </c>
      <c r="J39" s="110" t="s">
        <v>509</v>
      </c>
    </row>
    <row r="40" spans="2:10" ht="17.25">
      <c r="B40" s="1" t="s">
        <v>83</v>
      </c>
      <c r="D40" s="104">
        <v>23973</v>
      </c>
      <c r="E40" s="100">
        <v>1368</v>
      </c>
      <c r="F40" s="100">
        <v>69</v>
      </c>
      <c r="G40" s="100">
        <v>2150</v>
      </c>
      <c r="H40" s="100">
        <v>16709</v>
      </c>
      <c r="I40" s="100">
        <v>3672</v>
      </c>
      <c r="J40" s="143" t="s">
        <v>8</v>
      </c>
    </row>
    <row r="41" spans="2:10" ht="17.25">
      <c r="B41" s="1" t="s">
        <v>84</v>
      </c>
      <c r="D41" s="104">
        <v>878</v>
      </c>
      <c r="E41" s="100">
        <v>451</v>
      </c>
      <c r="F41" s="100">
        <v>33</v>
      </c>
      <c r="G41" s="100">
        <v>83</v>
      </c>
      <c r="H41" s="100">
        <v>263</v>
      </c>
      <c r="I41" s="100">
        <v>47</v>
      </c>
      <c r="J41" s="143" t="s">
        <v>8</v>
      </c>
    </row>
    <row r="42" spans="2:10" ht="17.25">
      <c r="B42" s="1" t="s">
        <v>85</v>
      </c>
      <c r="D42" s="104">
        <v>2972</v>
      </c>
      <c r="E42" s="100">
        <v>845</v>
      </c>
      <c r="F42" s="100">
        <v>48</v>
      </c>
      <c r="G42" s="100">
        <v>392</v>
      </c>
      <c r="H42" s="100">
        <v>1487</v>
      </c>
      <c r="I42" s="100">
        <v>198</v>
      </c>
      <c r="J42" s="143" t="s">
        <v>8</v>
      </c>
    </row>
    <row r="43" spans="2:10" ht="17.25">
      <c r="B43" s="1"/>
      <c r="D43" s="104"/>
      <c r="E43" s="100"/>
      <c r="F43" s="100"/>
      <c r="G43" s="100"/>
      <c r="H43" s="100"/>
      <c r="I43" s="100"/>
      <c r="J43" s="143"/>
    </row>
    <row r="44" spans="2:10" ht="17.25">
      <c r="B44" s="1" t="s">
        <v>86</v>
      </c>
      <c r="D44" s="104">
        <v>71</v>
      </c>
      <c r="E44" s="100">
        <v>64</v>
      </c>
      <c r="F44" s="100">
        <v>4</v>
      </c>
      <c r="G44" s="100">
        <v>1</v>
      </c>
      <c r="H44" s="100">
        <v>2</v>
      </c>
      <c r="I44" s="143" t="s">
        <v>8</v>
      </c>
      <c r="J44" s="143" t="s">
        <v>8</v>
      </c>
    </row>
    <row r="45" spans="2:10" ht="17.25">
      <c r="B45" s="1" t="s">
        <v>87</v>
      </c>
      <c r="D45" s="104">
        <v>35676</v>
      </c>
      <c r="E45" s="100">
        <v>22001</v>
      </c>
      <c r="F45" s="100">
        <v>2786</v>
      </c>
      <c r="G45" s="100">
        <v>3592</v>
      </c>
      <c r="H45" s="100">
        <v>6130</v>
      </c>
      <c r="I45" s="100">
        <v>1164</v>
      </c>
      <c r="J45" s="143" t="s">
        <v>8</v>
      </c>
    </row>
    <row r="46" spans="2:10" ht="17.25">
      <c r="B46" s="1" t="s">
        <v>88</v>
      </c>
      <c r="C46" s="17"/>
      <c r="D46" s="104">
        <v>46551</v>
      </c>
      <c r="E46" s="100">
        <v>38712</v>
      </c>
      <c r="F46" s="100">
        <v>3026</v>
      </c>
      <c r="G46" s="100">
        <v>1630</v>
      </c>
      <c r="H46" s="100">
        <v>2426</v>
      </c>
      <c r="I46" s="100">
        <v>652</v>
      </c>
      <c r="J46" s="100">
        <v>103</v>
      </c>
    </row>
    <row r="47" spans="2:10" ht="17.25">
      <c r="B47" s="1"/>
      <c r="C47" s="17"/>
      <c r="D47" s="104"/>
      <c r="E47" s="100"/>
      <c r="F47" s="100"/>
      <c r="G47" s="100"/>
      <c r="H47" s="100"/>
      <c r="I47" s="100"/>
      <c r="J47" s="100"/>
    </row>
    <row r="48" spans="2:10" ht="17.25">
      <c r="B48" s="1" t="s">
        <v>642</v>
      </c>
      <c r="D48" s="104">
        <v>2798</v>
      </c>
      <c r="E48" s="100">
        <v>2779</v>
      </c>
      <c r="F48" s="100">
        <v>18</v>
      </c>
      <c r="G48" s="143" t="s">
        <v>8</v>
      </c>
      <c r="H48" s="143" t="s">
        <v>8</v>
      </c>
      <c r="I48" s="143" t="s">
        <v>8</v>
      </c>
      <c r="J48" s="143" t="s">
        <v>8</v>
      </c>
    </row>
    <row r="49" spans="2:10" ht="17.25">
      <c r="B49" s="1" t="s">
        <v>453</v>
      </c>
      <c r="D49" s="104">
        <v>3777</v>
      </c>
      <c r="E49" s="100">
        <v>3313</v>
      </c>
      <c r="F49" s="100">
        <v>225</v>
      </c>
      <c r="G49" s="100">
        <v>45</v>
      </c>
      <c r="H49" s="100">
        <v>188</v>
      </c>
      <c r="I49" s="100">
        <v>6</v>
      </c>
      <c r="J49" s="143" t="s">
        <v>8</v>
      </c>
    </row>
    <row r="50" spans="2:10" ht="17.25">
      <c r="B50" s="1" t="s">
        <v>507</v>
      </c>
      <c r="D50" s="104">
        <v>18277</v>
      </c>
      <c r="E50" s="100">
        <v>16444</v>
      </c>
      <c r="F50" s="100">
        <v>725</v>
      </c>
      <c r="G50" s="100">
        <v>267</v>
      </c>
      <c r="H50" s="100">
        <v>765</v>
      </c>
      <c r="I50" s="100">
        <v>76</v>
      </c>
      <c r="J50" s="143" t="s">
        <v>8</v>
      </c>
    </row>
    <row r="51" spans="2:10" ht="17.25">
      <c r="B51" s="1" t="s">
        <v>508</v>
      </c>
      <c r="D51" s="104">
        <v>41246</v>
      </c>
      <c r="E51" s="100">
        <v>26160</v>
      </c>
      <c r="F51" s="100">
        <v>3642</v>
      </c>
      <c r="G51" s="100">
        <v>3479</v>
      </c>
      <c r="H51" s="100">
        <v>6309</v>
      </c>
      <c r="I51" s="100">
        <v>1653</v>
      </c>
      <c r="J51" s="143" t="s">
        <v>8</v>
      </c>
    </row>
    <row r="52" spans="2:10" ht="17.25">
      <c r="B52" s="1" t="s">
        <v>89</v>
      </c>
      <c r="D52" s="104">
        <v>5093</v>
      </c>
      <c r="E52" s="100">
        <v>4298</v>
      </c>
      <c r="F52" s="100">
        <v>233</v>
      </c>
      <c r="G52" s="100">
        <v>139</v>
      </c>
      <c r="H52" s="100">
        <v>395</v>
      </c>
      <c r="I52" s="100">
        <v>28</v>
      </c>
      <c r="J52" s="143" t="s">
        <v>8</v>
      </c>
    </row>
    <row r="53" spans="2:10" ht="17.25">
      <c r="B53" s="1"/>
      <c r="D53" s="104"/>
      <c r="E53" s="100"/>
      <c r="F53" s="100"/>
      <c r="G53" s="100"/>
      <c r="H53" s="100"/>
      <c r="I53" s="100"/>
      <c r="J53" s="143"/>
    </row>
    <row r="54" spans="2:10" ht="17.25">
      <c r="B54" s="1" t="s">
        <v>90</v>
      </c>
      <c r="D54" s="104">
        <v>2469</v>
      </c>
      <c r="E54" s="100">
        <v>1200</v>
      </c>
      <c r="F54" s="100">
        <v>455</v>
      </c>
      <c r="G54" s="100">
        <v>153</v>
      </c>
      <c r="H54" s="100">
        <v>618</v>
      </c>
      <c r="I54" s="100">
        <v>42</v>
      </c>
      <c r="J54" s="143" t="s">
        <v>8</v>
      </c>
    </row>
    <row r="55" spans="2:10" ht="17.25">
      <c r="B55" s="1" t="s">
        <v>454</v>
      </c>
      <c r="D55" s="104">
        <v>9418</v>
      </c>
      <c r="E55" s="100">
        <v>5768</v>
      </c>
      <c r="F55" s="100">
        <v>351</v>
      </c>
      <c r="G55" s="100">
        <v>1454</v>
      </c>
      <c r="H55" s="100">
        <v>1401</v>
      </c>
      <c r="I55" s="100">
        <v>444</v>
      </c>
      <c r="J55" s="143" t="s">
        <v>8</v>
      </c>
    </row>
    <row r="56" spans="2:10" ht="17.25">
      <c r="B56" s="1" t="s">
        <v>455</v>
      </c>
      <c r="D56" s="104">
        <v>12417</v>
      </c>
      <c r="E56" s="100">
        <v>9668</v>
      </c>
      <c r="F56" s="100">
        <v>422</v>
      </c>
      <c r="G56" s="100">
        <v>1515</v>
      </c>
      <c r="H56" s="100">
        <v>730</v>
      </c>
      <c r="I56" s="100">
        <v>82</v>
      </c>
      <c r="J56" s="143" t="s">
        <v>8</v>
      </c>
    </row>
    <row r="57" spans="2:10" ht="17.25">
      <c r="B57" s="1" t="s">
        <v>456</v>
      </c>
      <c r="D57" s="104">
        <v>9823</v>
      </c>
      <c r="E57" s="100">
        <v>8974</v>
      </c>
      <c r="F57" s="100">
        <v>119</v>
      </c>
      <c r="G57" s="100">
        <v>169</v>
      </c>
      <c r="H57" s="100">
        <v>523</v>
      </c>
      <c r="I57" s="100">
        <v>38</v>
      </c>
      <c r="J57" s="143" t="s">
        <v>8</v>
      </c>
    </row>
    <row r="58" spans="2:10" ht="17.25">
      <c r="B58" s="1" t="s">
        <v>457</v>
      </c>
      <c r="D58" s="104">
        <v>5458</v>
      </c>
      <c r="E58" s="100">
        <v>5266</v>
      </c>
      <c r="F58" s="100">
        <v>155</v>
      </c>
      <c r="G58" s="100">
        <v>9</v>
      </c>
      <c r="H58" s="100">
        <v>25</v>
      </c>
      <c r="I58" s="100">
        <v>3</v>
      </c>
      <c r="J58" s="143" t="s">
        <v>8</v>
      </c>
    </row>
    <row r="59" spans="2:10" ht="17.25">
      <c r="B59" s="1"/>
      <c r="D59" s="104"/>
      <c r="E59" s="100"/>
      <c r="F59" s="100"/>
      <c r="G59" s="100"/>
      <c r="H59" s="100"/>
      <c r="I59" s="100"/>
      <c r="J59" s="143"/>
    </row>
    <row r="60" spans="2:10" ht="17.25">
      <c r="B60" s="1" t="s">
        <v>629</v>
      </c>
      <c r="D60" s="104">
        <v>31327</v>
      </c>
      <c r="E60" s="100">
        <v>21317</v>
      </c>
      <c r="F60" s="100">
        <v>2120</v>
      </c>
      <c r="G60" s="100">
        <v>2098</v>
      </c>
      <c r="H60" s="100">
        <v>5014</v>
      </c>
      <c r="I60" s="100">
        <v>702</v>
      </c>
      <c r="J60" s="143">
        <v>74</v>
      </c>
    </row>
    <row r="61" spans="2:10" ht="17.25">
      <c r="B61" s="1" t="s">
        <v>630</v>
      </c>
      <c r="C61" s="253"/>
      <c r="D61" s="102">
        <v>15324</v>
      </c>
      <c r="E61" s="100">
        <v>15324</v>
      </c>
      <c r="F61" s="143" t="s">
        <v>8</v>
      </c>
      <c r="G61" s="143" t="s">
        <v>8</v>
      </c>
      <c r="H61" s="143" t="s">
        <v>8</v>
      </c>
      <c r="I61" s="143" t="s">
        <v>8</v>
      </c>
      <c r="J61" s="143" t="s">
        <v>8</v>
      </c>
    </row>
    <row r="62" spans="2:10" ht="17.25">
      <c r="B62" s="85" t="s">
        <v>91</v>
      </c>
      <c r="C62" s="253"/>
      <c r="D62" s="102">
        <v>4761</v>
      </c>
      <c r="E62" s="100">
        <v>3855</v>
      </c>
      <c r="F62" s="143">
        <v>95</v>
      </c>
      <c r="G62" s="143">
        <v>152</v>
      </c>
      <c r="H62" s="143">
        <v>584</v>
      </c>
      <c r="I62" s="143">
        <v>63</v>
      </c>
      <c r="J62" s="143" t="s">
        <v>8</v>
      </c>
    </row>
    <row r="63" spans="2:10" ht="17.25">
      <c r="B63" s="21" t="s">
        <v>509</v>
      </c>
      <c r="C63" s="8"/>
      <c r="D63" s="114"/>
      <c r="E63" s="115"/>
      <c r="F63" s="115"/>
      <c r="G63" s="115"/>
      <c r="H63" s="115"/>
      <c r="I63" s="115"/>
      <c r="J63" s="228"/>
    </row>
    <row r="64" spans="4:10" ht="17.25">
      <c r="D64" s="104"/>
      <c r="E64" s="100"/>
      <c r="F64" s="100"/>
      <c r="G64" s="100"/>
      <c r="H64" s="100"/>
      <c r="I64" s="100"/>
      <c r="J64" s="100"/>
    </row>
    <row r="65" spans="2:10" s="87" customFormat="1" ht="17.25">
      <c r="B65" s="4" t="s">
        <v>93</v>
      </c>
      <c r="C65" s="17"/>
      <c r="D65" s="107">
        <v>206169</v>
      </c>
      <c r="E65" s="108">
        <v>150545</v>
      </c>
      <c r="F65" s="108">
        <v>5014</v>
      </c>
      <c r="G65" s="108">
        <v>3064</v>
      </c>
      <c r="H65" s="108">
        <v>11033</v>
      </c>
      <c r="I65" s="108">
        <v>34665</v>
      </c>
      <c r="J65" s="108">
        <v>1758</v>
      </c>
    </row>
    <row r="66" spans="4:10" ht="17.25">
      <c r="D66" s="104" t="s">
        <v>509</v>
      </c>
      <c r="E66" s="100" t="s">
        <v>509</v>
      </c>
      <c r="F66" s="100" t="s">
        <v>509</v>
      </c>
      <c r="G66" s="100" t="s">
        <v>509</v>
      </c>
      <c r="H66" s="100" t="s">
        <v>509</v>
      </c>
      <c r="I66" s="100" t="s">
        <v>509</v>
      </c>
      <c r="J66" s="100" t="s">
        <v>509</v>
      </c>
    </row>
    <row r="67" spans="2:10" ht="17.25">
      <c r="B67" s="1" t="s">
        <v>83</v>
      </c>
      <c r="D67" s="104">
        <v>21473</v>
      </c>
      <c r="E67" s="100">
        <v>1713</v>
      </c>
      <c r="F67" s="100">
        <v>32</v>
      </c>
      <c r="G67" s="100">
        <v>214</v>
      </c>
      <c r="H67" s="100">
        <v>2556</v>
      </c>
      <c r="I67" s="100">
        <v>16941</v>
      </c>
      <c r="J67" s="143" t="s">
        <v>8</v>
      </c>
    </row>
    <row r="68" spans="2:10" ht="17.25">
      <c r="B68" s="1" t="s">
        <v>84</v>
      </c>
      <c r="D68" s="104">
        <v>143</v>
      </c>
      <c r="E68" s="100">
        <v>25</v>
      </c>
      <c r="F68" s="100">
        <v>5</v>
      </c>
      <c r="G68" s="100">
        <v>1</v>
      </c>
      <c r="H68" s="100">
        <v>21</v>
      </c>
      <c r="I68" s="100">
        <v>91</v>
      </c>
      <c r="J68" s="143" t="s">
        <v>8</v>
      </c>
    </row>
    <row r="69" spans="2:10" ht="17.25">
      <c r="B69" s="1" t="s">
        <v>85</v>
      </c>
      <c r="D69" s="104">
        <v>434</v>
      </c>
      <c r="E69" s="100">
        <v>156</v>
      </c>
      <c r="F69" s="100">
        <v>6</v>
      </c>
      <c r="G69" s="100">
        <v>3</v>
      </c>
      <c r="H69" s="100">
        <v>3</v>
      </c>
      <c r="I69" s="100">
        <v>266</v>
      </c>
      <c r="J69" s="143" t="s">
        <v>8</v>
      </c>
    </row>
    <row r="70" spans="2:10" ht="17.25">
      <c r="B70" s="1"/>
      <c r="D70" s="104"/>
      <c r="E70" s="100"/>
      <c r="F70" s="100"/>
      <c r="G70" s="100"/>
      <c r="H70" s="100"/>
      <c r="I70" s="100"/>
      <c r="J70" s="143"/>
    </row>
    <row r="71" spans="2:10" ht="17.25">
      <c r="B71" s="1" t="s">
        <v>86</v>
      </c>
      <c r="D71" s="104">
        <v>12</v>
      </c>
      <c r="E71" s="100">
        <v>10</v>
      </c>
      <c r="F71" s="100">
        <v>2</v>
      </c>
      <c r="G71" s="143" t="s">
        <v>8</v>
      </c>
      <c r="H71" s="143" t="s">
        <v>8</v>
      </c>
      <c r="I71" s="143" t="s">
        <v>8</v>
      </c>
      <c r="J71" s="143" t="s">
        <v>8</v>
      </c>
    </row>
    <row r="72" spans="2:10" ht="17.25">
      <c r="B72" s="1" t="s">
        <v>87</v>
      </c>
      <c r="D72" s="104">
        <v>5384</v>
      </c>
      <c r="E72" s="100">
        <v>3016</v>
      </c>
      <c r="F72" s="100">
        <v>836</v>
      </c>
      <c r="G72" s="100">
        <v>47</v>
      </c>
      <c r="H72" s="100">
        <v>27</v>
      </c>
      <c r="I72" s="100">
        <v>1458</v>
      </c>
      <c r="J72" s="143" t="s">
        <v>8</v>
      </c>
    </row>
    <row r="73" spans="2:10" ht="17.25">
      <c r="B73" s="1" t="s">
        <v>88</v>
      </c>
      <c r="C73" s="17"/>
      <c r="D73" s="104">
        <v>22653</v>
      </c>
      <c r="E73" s="100">
        <v>17999</v>
      </c>
      <c r="F73" s="100">
        <v>907</v>
      </c>
      <c r="G73" s="100">
        <v>103</v>
      </c>
      <c r="H73" s="100">
        <v>262</v>
      </c>
      <c r="I73" s="100">
        <v>2082</v>
      </c>
      <c r="J73" s="100">
        <v>1295</v>
      </c>
    </row>
    <row r="74" spans="2:10" ht="17.25">
      <c r="B74" s="1"/>
      <c r="C74" s="17"/>
      <c r="D74" s="104"/>
      <c r="E74" s="100"/>
      <c r="F74" s="100"/>
      <c r="G74" s="100"/>
      <c r="H74" s="100"/>
      <c r="I74" s="100"/>
      <c r="J74" s="100"/>
    </row>
    <row r="75" spans="2:10" ht="17.25">
      <c r="B75" s="1" t="s">
        <v>642</v>
      </c>
      <c r="D75" s="104">
        <v>286</v>
      </c>
      <c r="E75" s="100">
        <v>281</v>
      </c>
      <c r="F75" s="143">
        <v>5</v>
      </c>
      <c r="G75" s="143" t="s">
        <v>8</v>
      </c>
      <c r="H75" s="143" t="s">
        <v>8</v>
      </c>
      <c r="I75" s="143" t="s">
        <v>8</v>
      </c>
      <c r="J75" s="143" t="s">
        <v>8</v>
      </c>
    </row>
    <row r="76" spans="2:10" ht="17.25">
      <c r="B76" s="1" t="s">
        <v>453</v>
      </c>
      <c r="D76" s="104">
        <v>1510</v>
      </c>
      <c r="E76" s="100">
        <v>1397</v>
      </c>
      <c r="F76" s="143">
        <v>44</v>
      </c>
      <c r="G76" s="143">
        <v>7</v>
      </c>
      <c r="H76" s="143">
        <v>37</v>
      </c>
      <c r="I76" s="143">
        <v>25</v>
      </c>
      <c r="J76" s="143" t="s">
        <v>8</v>
      </c>
    </row>
    <row r="77" spans="2:10" ht="17.25">
      <c r="B77" s="1" t="s">
        <v>507</v>
      </c>
      <c r="D77" s="104">
        <v>2915</v>
      </c>
      <c r="E77" s="100">
        <v>2521</v>
      </c>
      <c r="F77" s="143">
        <v>196</v>
      </c>
      <c r="G77" s="143">
        <v>6</v>
      </c>
      <c r="H77" s="143">
        <v>28</v>
      </c>
      <c r="I77" s="143">
        <v>162</v>
      </c>
      <c r="J77" s="143" t="s">
        <v>8</v>
      </c>
    </row>
    <row r="78" spans="2:10" ht="17.25">
      <c r="B78" s="1" t="s">
        <v>508</v>
      </c>
      <c r="D78" s="104">
        <v>43866</v>
      </c>
      <c r="E78" s="100">
        <v>32572</v>
      </c>
      <c r="F78" s="143">
        <v>1395</v>
      </c>
      <c r="G78" s="143">
        <v>616</v>
      </c>
      <c r="H78" s="143">
        <v>2497</v>
      </c>
      <c r="I78" s="143">
        <v>6774</v>
      </c>
      <c r="J78" s="143" t="s">
        <v>8</v>
      </c>
    </row>
    <row r="79" spans="2:10" ht="17.25">
      <c r="B79" s="1" t="s">
        <v>89</v>
      </c>
      <c r="D79" s="104">
        <v>5835</v>
      </c>
      <c r="E79" s="100">
        <v>5511</v>
      </c>
      <c r="F79" s="143">
        <v>77</v>
      </c>
      <c r="G79" s="143">
        <v>26</v>
      </c>
      <c r="H79" s="143">
        <v>133</v>
      </c>
      <c r="I79" s="143">
        <v>88</v>
      </c>
      <c r="J79" s="143" t="s">
        <v>8</v>
      </c>
    </row>
    <row r="80" spans="2:10" ht="17.25">
      <c r="B80" s="1"/>
      <c r="D80" s="104"/>
      <c r="E80" s="100"/>
      <c r="F80" s="143"/>
      <c r="G80" s="143"/>
      <c r="H80" s="143"/>
      <c r="I80" s="143"/>
      <c r="J80" s="143"/>
    </row>
    <row r="81" spans="2:10" ht="17.25">
      <c r="B81" s="1" t="s">
        <v>90</v>
      </c>
      <c r="D81" s="104">
        <v>1426</v>
      </c>
      <c r="E81" s="100">
        <v>707</v>
      </c>
      <c r="F81" s="143">
        <v>249</v>
      </c>
      <c r="G81" s="143">
        <v>33</v>
      </c>
      <c r="H81" s="143">
        <v>218</v>
      </c>
      <c r="I81" s="143">
        <v>219</v>
      </c>
      <c r="J81" s="143" t="s">
        <v>8</v>
      </c>
    </row>
    <row r="82" spans="2:10" ht="17.25">
      <c r="B82" s="1" t="s">
        <v>454</v>
      </c>
      <c r="D82" s="104">
        <v>15355</v>
      </c>
      <c r="E82" s="100">
        <v>10266</v>
      </c>
      <c r="F82" s="100">
        <v>190</v>
      </c>
      <c r="G82" s="100">
        <v>1051</v>
      </c>
      <c r="H82" s="100">
        <v>1464</v>
      </c>
      <c r="I82" s="100">
        <v>2381</v>
      </c>
      <c r="J82" s="143" t="s">
        <v>8</v>
      </c>
    </row>
    <row r="83" spans="2:10" ht="17.25">
      <c r="B83" s="1" t="s">
        <v>455</v>
      </c>
      <c r="D83" s="104">
        <v>38358</v>
      </c>
      <c r="E83" s="100">
        <v>36658</v>
      </c>
      <c r="F83" s="100">
        <v>335</v>
      </c>
      <c r="G83" s="100">
        <v>157</v>
      </c>
      <c r="H83" s="100">
        <v>143</v>
      </c>
      <c r="I83" s="100">
        <v>1060</v>
      </c>
      <c r="J83" s="143" t="s">
        <v>8</v>
      </c>
    </row>
    <row r="84" spans="2:10" ht="17.25">
      <c r="B84" s="1" t="s">
        <v>456</v>
      </c>
      <c r="D84" s="104">
        <v>12894</v>
      </c>
      <c r="E84" s="100">
        <v>11185</v>
      </c>
      <c r="F84" s="100">
        <v>50</v>
      </c>
      <c r="G84" s="100">
        <v>186</v>
      </c>
      <c r="H84" s="100">
        <v>1299</v>
      </c>
      <c r="I84" s="100">
        <v>173</v>
      </c>
      <c r="J84" s="143" t="s">
        <v>8</v>
      </c>
    </row>
    <row r="85" spans="2:10" ht="17.25">
      <c r="B85" s="1" t="s">
        <v>457</v>
      </c>
      <c r="D85" s="104">
        <v>2637</v>
      </c>
      <c r="E85" s="100">
        <v>2595</v>
      </c>
      <c r="F85" s="100">
        <v>3</v>
      </c>
      <c r="G85" s="100">
        <v>14</v>
      </c>
      <c r="H85" s="100">
        <v>14</v>
      </c>
      <c r="I85" s="100">
        <v>11</v>
      </c>
      <c r="J85" s="143" t="s">
        <v>8</v>
      </c>
    </row>
    <row r="86" spans="2:10" ht="17.25">
      <c r="B86" s="1"/>
      <c r="D86" s="104"/>
      <c r="E86" s="100"/>
      <c r="F86" s="100"/>
      <c r="G86" s="100"/>
      <c r="H86" s="100"/>
      <c r="I86" s="100"/>
      <c r="J86" s="143"/>
    </row>
    <row r="87" spans="2:10" ht="17.25">
      <c r="B87" s="1" t="s">
        <v>629</v>
      </c>
      <c r="D87" s="104">
        <v>22821</v>
      </c>
      <c r="E87" s="100">
        <v>16384</v>
      </c>
      <c r="F87" s="100">
        <v>646</v>
      </c>
      <c r="G87" s="100">
        <v>551</v>
      </c>
      <c r="H87" s="100">
        <v>2094</v>
      </c>
      <c r="I87" s="100">
        <v>2678</v>
      </c>
      <c r="J87" s="100">
        <v>463</v>
      </c>
    </row>
    <row r="88" spans="2:10" ht="17.25">
      <c r="B88" s="1" t="s">
        <v>630</v>
      </c>
      <c r="C88" s="253"/>
      <c r="D88" s="102">
        <v>4840</v>
      </c>
      <c r="E88" s="100">
        <v>4840</v>
      </c>
      <c r="F88" s="143" t="s">
        <v>8</v>
      </c>
      <c r="G88" s="143" t="s">
        <v>8</v>
      </c>
      <c r="H88" s="143" t="s">
        <v>8</v>
      </c>
      <c r="I88" s="143" t="s">
        <v>8</v>
      </c>
      <c r="J88" s="143" t="s">
        <v>8</v>
      </c>
    </row>
    <row r="89" spans="2:10" ht="17.25">
      <c r="B89" s="85" t="s">
        <v>91</v>
      </c>
      <c r="C89" s="253"/>
      <c r="D89" s="102">
        <v>3327</v>
      </c>
      <c r="E89" s="100">
        <v>2709</v>
      </c>
      <c r="F89" s="100">
        <v>36</v>
      </c>
      <c r="G89" s="100">
        <v>49</v>
      </c>
      <c r="H89" s="100">
        <v>237</v>
      </c>
      <c r="I89" s="100">
        <v>256</v>
      </c>
      <c r="J89" s="143" t="s">
        <v>8</v>
      </c>
    </row>
    <row r="90" spans="2:10" ht="18" thickBot="1">
      <c r="B90" s="5"/>
      <c r="C90" s="5"/>
      <c r="D90" s="28"/>
      <c r="E90" s="19"/>
      <c r="F90" s="19"/>
      <c r="G90" s="19"/>
      <c r="H90" s="19"/>
      <c r="I90" s="19"/>
      <c r="J90" s="19"/>
    </row>
    <row r="91" spans="4:8" ht="17.25">
      <c r="D91" s="1" t="s">
        <v>510</v>
      </c>
      <c r="H91" s="1" t="s">
        <v>94</v>
      </c>
    </row>
    <row r="92" ht="17.25">
      <c r="A92" s="1"/>
    </row>
  </sheetData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18.00390625" style="2" bestFit="1" customWidth="1"/>
    <col min="3" max="11" width="13.625" style="2" customWidth="1"/>
    <col min="12" max="16384" width="12.125" style="2" customWidth="1"/>
  </cols>
  <sheetData>
    <row r="1" ht="17.25">
      <c r="A1" s="1"/>
    </row>
    <row r="6" ht="17.25">
      <c r="E6" s="4" t="s">
        <v>95</v>
      </c>
    </row>
    <row r="7" spans="2:11" ht="18" thickBot="1">
      <c r="B7" s="5"/>
      <c r="C7" s="5"/>
      <c r="D7" s="5"/>
      <c r="E7" s="5"/>
      <c r="F7" s="6" t="s">
        <v>511</v>
      </c>
      <c r="G7" s="5"/>
      <c r="H7" s="5"/>
      <c r="I7" s="5"/>
      <c r="J7" s="5"/>
      <c r="K7" s="27" t="s">
        <v>55</v>
      </c>
    </row>
    <row r="8" spans="3:11" ht="17.25">
      <c r="C8" s="9"/>
      <c r="D8" s="8"/>
      <c r="E8" s="8"/>
      <c r="F8" s="9"/>
      <c r="G8" s="8"/>
      <c r="H8" s="8"/>
      <c r="I8" s="9"/>
      <c r="J8" s="8"/>
      <c r="K8" s="8"/>
    </row>
    <row r="9" spans="3:11" ht="17.25">
      <c r="C9" s="10" t="s">
        <v>643</v>
      </c>
      <c r="D9" s="9"/>
      <c r="E9" s="9"/>
      <c r="F9" s="10" t="s">
        <v>645</v>
      </c>
      <c r="G9" s="9"/>
      <c r="H9" s="9"/>
      <c r="I9" s="10" t="s">
        <v>655</v>
      </c>
      <c r="J9" s="9"/>
      <c r="K9" s="9"/>
    </row>
    <row r="10" spans="2:11" ht="17.25">
      <c r="B10" s="8"/>
      <c r="C10" s="11" t="s">
        <v>644</v>
      </c>
      <c r="D10" s="12" t="s">
        <v>96</v>
      </c>
      <c r="E10" s="12" t="s">
        <v>27</v>
      </c>
      <c r="F10" s="22"/>
      <c r="G10" s="12" t="s">
        <v>96</v>
      </c>
      <c r="H10" s="12" t="s">
        <v>97</v>
      </c>
      <c r="I10" s="12" t="s">
        <v>656</v>
      </c>
      <c r="J10" s="12" t="s">
        <v>96</v>
      </c>
      <c r="K10" s="12" t="s">
        <v>97</v>
      </c>
    </row>
    <row r="11" spans="3:11" ht="17.25">
      <c r="C11" s="109"/>
      <c r="D11" s="110"/>
      <c r="E11" s="110"/>
      <c r="F11" s="110"/>
      <c r="G11" s="110"/>
      <c r="H11" s="110"/>
      <c r="I11" s="110"/>
      <c r="J11" s="110"/>
      <c r="K11" s="110"/>
    </row>
    <row r="12" spans="2:11" s="87" customFormat="1" ht="17.25">
      <c r="B12" s="336" t="s">
        <v>98</v>
      </c>
      <c r="C12" s="107">
        <f>D12+E12</f>
        <v>891901</v>
      </c>
      <c r="D12" s="108">
        <v>414084</v>
      </c>
      <c r="E12" s="108">
        <v>477817</v>
      </c>
      <c r="F12" s="108">
        <v>478478</v>
      </c>
      <c r="G12" s="108">
        <v>272309</v>
      </c>
      <c r="H12" s="108">
        <v>206169</v>
      </c>
      <c r="I12" s="108">
        <v>32414</v>
      </c>
      <c r="J12" s="108">
        <v>22158</v>
      </c>
      <c r="K12" s="108">
        <v>10256</v>
      </c>
    </row>
    <row r="13" spans="3:11" ht="17.25">
      <c r="C13" s="109"/>
      <c r="D13" s="110"/>
      <c r="E13" s="110"/>
      <c r="F13" s="110"/>
      <c r="G13" s="110"/>
      <c r="H13" s="110"/>
      <c r="I13" s="110"/>
      <c r="J13" s="110"/>
      <c r="K13" s="110"/>
    </row>
    <row r="14" spans="2:11" ht="17.25">
      <c r="B14" s="1" t="s">
        <v>677</v>
      </c>
      <c r="C14" s="99">
        <f aca="true" t="shared" si="0" ref="C14:C20">D14+E14</f>
        <v>324280</v>
      </c>
      <c r="D14" s="100">
        <v>150400</v>
      </c>
      <c r="E14" s="100">
        <v>173880</v>
      </c>
      <c r="F14" s="101">
        <v>168521</v>
      </c>
      <c r="G14" s="100">
        <v>97610</v>
      </c>
      <c r="H14" s="100">
        <v>70911</v>
      </c>
      <c r="I14" s="101">
        <v>11989</v>
      </c>
      <c r="J14" s="100">
        <v>7899</v>
      </c>
      <c r="K14" s="100">
        <v>4090</v>
      </c>
    </row>
    <row r="15" spans="2:11" ht="17.25">
      <c r="B15" s="1" t="s">
        <v>678</v>
      </c>
      <c r="C15" s="99">
        <f t="shared" si="0"/>
        <v>50431</v>
      </c>
      <c r="D15" s="100">
        <v>23135</v>
      </c>
      <c r="E15" s="100">
        <v>27296</v>
      </c>
      <c r="F15" s="101">
        <v>26285</v>
      </c>
      <c r="G15" s="100">
        <v>14952</v>
      </c>
      <c r="H15" s="100">
        <v>11333</v>
      </c>
      <c r="I15" s="101">
        <v>1949</v>
      </c>
      <c r="J15" s="100">
        <v>1371</v>
      </c>
      <c r="K15" s="100">
        <v>578</v>
      </c>
    </row>
    <row r="16" spans="2:11" ht="17.25">
      <c r="B16" s="1" t="s">
        <v>679</v>
      </c>
      <c r="C16" s="99">
        <f t="shared" si="0"/>
        <v>45971</v>
      </c>
      <c r="D16" s="100">
        <v>21502</v>
      </c>
      <c r="E16" s="100">
        <v>24469</v>
      </c>
      <c r="F16" s="101">
        <v>24935</v>
      </c>
      <c r="G16" s="100">
        <v>14433</v>
      </c>
      <c r="H16" s="100">
        <v>10502</v>
      </c>
      <c r="I16" s="101">
        <v>1586</v>
      </c>
      <c r="J16" s="100">
        <v>1082</v>
      </c>
      <c r="K16" s="100">
        <v>504</v>
      </c>
    </row>
    <row r="17" spans="2:11" ht="17.25">
      <c r="B17" s="1" t="s">
        <v>680</v>
      </c>
      <c r="C17" s="99">
        <f t="shared" si="0"/>
        <v>27459</v>
      </c>
      <c r="D17" s="100">
        <v>12672</v>
      </c>
      <c r="E17" s="100">
        <v>14787</v>
      </c>
      <c r="F17" s="101">
        <v>15223</v>
      </c>
      <c r="G17" s="100">
        <v>8658</v>
      </c>
      <c r="H17" s="100">
        <v>6565</v>
      </c>
      <c r="I17" s="101">
        <v>954</v>
      </c>
      <c r="J17" s="100">
        <v>674</v>
      </c>
      <c r="K17" s="100">
        <v>280</v>
      </c>
    </row>
    <row r="18" spans="2:11" ht="17.25">
      <c r="B18" s="1" t="s">
        <v>681</v>
      </c>
      <c r="C18" s="99">
        <f t="shared" si="0"/>
        <v>22968</v>
      </c>
      <c r="D18" s="100">
        <v>10920</v>
      </c>
      <c r="E18" s="100">
        <v>12048</v>
      </c>
      <c r="F18" s="101">
        <v>11772</v>
      </c>
      <c r="G18" s="100">
        <v>6708</v>
      </c>
      <c r="H18" s="100">
        <v>5064</v>
      </c>
      <c r="I18" s="101">
        <v>1045</v>
      </c>
      <c r="J18" s="100">
        <v>735</v>
      </c>
      <c r="K18" s="100">
        <v>310</v>
      </c>
    </row>
    <row r="19" spans="2:11" ht="17.25">
      <c r="B19" s="1" t="s">
        <v>682</v>
      </c>
      <c r="C19" s="99">
        <f t="shared" si="0"/>
        <v>70628</v>
      </c>
      <c r="D19" s="100">
        <v>32950</v>
      </c>
      <c r="E19" s="100">
        <v>37678</v>
      </c>
      <c r="F19" s="101">
        <v>39435</v>
      </c>
      <c r="G19" s="100">
        <v>21821</v>
      </c>
      <c r="H19" s="100">
        <v>17614</v>
      </c>
      <c r="I19" s="101">
        <v>2689</v>
      </c>
      <c r="J19" s="100">
        <v>1852</v>
      </c>
      <c r="K19" s="100">
        <v>837</v>
      </c>
    </row>
    <row r="20" spans="2:11" ht="17.25">
      <c r="B20" s="1" t="s">
        <v>683</v>
      </c>
      <c r="C20" s="99">
        <f t="shared" si="0"/>
        <v>29051</v>
      </c>
      <c r="D20" s="100">
        <v>13178</v>
      </c>
      <c r="E20" s="100">
        <v>15873</v>
      </c>
      <c r="F20" s="101">
        <v>14196</v>
      </c>
      <c r="G20" s="100">
        <v>7849</v>
      </c>
      <c r="H20" s="100">
        <v>6347</v>
      </c>
      <c r="I20" s="101">
        <v>1305</v>
      </c>
      <c r="J20" s="100">
        <v>874</v>
      </c>
      <c r="K20" s="100">
        <v>431</v>
      </c>
    </row>
    <row r="21" spans="2:11" ht="17.25">
      <c r="B21" s="1"/>
      <c r="C21" s="99"/>
      <c r="D21" s="100"/>
      <c r="E21" s="100"/>
      <c r="F21" s="101"/>
      <c r="G21" s="100"/>
      <c r="H21" s="100"/>
      <c r="I21" s="101"/>
      <c r="J21" s="100"/>
      <c r="K21" s="100"/>
    </row>
    <row r="22" spans="2:11" ht="17.25">
      <c r="B22" s="1" t="s">
        <v>684</v>
      </c>
      <c r="C22" s="99">
        <f>D22+E22</f>
        <v>7026</v>
      </c>
      <c r="D22" s="100">
        <v>3191</v>
      </c>
      <c r="E22" s="100">
        <v>3835</v>
      </c>
      <c r="F22" s="101">
        <v>3723</v>
      </c>
      <c r="G22" s="100">
        <v>2058</v>
      </c>
      <c r="H22" s="100">
        <v>1665</v>
      </c>
      <c r="I22" s="110">
        <v>197</v>
      </c>
      <c r="J22" s="100">
        <v>142</v>
      </c>
      <c r="K22" s="100">
        <v>55</v>
      </c>
    </row>
    <row r="23" spans="2:11" ht="17.25">
      <c r="B23" s="1" t="s">
        <v>685</v>
      </c>
      <c r="C23" s="99">
        <f>D23+E23</f>
        <v>3471</v>
      </c>
      <c r="D23" s="100">
        <v>1599</v>
      </c>
      <c r="E23" s="100">
        <v>1872</v>
      </c>
      <c r="F23" s="101">
        <v>1877</v>
      </c>
      <c r="G23" s="100">
        <v>1084</v>
      </c>
      <c r="H23" s="100">
        <v>793</v>
      </c>
      <c r="I23" s="101">
        <v>59</v>
      </c>
      <c r="J23" s="100">
        <v>46</v>
      </c>
      <c r="K23" s="100">
        <v>13</v>
      </c>
    </row>
    <row r="24" spans="2:11" ht="17.25">
      <c r="B24" s="1"/>
      <c r="C24" s="99"/>
      <c r="D24" s="100"/>
      <c r="E24" s="100"/>
      <c r="F24" s="101"/>
      <c r="G24" s="100"/>
      <c r="H24" s="100"/>
      <c r="I24" s="101"/>
      <c r="J24" s="100"/>
      <c r="K24" s="100"/>
    </row>
    <row r="25" spans="2:11" ht="17.25">
      <c r="B25" s="2" t="s">
        <v>686</v>
      </c>
      <c r="C25" s="99">
        <f aca="true" t="shared" si="1" ref="C25:C30">D25+E25</f>
        <v>13014</v>
      </c>
      <c r="D25" s="100">
        <v>6139</v>
      </c>
      <c r="E25" s="100">
        <v>6875</v>
      </c>
      <c r="F25" s="101">
        <v>7611</v>
      </c>
      <c r="G25" s="100">
        <v>4271</v>
      </c>
      <c r="H25" s="100">
        <v>3340</v>
      </c>
      <c r="I25" s="101">
        <v>457</v>
      </c>
      <c r="J25" s="100">
        <v>305</v>
      </c>
      <c r="K25" s="100">
        <v>152</v>
      </c>
    </row>
    <row r="26" spans="2:11" ht="17.25">
      <c r="B26" s="1" t="s">
        <v>687</v>
      </c>
      <c r="C26" s="99">
        <f t="shared" si="1"/>
        <v>13450</v>
      </c>
      <c r="D26" s="100">
        <v>6173</v>
      </c>
      <c r="E26" s="100">
        <v>7277</v>
      </c>
      <c r="F26" s="101">
        <v>8161</v>
      </c>
      <c r="G26" s="100">
        <v>4440</v>
      </c>
      <c r="H26" s="100">
        <v>3721</v>
      </c>
      <c r="I26" s="101">
        <v>377</v>
      </c>
      <c r="J26" s="100">
        <v>253</v>
      </c>
      <c r="K26" s="100">
        <v>124</v>
      </c>
    </row>
    <row r="27" spans="2:11" ht="17.25">
      <c r="B27" s="1" t="s">
        <v>690</v>
      </c>
      <c r="C27" s="99">
        <f t="shared" si="1"/>
        <v>7314</v>
      </c>
      <c r="D27" s="110">
        <v>3389</v>
      </c>
      <c r="E27" s="110">
        <v>3925</v>
      </c>
      <c r="F27" s="101">
        <v>4384</v>
      </c>
      <c r="G27" s="110">
        <v>2404</v>
      </c>
      <c r="H27" s="110">
        <v>1980</v>
      </c>
      <c r="I27" s="110">
        <v>259</v>
      </c>
      <c r="J27" s="110">
        <v>184</v>
      </c>
      <c r="K27" s="110">
        <v>75</v>
      </c>
    </row>
    <row r="28" spans="2:11" ht="17.25">
      <c r="B28" s="1" t="s">
        <v>691</v>
      </c>
      <c r="C28" s="99">
        <f t="shared" si="1"/>
        <v>6797</v>
      </c>
      <c r="D28" s="100">
        <v>3134</v>
      </c>
      <c r="E28" s="100">
        <v>3663</v>
      </c>
      <c r="F28" s="101">
        <v>4065</v>
      </c>
      <c r="G28" s="100">
        <v>2268</v>
      </c>
      <c r="H28" s="100">
        <v>1797</v>
      </c>
      <c r="I28" s="101">
        <v>218</v>
      </c>
      <c r="J28" s="100">
        <v>156</v>
      </c>
      <c r="K28" s="100">
        <v>62</v>
      </c>
    </row>
    <row r="29" spans="2:11" ht="17.25">
      <c r="B29" s="1" t="s">
        <v>692</v>
      </c>
      <c r="C29" s="99">
        <f t="shared" si="1"/>
        <v>17473</v>
      </c>
      <c r="D29" s="100">
        <v>8256</v>
      </c>
      <c r="E29" s="100">
        <v>9217</v>
      </c>
      <c r="F29" s="101">
        <v>10020</v>
      </c>
      <c r="G29" s="100">
        <v>5779</v>
      </c>
      <c r="H29" s="100">
        <v>4241</v>
      </c>
      <c r="I29" s="101">
        <v>661</v>
      </c>
      <c r="J29" s="100">
        <v>450</v>
      </c>
      <c r="K29" s="100">
        <v>211</v>
      </c>
    </row>
    <row r="30" spans="2:11" ht="17.25">
      <c r="B30" s="1" t="s">
        <v>693</v>
      </c>
      <c r="C30" s="99">
        <f t="shared" si="1"/>
        <v>41327</v>
      </c>
      <c r="D30" s="100">
        <v>19670</v>
      </c>
      <c r="E30" s="100">
        <v>21657</v>
      </c>
      <c r="F30" s="101">
        <v>23560</v>
      </c>
      <c r="G30" s="100">
        <v>13865</v>
      </c>
      <c r="H30" s="100">
        <v>9695</v>
      </c>
      <c r="I30" s="101">
        <v>1587</v>
      </c>
      <c r="J30" s="100">
        <v>1033</v>
      </c>
      <c r="K30" s="100">
        <v>554</v>
      </c>
    </row>
    <row r="31" spans="2:11" ht="17.25">
      <c r="B31" s="1"/>
      <c r="C31" s="99"/>
      <c r="D31" s="100"/>
      <c r="E31" s="100"/>
      <c r="F31" s="101"/>
      <c r="G31" s="100"/>
      <c r="H31" s="100"/>
      <c r="I31" s="101"/>
      <c r="J31" s="100"/>
      <c r="K31" s="100"/>
    </row>
    <row r="32" spans="2:11" ht="17.25">
      <c r="B32" s="2" t="s">
        <v>694</v>
      </c>
      <c r="C32" s="99">
        <f>D32+E32</f>
        <v>17342</v>
      </c>
      <c r="D32" s="100">
        <v>8060</v>
      </c>
      <c r="E32" s="100">
        <v>9282</v>
      </c>
      <c r="F32" s="101">
        <v>9991</v>
      </c>
      <c r="G32" s="100">
        <v>5580</v>
      </c>
      <c r="H32" s="100">
        <v>4411</v>
      </c>
      <c r="I32" s="101">
        <v>506</v>
      </c>
      <c r="J32" s="100">
        <v>373</v>
      </c>
      <c r="K32" s="100">
        <v>133</v>
      </c>
    </row>
    <row r="33" spans="2:11" ht="17.25">
      <c r="B33" s="1" t="s">
        <v>688</v>
      </c>
      <c r="C33" s="99">
        <f>D33+E33</f>
        <v>12654</v>
      </c>
      <c r="D33" s="100">
        <v>5856</v>
      </c>
      <c r="E33" s="100">
        <v>6798</v>
      </c>
      <c r="F33" s="101">
        <v>6654</v>
      </c>
      <c r="G33" s="100">
        <v>3722</v>
      </c>
      <c r="H33" s="100">
        <v>2932</v>
      </c>
      <c r="I33" s="101">
        <v>569</v>
      </c>
      <c r="J33" s="100">
        <v>409</v>
      </c>
      <c r="K33" s="100">
        <v>160</v>
      </c>
    </row>
    <row r="34" spans="2:11" ht="17.25">
      <c r="B34" s="1" t="s">
        <v>695</v>
      </c>
      <c r="C34" s="99">
        <f>D34+E34</f>
        <v>4931</v>
      </c>
      <c r="D34" s="100">
        <v>2254</v>
      </c>
      <c r="E34" s="100">
        <v>2677</v>
      </c>
      <c r="F34" s="101">
        <v>2636</v>
      </c>
      <c r="G34" s="100">
        <v>1473</v>
      </c>
      <c r="H34" s="100">
        <v>1163</v>
      </c>
      <c r="I34" s="101">
        <v>129</v>
      </c>
      <c r="J34" s="100">
        <v>98</v>
      </c>
      <c r="K34" s="100">
        <v>31</v>
      </c>
    </row>
    <row r="35" spans="2:11" ht="17.25">
      <c r="B35" s="1" t="s">
        <v>696</v>
      </c>
      <c r="C35" s="99">
        <f>D35+E35</f>
        <v>4295</v>
      </c>
      <c r="D35" s="110">
        <v>2241</v>
      </c>
      <c r="E35" s="110">
        <v>2054</v>
      </c>
      <c r="F35" s="101">
        <v>2270</v>
      </c>
      <c r="G35" s="110">
        <v>1302</v>
      </c>
      <c r="H35" s="110">
        <v>968</v>
      </c>
      <c r="I35" s="110">
        <v>86</v>
      </c>
      <c r="J35" s="110">
        <v>70</v>
      </c>
      <c r="K35" s="110">
        <v>16</v>
      </c>
    </row>
    <row r="36" spans="2:11" ht="17.25">
      <c r="B36" s="1"/>
      <c r="C36" s="99"/>
      <c r="D36" s="110"/>
      <c r="E36" s="110"/>
      <c r="F36" s="101"/>
      <c r="G36" s="110"/>
      <c r="H36" s="110"/>
      <c r="I36" s="110"/>
      <c r="J36" s="110"/>
      <c r="K36" s="110"/>
    </row>
    <row r="37" spans="2:11" ht="17.25">
      <c r="B37" s="1" t="s">
        <v>689</v>
      </c>
      <c r="C37" s="99">
        <f>D37+E37</f>
        <v>12785</v>
      </c>
      <c r="D37" s="100">
        <v>5880</v>
      </c>
      <c r="E37" s="100">
        <v>6905</v>
      </c>
      <c r="F37" s="101">
        <v>6846</v>
      </c>
      <c r="G37" s="100">
        <v>3843</v>
      </c>
      <c r="H37" s="100">
        <v>3003</v>
      </c>
      <c r="I37" s="101">
        <v>645</v>
      </c>
      <c r="J37" s="100">
        <v>437</v>
      </c>
      <c r="K37" s="100">
        <v>208</v>
      </c>
    </row>
    <row r="38" spans="2:11" ht="17.25">
      <c r="B38" s="1" t="s">
        <v>697</v>
      </c>
      <c r="C38" s="99">
        <f>D38+E38</f>
        <v>6956</v>
      </c>
      <c r="D38" s="100">
        <v>3248</v>
      </c>
      <c r="E38" s="100">
        <v>3708</v>
      </c>
      <c r="F38" s="101">
        <v>3982</v>
      </c>
      <c r="G38" s="100">
        <v>2215</v>
      </c>
      <c r="H38" s="100">
        <v>1767</v>
      </c>
      <c r="I38" s="101">
        <v>248</v>
      </c>
      <c r="J38" s="100">
        <v>171</v>
      </c>
      <c r="K38" s="100">
        <v>77</v>
      </c>
    </row>
    <row r="39" spans="2:11" ht="17.25">
      <c r="B39" s="1" t="s">
        <v>698</v>
      </c>
      <c r="C39" s="99">
        <f>D39+E39</f>
        <v>12434</v>
      </c>
      <c r="D39" s="100">
        <v>5897</v>
      </c>
      <c r="E39" s="100">
        <v>6537</v>
      </c>
      <c r="F39" s="101">
        <v>7622</v>
      </c>
      <c r="G39" s="100">
        <v>4305</v>
      </c>
      <c r="H39" s="100">
        <v>3317</v>
      </c>
      <c r="I39" s="101">
        <v>246</v>
      </c>
      <c r="J39" s="100">
        <v>174</v>
      </c>
      <c r="K39" s="100">
        <v>72</v>
      </c>
    </row>
    <row r="40" spans="2:11" ht="17.25">
      <c r="B40" s="1" t="s">
        <v>699</v>
      </c>
      <c r="C40" s="99">
        <f>D40+E40</f>
        <v>7886</v>
      </c>
      <c r="D40" s="100">
        <v>3638</v>
      </c>
      <c r="E40" s="100">
        <v>4248</v>
      </c>
      <c r="F40" s="101">
        <v>4976</v>
      </c>
      <c r="G40" s="100">
        <v>2740</v>
      </c>
      <c r="H40" s="100">
        <v>2236</v>
      </c>
      <c r="I40" s="101">
        <v>153</v>
      </c>
      <c r="J40" s="100">
        <v>105</v>
      </c>
      <c r="K40" s="100">
        <v>48</v>
      </c>
    </row>
    <row r="41" spans="2:11" ht="17.25">
      <c r="B41" s="1" t="s">
        <v>700</v>
      </c>
      <c r="C41" s="99">
        <f>D41+E41</f>
        <v>4165</v>
      </c>
      <c r="D41" s="100">
        <v>1903</v>
      </c>
      <c r="E41" s="100">
        <v>2262</v>
      </c>
      <c r="F41" s="101">
        <v>1973</v>
      </c>
      <c r="G41" s="100">
        <v>1141</v>
      </c>
      <c r="H41" s="100">
        <v>832</v>
      </c>
      <c r="I41" s="101">
        <v>130</v>
      </c>
      <c r="J41" s="100">
        <v>93</v>
      </c>
      <c r="K41" s="100">
        <v>37</v>
      </c>
    </row>
    <row r="42" spans="2:11" ht="17.25">
      <c r="B42" s="1"/>
      <c r="C42" s="99"/>
      <c r="D42" s="100"/>
      <c r="E42" s="100"/>
      <c r="F42" s="101"/>
      <c r="G42" s="100"/>
      <c r="H42" s="100"/>
      <c r="I42" s="101"/>
      <c r="J42" s="100"/>
      <c r="K42" s="100"/>
    </row>
    <row r="43" spans="2:11" ht="17.25">
      <c r="B43" s="1" t="s">
        <v>701</v>
      </c>
      <c r="C43" s="99">
        <f aca="true" t="shared" si="2" ref="C43:C48">D43+E43</f>
        <v>7330</v>
      </c>
      <c r="D43" s="110">
        <v>3310</v>
      </c>
      <c r="E43" s="110">
        <v>4020</v>
      </c>
      <c r="F43" s="101">
        <v>3649</v>
      </c>
      <c r="G43" s="110">
        <v>2029</v>
      </c>
      <c r="H43" s="110">
        <v>1620</v>
      </c>
      <c r="I43" s="110">
        <v>252</v>
      </c>
      <c r="J43" s="110">
        <v>167</v>
      </c>
      <c r="K43" s="110">
        <v>85</v>
      </c>
    </row>
    <row r="44" spans="2:11" ht="17.25">
      <c r="B44" s="1" t="s">
        <v>702</v>
      </c>
      <c r="C44" s="99">
        <f t="shared" si="2"/>
        <v>6179</v>
      </c>
      <c r="D44" s="100">
        <v>2877</v>
      </c>
      <c r="E44" s="100">
        <v>3302</v>
      </c>
      <c r="F44" s="101">
        <v>3521</v>
      </c>
      <c r="G44" s="100">
        <v>1992</v>
      </c>
      <c r="H44" s="100">
        <v>1529</v>
      </c>
      <c r="I44" s="101">
        <v>207</v>
      </c>
      <c r="J44" s="100">
        <v>154</v>
      </c>
      <c r="K44" s="100">
        <v>53</v>
      </c>
    </row>
    <row r="45" spans="2:11" ht="17.25">
      <c r="B45" s="1" t="s">
        <v>703</v>
      </c>
      <c r="C45" s="99">
        <f t="shared" si="2"/>
        <v>6259</v>
      </c>
      <c r="D45" s="100">
        <v>2956</v>
      </c>
      <c r="E45" s="100">
        <v>3303</v>
      </c>
      <c r="F45" s="101">
        <v>3447</v>
      </c>
      <c r="G45" s="100">
        <v>1978</v>
      </c>
      <c r="H45" s="100">
        <v>1469</v>
      </c>
      <c r="I45" s="101">
        <v>155</v>
      </c>
      <c r="J45" s="100">
        <v>119</v>
      </c>
      <c r="K45" s="100">
        <v>36</v>
      </c>
    </row>
    <row r="46" spans="2:11" ht="17.25">
      <c r="B46" s="1" t="s">
        <v>704</v>
      </c>
      <c r="C46" s="99">
        <f t="shared" si="2"/>
        <v>7925</v>
      </c>
      <c r="D46" s="100">
        <v>3693</v>
      </c>
      <c r="E46" s="100">
        <v>4232</v>
      </c>
      <c r="F46" s="101">
        <v>4632</v>
      </c>
      <c r="G46" s="100">
        <v>2589</v>
      </c>
      <c r="H46" s="100">
        <v>2043</v>
      </c>
      <c r="I46" s="101">
        <v>216</v>
      </c>
      <c r="J46" s="100">
        <v>159</v>
      </c>
      <c r="K46" s="100">
        <v>57</v>
      </c>
    </row>
    <row r="47" spans="2:11" ht="17.25">
      <c r="B47" s="1" t="s">
        <v>705</v>
      </c>
      <c r="C47" s="99">
        <f t="shared" si="2"/>
        <v>11947</v>
      </c>
      <c r="D47" s="100">
        <v>5621</v>
      </c>
      <c r="E47" s="100">
        <v>6326</v>
      </c>
      <c r="F47" s="101">
        <v>7668</v>
      </c>
      <c r="G47" s="100">
        <v>4267</v>
      </c>
      <c r="H47" s="100">
        <v>3401</v>
      </c>
      <c r="I47" s="101">
        <v>298</v>
      </c>
      <c r="J47" s="100">
        <v>192</v>
      </c>
      <c r="K47" s="100">
        <v>106</v>
      </c>
    </row>
    <row r="48" spans="2:11" ht="17.25">
      <c r="B48" s="1" t="s">
        <v>706</v>
      </c>
      <c r="C48" s="99">
        <f t="shared" si="2"/>
        <v>9740</v>
      </c>
      <c r="D48" s="100">
        <v>4536</v>
      </c>
      <c r="E48" s="100">
        <v>5204</v>
      </c>
      <c r="F48" s="101">
        <v>5524</v>
      </c>
      <c r="G48" s="100">
        <v>3128</v>
      </c>
      <c r="H48" s="100">
        <v>2396</v>
      </c>
      <c r="I48" s="101">
        <v>268</v>
      </c>
      <c r="J48" s="100">
        <v>188</v>
      </c>
      <c r="K48" s="100">
        <v>80</v>
      </c>
    </row>
    <row r="49" spans="2:11" ht="17.25">
      <c r="B49" s="1"/>
      <c r="C49" s="99"/>
      <c r="D49" s="100"/>
      <c r="E49" s="100"/>
      <c r="F49" s="101"/>
      <c r="G49" s="100"/>
      <c r="H49" s="100"/>
      <c r="I49" s="101"/>
      <c r="J49" s="100"/>
      <c r="K49" s="100"/>
    </row>
    <row r="50" spans="2:11" ht="17.25">
      <c r="B50" s="1" t="s">
        <v>707</v>
      </c>
      <c r="C50" s="99">
        <f>D50+E50</f>
        <v>16736</v>
      </c>
      <c r="D50" s="110">
        <v>7653</v>
      </c>
      <c r="E50" s="110">
        <v>9083</v>
      </c>
      <c r="F50" s="101">
        <v>9108</v>
      </c>
      <c r="G50" s="110">
        <v>4880</v>
      </c>
      <c r="H50" s="110">
        <v>4228</v>
      </c>
      <c r="I50" s="110">
        <v>634</v>
      </c>
      <c r="J50" s="110">
        <v>438</v>
      </c>
      <c r="K50" s="110">
        <v>196</v>
      </c>
    </row>
    <row r="51" spans="2:11" ht="17.25">
      <c r="B51" s="1" t="s">
        <v>708</v>
      </c>
      <c r="C51" s="99">
        <f>D51+E51</f>
        <v>12367</v>
      </c>
      <c r="D51" s="100">
        <v>5826</v>
      </c>
      <c r="E51" s="100">
        <v>6541</v>
      </c>
      <c r="F51" s="101">
        <v>7106</v>
      </c>
      <c r="G51" s="100">
        <v>3978</v>
      </c>
      <c r="H51" s="100">
        <v>3128</v>
      </c>
      <c r="I51" s="101">
        <v>540</v>
      </c>
      <c r="J51" s="100">
        <v>376</v>
      </c>
      <c r="K51" s="100">
        <v>164</v>
      </c>
    </row>
    <row r="52" spans="2:11" ht="17.25">
      <c r="B52" s="1" t="s">
        <v>709</v>
      </c>
      <c r="C52" s="99">
        <f>D52+E52</f>
        <v>3997</v>
      </c>
      <c r="D52" s="100">
        <v>1833</v>
      </c>
      <c r="E52" s="100">
        <v>2164</v>
      </c>
      <c r="F52" s="101">
        <v>1856</v>
      </c>
      <c r="G52" s="100">
        <v>1054</v>
      </c>
      <c r="H52" s="100">
        <v>802</v>
      </c>
      <c r="I52" s="101">
        <v>126</v>
      </c>
      <c r="J52" s="100">
        <v>96</v>
      </c>
      <c r="K52" s="100">
        <v>30</v>
      </c>
    </row>
    <row r="53" spans="2:11" ht="17.25">
      <c r="B53" s="1" t="s">
        <v>710</v>
      </c>
      <c r="C53" s="99">
        <f>D53+E53</f>
        <v>4749</v>
      </c>
      <c r="D53" s="100">
        <v>2145</v>
      </c>
      <c r="E53" s="100">
        <v>2604</v>
      </c>
      <c r="F53" s="101">
        <v>2160</v>
      </c>
      <c r="G53" s="100">
        <v>1257</v>
      </c>
      <c r="H53" s="100">
        <v>903</v>
      </c>
      <c r="I53" s="101">
        <v>147</v>
      </c>
      <c r="J53" s="100">
        <v>115</v>
      </c>
      <c r="K53" s="100">
        <v>32</v>
      </c>
    </row>
    <row r="54" spans="2:11" ht="17.25">
      <c r="B54" s="1"/>
      <c r="C54" s="99"/>
      <c r="D54" s="100"/>
      <c r="E54" s="100"/>
      <c r="F54" s="101"/>
      <c r="G54" s="100"/>
      <c r="H54" s="100"/>
      <c r="I54" s="101"/>
      <c r="J54" s="100"/>
      <c r="K54" s="100"/>
    </row>
    <row r="55" spans="2:11" ht="17.25">
      <c r="B55" s="1" t="s">
        <v>711</v>
      </c>
      <c r="C55" s="99">
        <f>D55+E55</f>
        <v>16052</v>
      </c>
      <c r="D55" s="100">
        <v>7294</v>
      </c>
      <c r="E55" s="100">
        <v>8758</v>
      </c>
      <c r="F55" s="101">
        <v>8082</v>
      </c>
      <c r="G55" s="100">
        <v>4407</v>
      </c>
      <c r="H55" s="100">
        <v>3675</v>
      </c>
      <c r="I55" s="101">
        <v>669</v>
      </c>
      <c r="J55" s="100">
        <v>485</v>
      </c>
      <c r="K55" s="100">
        <v>184</v>
      </c>
    </row>
    <row r="56" spans="2:11" ht="17.25">
      <c r="B56" s="2" t="s">
        <v>712</v>
      </c>
      <c r="C56" s="99">
        <f>D56+E56</f>
        <v>3089</v>
      </c>
      <c r="D56" s="100">
        <v>1347</v>
      </c>
      <c r="E56" s="100">
        <v>1742</v>
      </c>
      <c r="F56" s="101">
        <v>1429</v>
      </c>
      <c r="G56" s="100">
        <v>790</v>
      </c>
      <c r="H56" s="100">
        <v>639</v>
      </c>
      <c r="I56" s="101">
        <v>94</v>
      </c>
      <c r="J56" s="100">
        <v>67</v>
      </c>
      <c r="K56" s="100">
        <v>27</v>
      </c>
    </row>
    <row r="57" spans="2:11" ht="17.25">
      <c r="B57" s="1" t="s">
        <v>713</v>
      </c>
      <c r="C57" s="99">
        <f>D57+E57</f>
        <v>3117</v>
      </c>
      <c r="D57" s="100">
        <v>1358</v>
      </c>
      <c r="E57" s="100">
        <v>1759</v>
      </c>
      <c r="F57" s="101">
        <v>1287</v>
      </c>
      <c r="G57" s="100">
        <v>729</v>
      </c>
      <c r="H57" s="100">
        <v>558</v>
      </c>
      <c r="I57" s="101">
        <v>85</v>
      </c>
      <c r="J57" s="100">
        <v>72</v>
      </c>
      <c r="K57" s="100">
        <v>13</v>
      </c>
    </row>
    <row r="58" spans="2:11" ht="17.25">
      <c r="B58" s="1" t="s">
        <v>714</v>
      </c>
      <c r="C58" s="99">
        <f>D58+E58</f>
        <v>511</v>
      </c>
      <c r="D58" s="100">
        <v>248</v>
      </c>
      <c r="E58" s="100">
        <v>263</v>
      </c>
      <c r="F58" s="101">
        <v>215</v>
      </c>
      <c r="G58" s="100">
        <v>137</v>
      </c>
      <c r="H58" s="100">
        <v>78</v>
      </c>
      <c r="I58" s="101">
        <v>12</v>
      </c>
      <c r="J58" s="100">
        <v>11</v>
      </c>
      <c r="K58" s="100">
        <v>1</v>
      </c>
    </row>
    <row r="59" spans="2:11" ht="17.25">
      <c r="B59" s="1" t="s">
        <v>715</v>
      </c>
      <c r="C59" s="99">
        <f>D59+E59</f>
        <v>17795</v>
      </c>
      <c r="D59" s="100">
        <v>8102</v>
      </c>
      <c r="E59" s="100">
        <v>9693</v>
      </c>
      <c r="F59" s="101">
        <v>8076</v>
      </c>
      <c r="G59" s="100">
        <v>4573</v>
      </c>
      <c r="H59" s="100">
        <v>3503</v>
      </c>
      <c r="I59" s="101">
        <v>667</v>
      </c>
      <c r="J59" s="100">
        <v>533</v>
      </c>
      <c r="K59" s="100">
        <v>134</v>
      </c>
    </row>
    <row r="60" spans="2:11" ht="18" thickBot="1">
      <c r="B60" s="5"/>
      <c r="C60" s="116"/>
      <c r="D60" s="117"/>
      <c r="E60" s="117"/>
      <c r="F60" s="118"/>
      <c r="G60" s="118"/>
      <c r="H60" s="118"/>
      <c r="I60" s="118"/>
      <c r="J60" s="118"/>
      <c r="K60" s="118"/>
    </row>
    <row r="61" ht="17.25">
      <c r="C61" s="1" t="s">
        <v>30</v>
      </c>
    </row>
    <row r="62" ht="17.25">
      <c r="A62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6.625" style="2" bestFit="1" customWidth="1"/>
    <col min="4" max="4" width="16.5039062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6" ht="17.25">
      <c r="E6" s="4" t="s">
        <v>104</v>
      </c>
    </row>
    <row r="7" spans="2:12" ht="18" thickBot="1">
      <c r="B7" s="5"/>
      <c r="C7" s="5"/>
      <c r="D7" s="29" t="s">
        <v>105</v>
      </c>
      <c r="E7" s="5"/>
      <c r="F7" s="6" t="s">
        <v>512</v>
      </c>
      <c r="G7" s="6"/>
      <c r="H7" s="5"/>
      <c r="I7" s="5"/>
      <c r="J7" s="5"/>
      <c r="K7" s="5"/>
      <c r="L7" s="27" t="s">
        <v>55</v>
      </c>
    </row>
    <row r="8" spans="4:12" ht="17.25">
      <c r="D8" s="7" t="s">
        <v>22</v>
      </c>
      <c r="E8" s="8"/>
      <c r="F8" s="8"/>
      <c r="G8" s="8"/>
      <c r="H8" s="8"/>
      <c r="I8" s="8"/>
      <c r="J8" s="8"/>
      <c r="K8" s="8"/>
      <c r="L8" s="8"/>
    </row>
    <row r="9" spans="4:12" ht="17.25">
      <c r="D9" s="7" t="s">
        <v>106</v>
      </c>
      <c r="E9" s="9"/>
      <c r="F9" s="30"/>
      <c r="G9" s="31"/>
      <c r="H9" s="9"/>
      <c r="I9" s="8"/>
      <c r="J9" s="8"/>
      <c r="K9" s="20"/>
      <c r="L9" s="9"/>
    </row>
    <row r="10" spans="4:12" ht="17.25">
      <c r="D10" s="10" t="s">
        <v>107</v>
      </c>
      <c r="E10" s="10" t="s">
        <v>40</v>
      </c>
      <c r="F10" s="32" t="s">
        <v>513</v>
      </c>
      <c r="G10" s="33"/>
      <c r="H10" s="10" t="s">
        <v>514</v>
      </c>
      <c r="I10" s="10" t="s">
        <v>108</v>
      </c>
      <c r="J10" s="10" t="s">
        <v>108</v>
      </c>
      <c r="K10" s="33" t="s">
        <v>515</v>
      </c>
      <c r="L10" s="10" t="s">
        <v>117</v>
      </c>
    </row>
    <row r="11" spans="2:12" ht="17.25">
      <c r="B11" s="8"/>
      <c r="C11" s="8"/>
      <c r="D11" s="22"/>
      <c r="E11" s="22"/>
      <c r="F11" s="34" t="s">
        <v>516</v>
      </c>
      <c r="G11" s="35" t="s">
        <v>45</v>
      </c>
      <c r="H11" s="12" t="s">
        <v>657</v>
      </c>
      <c r="I11" s="12" t="s">
        <v>109</v>
      </c>
      <c r="J11" s="12" t="s">
        <v>110</v>
      </c>
      <c r="K11" s="12" t="s">
        <v>517</v>
      </c>
      <c r="L11" s="12" t="s">
        <v>49</v>
      </c>
    </row>
    <row r="12" spans="4:12" ht="17.25">
      <c r="D12" s="109"/>
      <c r="E12" s="110"/>
      <c r="F12" s="110"/>
      <c r="G12" s="110"/>
      <c r="H12" s="110"/>
      <c r="I12" s="110"/>
      <c r="J12" s="110"/>
      <c r="K12" s="110"/>
      <c r="L12" s="110"/>
    </row>
    <row r="13" spans="3:12" s="87" customFormat="1" ht="17.25">
      <c r="C13" s="336" t="s">
        <v>111</v>
      </c>
      <c r="D13" s="107">
        <v>478478</v>
      </c>
      <c r="E13" s="108">
        <f>F13+G13</f>
        <v>357892</v>
      </c>
      <c r="F13" s="108">
        <v>338352</v>
      </c>
      <c r="G13" s="108">
        <v>19540</v>
      </c>
      <c r="H13" s="108">
        <f>I13+J13+K13</f>
        <v>76929</v>
      </c>
      <c r="I13" s="108">
        <v>20392</v>
      </c>
      <c r="J13" s="108">
        <v>54602</v>
      </c>
      <c r="K13" s="108">
        <v>1935</v>
      </c>
      <c r="L13" s="108">
        <v>43535</v>
      </c>
    </row>
    <row r="14" spans="4:12" ht="17.25">
      <c r="D14" s="109"/>
      <c r="E14" s="110"/>
      <c r="F14" s="110"/>
      <c r="G14" s="110"/>
      <c r="H14" s="110"/>
      <c r="I14" s="110"/>
      <c r="J14" s="110"/>
      <c r="K14" s="110"/>
      <c r="L14" s="110"/>
    </row>
    <row r="15" spans="3:12" ht="17.25">
      <c r="C15" s="1" t="s">
        <v>677</v>
      </c>
      <c r="D15" s="99">
        <v>168521</v>
      </c>
      <c r="E15" s="101">
        <f aca="true" t="shared" si="0" ref="E15:E21">F15+G15</f>
        <v>139650</v>
      </c>
      <c r="F15" s="101">
        <v>130509</v>
      </c>
      <c r="G15" s="101">
        <v>9141</v>
      </c>
      <c r="H15" s="101">
        <f aca="true" t="shared" si="1" ref="H15:H21">I15+J15+K15</f>
        <v>20655</v>
      </c>
      <c r="I15" s="101">
        <v>6334</v>
      </c>
      <c r="J15" s="101">
        <v>13840</v>
      </c>
      <c r="K15" s="101">
        <v>481</v>
      </c>
      <c r="L15" s="101">
        <v>8144</v>
      </c>
    </row>
    <row r="16" spans="3:12" ht="17.25">
      <c r="C16" s="1" t="s">
        <v>678</v>
      </c>
      <c r="D16" s="99">
        <v>26285</v>
      </c>
      <c r="E16" s="101">
        <f t="shared" si="0"/>
        <v>18917</v>
      </c>
      <c r="F16" s="101">
        <v>17814</v>
      </c>
      <c r="G16" s="101">
        <v>1103</v>
      </c>
      <c r="H16" s="101">
        <f t="shared" si="1"/>
        <v>4503</v>
      </c>
      <c r="I16" s="101">
        <v>1155</v>
      </c>
      <c r="J16" s="101">
        <v>3042</v>
      </c>
      <c r="K16" s="101">
        <v>306</v>
      </c>
      <c r="L16" s="101">
        <v>2861</v>
      </c>
    </row>
    <row r="17" spans="3:12" ht="17.25">
      <c r="C17" s="1" t="s">
        <v>679</v>
      </c>
      <c r="D17" s="99">
        <v>24935</v>
      </c>
      <c r="E17" s="101">
        <f t="shared" si="0"/>
        <v>20240</v>
      </c>
      <c r="F17" s="101">
        <v>19449</v>
      </c>
      <c r="G17" s="101">
        <v>791</v>
      </c>
      <c r="H17" s="101">
        <f t="shared" si="1"/>
        <v>3151</v>
      </c>
      <c r="I17" s="101">
        <v>769</v>
      </c>
      <c r="J17" s="101">
        <v>2269</v>
      </c>
      <c r="K17" s="101">
        <v>113</v>
      </c>
      <c r="L17" s="101">
        <v>1543</v>
      </c>
    </row>
    <row r="18" spans="3:12" ht="17.25">
      <c r="C18" s="1" t="s">
        <v>680</v>
      </c>
      <c r="D18" s="99">
        <v>15223</v>
      </c>
      <c r="E18" s="101">
        <f t="shared" si="0"/>
        <v>10086</v>
      </c>
      <c r="F18" s="101">
        <v>9660</v>
      </c>
      <c r="G18" s="101">
        <v>426</v>
      </c>
      <c r="H18" s="101">
        <f t="shared" si="1"/>
        <v>3043</v>
      </c>
      <c r="I18" s="101">
        <v>899</v>
      </c>
      <c r="J18" s="101">
        <v>2029</v>
      </c>
      <c r="K18" s="101">
        <v>115</v>
      </c>
      <c r="L18" s="101">
        <v>2091</v>
      </c>
    </row>
    <row r="19" spans="3:12" ht="17.25">
      <c r="C19" s="1" t="s">
        <v>681</v>
      </c>
      <c r="D19" s="99">
        <v>11772</v>
      </c>
      <c r="E19" s="101">
        <f t="shared" si="0"/>
        <v>7884</v>
      </c>
      <c r="F19" s="101">
        <v>7461</v>
      </c>
      <c r="G19" s="101">
        <v>423</v>
      </c>
      <c r="H19" s="101">
        <f t="shared" si="1"/>
        <v>2239</v>
      </c>
      <c r="I19" s="101">
        <v>620</v>
      </c>
      <c r="J19" s="101">
        <v>1595</v>
      </c>
      <c r="K19" s="101">
        <v>24</v>
      </c>
      <c r="L19" s="101">
        <v>1643</v>
      </c>
    </row>
    <row r="20" spans="3:12" ht="17.25">
      <c r="C20" s="1" t="s">
        <v>682</v>
      </c>
      <c r="D20" s="99">
        <v>39435</v>
      </c>
      <c r="E20" s="101">
        <f t="shared" si="0"/>
        <v>27290</v>
      </c>
      <c r="F20" s="101">
        <v>25910</v>
      </c>
      <c r="G20" s="101">
        <v>1380</v>
      </c>
      <c r="H20" s="101">
        <f t="shared" si="1"/>
        <v>7318</v>
      </c>
      <c r="I20" s="101">
        <v>2203</v>
      </c>
      <c r="J20" s="101">
        <v>4998</v>
      </c>
      <c r="K20" s="101">
        <v>117</v>
      </c>
      <c r="L20" s="101">
        <v>4821</v>
      </c>
    </row>
    <row r="21" spans="3:12" ht="17.25">
      <c r="C21" s="1" t="s">
        <v>683</v>
      </c>
      <c r="D21" s="99">
        <v>14196</v>
      </c>
      <c r="E21" s="101">
        <f t="shared" si="0"/>
        <v>10819</v>
      </c>
      <c r="F21" s="101">
        <v>10104</v>
      </c>
      <c r="G21" s="101">
        <v>715</v>
      </c>
      <c r="H21" s="101">
        <f t="shared" si="1"/>
        <v>2348</v>
      </c>
      <c r="I21" s="101">
        <v>809</v>
      </c>
      <c r="J21" s="101">
        <v>1517</v>
      </c>
      <c r="K21" s="101">
        <v>22</v>
      </c>
      <c r="L21" s="101">
        <v>1027</v>
      </c>
    </row>
    <row r="22" spans="3:12" ht="17.25">
      <c r="C22" s="1"/>
      <c r="D22" s="99"/>
      <c r="E22" s="101"/>
      <c r="F22" s="101"/>
      <c r="G22" s="101"/>
      <c r="H22" s="101"/>
      <c r="I22" s="101"/>
      <c r="J22" s="101"/>
      <c r="K22" s="101"/>
      <c r="L22" s="101"/>
    </row>
    <row r="23" spans="3:12" ht="17.25">
      <c r="C23" s="1" t="s">
        <v>684</v>
      </c>
      <c r="D23" s="109">
        <v>3723</v>
      </c>
      <c r="E23" s="101">
        <f>F23+G23</f>
        <v>2679</v>
      </c>
      <c r="F23" s="110">
        <v>2548</v>
      </c>
      <c r="G23" s="110">
        <v>131</v>
      </c>
      <c r="H23" s="101">
        <f>I23+J23+K23</f>
        <v>662</v>
      </c>
      <c r="I23" s="110">
        <v>130</v>
      </c>
      <c r="J23" s="110">
        <v>457</v>
      </c>
      <c r="K23" s="110">
        <v>75</v>
      </c>
      <c r="L23" s="110">
        <v>382</v>
      </c>
    </row>
    <row r="24" spans="3:12" ht="17.25">
      <c r="C24" s="1" t="s">
        <v>685</v>
      </c>
      <c r="D24" s="99">
        <v>1877</v>
      </c>
      <c r="E24" s="101">
        <f>F24+G24</f>
        <v>1064</v>
      </c>
      <c r="F24" s="101">
        <v>1030</v>
      </c>
      <c r="G24" s="101">
        <v>34</v>
      </c>
      <c r="H24" s="101">
        <f>I24+J24+K24</f>
        <v>533</v>
      </c>
      <c r="I24" s="101">
        <v>82</v>
      </c>
      <c r="J24" s="101">
        <v>414</v>
      </c>
      <c r="K24" s="101">
        <v>37</v>
      </c>
      <c r="L24" s="101">
        <v>280</v>
      </c>
    </row>
    <row r="25" spans="3:12" ht="17.25">
      <c r="C25" s="1"/>
      <c r="D25" s="99"/>
      <c r="E25" s="101"/>
      <c r="F25" s="101"/>
      <c r="G25" s="101"/>
      <c r="H25" s="101"/>
      <c r="I25" s="101"/>
      <c r="J25" s="101"/>
      <c r="K25" s="101"/>
      <c r="L25" s="101"/>
    </row>
    <row r="26" spans="3:12" ht="17.25">
      <c r="C26" s="2" t="s">
        <v>686</v>
      </c>
      <c r="D26" s="99">
        <v>7611</v>
      </c>
      <c r="E26" s="101">
        <f aca="true" t="shared" si="2" ref="E26:E31">F26+G26</f>
        <v>5255</v>
      </c>
      <c r="F26" s="101">
        <v>5022</v>
      </c>
      <c r="G26" s="101">
        <v>233</v>
      </c>
      <c r="H26" s="101">
        <f aca="true" t="shared" si="3" ref="H26:H31">I26+J26+K26</f>
        <v>1369</v>
      </c>
      <c r="I26" s="101">
        <v>249</v>
      </c>
      <c r="J26" s="101">
        <v>1092</v>
      </c>
      <c r="K26" s="101">
        <v>28</v>
      </c>
      <c r="L26" s="101">
        <v>986</v>
      </c>
    </row>
    <row r="27" spans="3:12" ht="17.25">
      <c r="C27" s="1" t="s">
        <v>687</v>
      </c>
      <c r="D27" s="99">
        <v>8161</v>
      </c>
      <c r="E27" s="101">
        <f t="shared" si="2"/>
        <v>4911</v>
      </c>
      <c r="F27" s="101">
        <v>4643</v>
      </c>
      <c r="G27" s="101">
        <v>268</v>
      </c>
      <c r="H27" s="101">
        <f t="shared" si="3"/>
        <v>1783</v>
      </c>
      <c r="I27" s="101">
        <v>356</v>
      </c>
      <c r="J27" s="101">
        <v>1407</v>
      </c>
      <c r="K27" s="101">
        <v>20</v>
      </c>
      <c r="L27" s="101">
        <v>1467</v>
      </c>
    </row>
    <row r="28" spans="3:12" ht="17.25">
      <c r="C28" s="1" t="s">
        <v>690</v>
      </c>
      <c r="D28" s="99">
        <v>4384</v>
      </c>
      <c r="E28" s="101">
        <f t="shared" si="2"/>
        <v>2801</v>
      </c>
      <c r="F28" s="101">
        <v>2660</v>
      </c>
      <c r="G28" s="101">
        <v>141</v>
      </c>
      <c r="H28" s="101">
        <f t="shared" si="3"/>
        <v>878</v>
      </c>
      <c r="I28" s="101">
        <v>195</v>
      </c>
      <c r="J28" s="101">
        <v>673</v>
      </c>
      <c r="K28" s="101">
        <v>10</v>
      </c>
      <c r="L28" s="101">
        <v>705</v>
      </c>
    </row>
    <row r="29" spans="3:12" ht="17.25">
      <c r="C29" s="1" t="s">
        <v>691</v>
      </c>
      <c r="D29" s="99">
        <v>4065</v>
      </c>
      <c r="E29" s="101">
        <f t="shared" si="2"/>
        <v>2503</v>
      </c>
      <c r="F29" s="101">
        <v>2403</v>
      </c>
      <c r="G29" s="101">
        <v>100</v>
      </c>
      <c r="H29" s="101">
        <f t="shared" si="3"/>
        <v>943</v>
      </c>
      <c r="I29" s="101">
        <v>212</v>
      </c>
      <c r="J29" s="101">
        <v>718</v>
      </c>
      <c r="K29" s="101">
        <v>13</v>
      </c>
      <c r="L29" s="101">
        <v>618</v>
      </c>
    </row>
    <row r="30" spans="3:12" ht="17.25">
      <c r="C30" s="1" t="s">
        <v>692</v>
      </c>
      <c r="D30" s="99">
        <v>10020</v>
      </c>
      <c r="E30" s="101">
        <f t="shared" si="2"/>
        <v>8032</v>
      </c>
      <c r="F30" s="101">
        <v>7701</v>
      </c>
      <c r="G30" s="101">
        <v>331</v>
      </c>
      <c r="H30" s="101">
        <f t="shared" si="3"/>
        <v>1423</v>
      </c>
      <c r="I30" s="101">
        <v>330</v>
      </c>
      <c r="J30" s="101">
        <v>1010</v>
      </c>
      <c r="K30" s="101">
        <v>83</v>
      </c>
      <c r="L30" s="101">
        <v>564</v>
      </c>
    </row>
    <row r="31" spans="3:12" ht="17.25">
      <c r="C31" s="1" t="s">
        <v>693</v>
      </c>
      <c r="D31" s="99">
        <v>23560</v>
      </c>
      <c r="E31" s="101">
        <f t="shared" si="2"/>
        <v>20144</v>
      </c>
      <c r="F31" s="101">
        <v>19323</v>
      </c>
      <c r="G31" s="101">
        <v>821</v>
      </c>
      <c r="H31" s="101">
        <f t="shared" si="3"/>
        <v>2478</v>
      </c>
      <c r="I31" s="101">
        <v>691</v>
      </c>
      <c r="J31" s="101">
        <v>1679</v>
      </c>
      <c r="K31" s="101">
        <v>108</v>
      </c>
      <c r="L31" s="101">
        <v>934</v>
      </c>
    </row>
    <row r="32" spans="3:12" ht="17.25">
      <c r="C32" s="1"/>
      <c r="D32" s="99"/>
      <c r="E32" s="101"/>
      <c r="F32" s="101"/>
      <c r="G32" s="101"/>
      <c r="H32" s="101"/>
      <c r="I32" s="101"/>
      <c r="J32" s="101"/>
      <c r="K32" s="101"/>
      <c r="L32" s="101"/>
    </row>
    <row r="33" spans="3:12" ht="17.25">
      <c r="C33" s="2" t="s">
        <v>694</v>
      </c>
      <c r="D33" s="99">
        <v>9991</v>
      </c>
      <c r="E33" s="101">
        <f>F33+G33</f>
        <v>6207</v>
      </c>
      <c r="F33" s="101">
        <v>5970</v>
      </c>
      <c r="G33" s="101">
        <v>237</v>
      </c>
      <c r="H33" s="101">
        <f>I33+J33+K33</f>
        <v>2127</v>
      </c>
      <c r="I33" s="101">
        <v>443</v>
      </c>
      <c r="J33" s="101">
        <v>1647</v>
      </c>
      <c r="K33" s="101">
        <v>37</v>
      </c>
      <c r="L33" s="101">
        <v>1649</v>
      </c>
    </row>
    <row r="34" spans="3:12" ht="17.25">
      <c r="C34" s="1" t="s">
        <v>688</v>
      </c>
      <c r="D34" s="99">
        <v>6654</v>
      </c>
      <c r="E34" s="101">
        <f>F34+G34</f>
        <v>5001</v>
      </c>
      <c r="F34" s="101">
        <v>4760</v>
      </c>
      <c r="G34" s="101">
        <v>241</v>
      </c>
      <c r="H34" s="101">
        <f>I34+J34+K34</f>
        <v>1060</v>
      </c>
      <c r="I34" s="101">
        <v>310</v>
      </c>
      <c r="J34" s="101">
        <v>701</v>
      </c>
      <c r="K34" s="101">
        <v>49</v>
      </c>
      <c r="L34" s="101">
        <v>593</v>
      </c>
    </row>
    <row r="35" spans="3:12" ht="17.25">
      <c r="C35" s="1" t="s">
        <v>695</v>
      </c>
      <c r="D35" s="109">
        <v>2636</v>
      </c>
      <c r="E35" s="101">
        <f>F35+G35</f>
        <v>1713</v>
      </c>
      <c r="F35" s="110">
        <v>1652</v>
      </c>
      <c r="G35" s="110">
        <v>61</v>
      </c>
      <c r="H35" s="101">
        <f>I35+J35+K35</f>
        <v>550</v>
      </c>
      <c r="I35" s="110">
        <v>96</v>
      </c>
      <c r="J35" s="110">
        <v>449</v>
      </c>
      <c r="K35" s="110">
        <v>5</v>
      </c>
      <c r="L35" s="110">
        <v>372</v>
      </c>
    </row>
    <row r="36" spans="3:12" ht="17.25">
      <c r="C36" s="1" t="s">
        <v>696</v>
      </c>
      <c r="D36" s="99">
        <v>2270</v>
      </c>
      <c r="E36" s="101">
        <f>F36+G36</f>
        <v>1671</v>
      </c>
      <c r="F36" s="101">
        <v>1523</v>
      </c>
      <c r="G36" s="101">
        <v>148</v>
      </c>
      <c r="H36" s="101">
        <f>I36+J36+K36</f>
        <v>382</v>
      </c>
      <c r="I36" s="101">
        <v>85</v>
      </c>
      <c r="J36" s="101">
        <v>293</v>
      </c>
      <c r="K36" s="101">
        <v>4</v>
      </c>
      <c r="L36" s="101">
        <v>217</v>
      </c>
    </row>
    <row r="37" spans="3:12" ht="17.25">
      <c r="C37" s="1"/>
      <c r="D37" s="99"/>
      <c r="E37" s="101"/>
      <c r="F37" s="101"/>
      <c r="G37" s="101"/>
      <c r="H37" s="101"/>
      <c r="I37" s="101"/>
      <c r="J37" s="101"/>
      <c r="K37" s="101"/>
      <c r="L37" s="101"/>
    </row>
    <row r="38" spans="3:12" ht="17.25">
      <c r="C38" s="1" t="s">
        <v>689</v>
      </c>
      <c r="D38" s="99">
        <v>6846</v>
      </c>
      <c r="E38" s="101">
        <f>F38+G38</f>
        <v>4439</v>
      </c>
      <c r="F38" s="101">
        <v>4160</v>
      </c>
      <c r="G38" s="101">
        <v>279</v>
      </c>
      <c r="H38" s="101">
        <f>I38+J38+K38</f>
        <v>1369</v>
      </c>
      <c r="I38" s="101">
        <v>398</v>
      </c>
      <c r="J38" s="101">
        <v>947</v>
      </c>
      <c r="K38" s="101">
        <v>24</v>
      </c>
      <c r="L38" s="101">
        <v>1037</v>
      </c>
    </row>
    <row r="39" spans="3:12" ht="17.25">
      <c r="C39" s="1" t="s">
        <v>697</v>
      </c>
      <c r="D39" s="99">
        <v>3982</v>
      </c>
      <c r="E39" s="101">
        <f>F39+G39</f>
        <v>2492</v>
      </c>
      <c r="F39" s="101">
        <v>2374</v>
      </c>
      <c r="G39" s="101">
        <v>118</v>
      </c>
      <c r="H39" s="101">
        <f>I39+J39+K39</f>
        <v>775</v>
      </c>
      <c r="I39" s="101">
        <v>160</v>
      </c>
      <c r="J39" s="101">
        <v>600</v>
      </c>
      <c r="K39" s="101">
        <v>15</v>
      </c>
      <c r="L39" s="101">
        <v>714</v>
      </c>
    </row>
    <row r="40" spans="3:12" ht="17.25">
      <c r="C40" s="1" t="s">
        <v>698</v>
      </c>
      <c r="D40" s="99">
        <v>7622</v>
      </c>
      <c r="E40" s="101">
        <f>F40+G40</f>
        <v>4500</v>
      </c>
      <c r="F40" s="101">
        <v>4270</v>
      </c>
      <c r="G40" s="101">
        <v>230</v>
      </c>
      <c r="H40" s="101">
        <f>I40+J40+K40</f>
        <v>1677</v>
      </c>
      <c r="I40" s="101">
        <v>428</v>
      </c>
      <c r="J40" s="101">
        <v>1219</v>
      </c>
      <c r="K40" s="101">
        <v>30</v>
      </c>
      <c r="L40" s="101">
        <v>1443</v>
      </c>
    </row>
    <row r="41" spans="3:12" ht="17.25">
      <c r="C41" s="1" t="s">
        <v>699</v>
      </c>
      <c r="D41" s="99">
        <v>4976</v>
      </c>
      <c r="E41" s="101">
        <f>F41+G41</f>
        <v>2300</v>
      </c>
      <c r="F41" s="101">
        <v>2200</v>
      </c>
      <c r="G41" s="101">
        <v>100</v>
      </c>
      <c r="H41" s="101">
        <f>I41+J41+K41</f>
        <v>1459</v>
      </c>
      <c r="I41" s="101">
        <v>213</v>
      </c>
      <c r="J41" s="101">
        <v>1235</v>
      </c>
      <c r="K41" s="101">
        <v>11</v>
      </c>
      <c r="L41" s="101">
        <v>1215</v>
      </c>
    </row>
    <row r="42" spans="3:12" ht="17.25">
      <c r="C42" s="1" t="s">
        <v>700</v>
      </c>
      <c r="D42" s="109">
        <v>1973</v>
      </c>
      <c r="E42" s="101">
        <f>F42+G42</f>
        <v>1172</v>
      </c>
      <c r="F42" s="110">
        <v>1151</v>
      </c>
      <c r="G42" s="110">
        <v>21</v>
      </c>
      <c r="H42" s="101">
        <f>I42+J42+K42</f>
        <v>545</v>
      </c>
      <c r="I42" s="110">
        <v>94</v>
      </c>
      <c r="J42" s="110">
        <v>428</v>
      </c>
      <c r="K42" s="110">
        <v>23</v>
      </c>
      <c r="L42" s="110">
        <v>256</v>
      </c>
    </row>
    <row r="43" spans="3:12" ht="17.25">
      <c r="C43" s="1"/>
      <c r="D43" s="109"/>
      <c r="E43" s="101"/>
      <c r="F43" s="110"/>
      <c r="G43" s="110"/>
      <c r="H43" s="101"/>
      <c r="I43" s="110"/>
      <c r="J43" s="110"/>
      <c r="K43" s="110"/>
      <c r="L43" s="110"/>
    </row>
    <row r="44" spans="3:12" ht="17.25">
      <c r="C44" s="1" t="s">
        <v>701</v>
      </c>
      <c r="D44" s="99">
        <v>3649</v>
      </c>
      <c r="E44" s="101">
        <f aca="true" t="shared" si="4" ref="E44:E49">F44+G44</f>
        <v>2809</v>
      </c>
      <c r="F44" s="101">
        <v>2716</v>
      </c>
      <c r="G44" s="101">
        <v>93</v>
      </c>
      <c r="H44" s="101">
        <f aca="true" t="shared" si="5" ref="H44:H49">I44+J44+K44</f>
        <v>542</v>
      </c>
      <c r="I44" s="101">
        <v>138</v>
      </c>
      <c r="J44" s="101">
        <v>396</v>
      </c>
      <c r="K44" s="101">
        <v>8</v>
      </c>
      <c r="L44" s="101">
        <v>298</v>
      </c>
    </row>
    <row r="45" spans="3:12" ht="17.25">
      <c r="C45" s="1" t="s">
        <v>702</v>
      </c>
      <c r="D45" s="99">
        <v>3521</v>
      </c>
      <c r="E45" s="101">
        <f t="shared" si="4"/>
        <v>2393</v>
      </c>
      <c r="F45" s="101">
        <v>2323</v>
      </c>
      <c r="G45" s="101">
        <v>70</v>
      </c>
      <c r="H45" s="101">
        <f t="shared" si="5"/>
        <v>732</v>
      </c>
      <c r="I45" s="101">
        <v>97</v>
      </c>
      <c r="J45" s="101">
        <v>629</v>
      </c>
      <c r="K45" s="101">
        <v>6</v>
      </c>
      <c r="L45" s="101">
        <v>396</v>
      </c>
    </row>
    <row r="46" spans="3:12" ht="17.25">
      <c r="C46" s="1" t="s">
        <v>703</v>
      </c>
      <c r="D46" s="99">
        <v>3447</v>
      </c>
      <c r="E46" s="101">
        <f t="shared" si="4"/>
        <v>2301</v>
      </c>
      <c r="F46" s="101">
        <v>2192</v>
      </c>
      <c r="G46" s="101">
        <v>109</v>
      </c>
      <c r="H46" s="101">
        <f t="shared" si="5"/>
        <v>746</v>
      </c>
      <c r="I46" s="101">
        <v>121</v>
      </c>
      <c r="J46" s="101">
        <v>620</v>
      </c>
      <c r="K46" s="101">
        <v>5</v>
      </c>
      <c r="L46" s="101">
        <v>400</v>
      </c>
    </row>
    <row r="47" spans="3:12" ht="17.25">
      <c r="C47" s="1" t="s">
        <v>704</v>
      </c>
      <c r="D47" s="99">
        <v>4632</v>
      </c>
      <c r="E47" s="101">
        <f t="shared" si="4"/>
        <v>2473</v>
      </c>
      <c r="F47" s="101">
        <v>2340</v>
      </c>
      <c r="G47" s="101">
        <v>133</v>
      </c>
      <c r="H47" s="101">
        <f t="shared" si="5"/>
        <v>1232</v>
      </c>
      <c r="I47" s="101">
        <v>183</v>
      </c>
      <c r="J47" s="101">
        <v>1041</v>
      </c>
      <c r="K47" s="101">
        <v>8</v>
      </c>
      <c r="L47" s="101">
        <v>927</v>
      </c>
    </row>
    <row r="48" spans="3:12" ht="17.25">
      <c r="C48" s="1" t="s">
        <v>705</v>
      </c>
      <c r="D48" s="99">
        <v>7668</v>
      </c>
      <c r="E48" s="101">
        <f t="shared" si="4"/>
        <v>3694</v>
      </c>
      <c r="F48" s="101">
        <v>3372</v>
      </c>
      <c r="G48" s="101">
        <v>322</v>
      </c>
      <c r="H48" s="101">
        <f t="shared" si="5"/>
        <v>1905</v>
      </c>
      <c r="I48" s="101">
        <v>433</v>
      </c>
      <c r="J48" s="101">
        <v>1457</v>
      </c>
      <c r="K48" s="101">
        <v>15</v>
      </c>
      <c r="L48" s="101">
        <v>2068</v>
      </c>
    </row>
    <row r="49" spans="3:12" ht="17.25">
      <c r="C49" s="1" t="s">
        <v>706</v>
      </c>
      <c r="D49" s="109">
        <v>5524</v>
      </c>
      <c r="E49" s="101">
        <f t="shared" si="4"/>
        <v>3421</v>
      </c>
      <c r="F49" s="110">
        <v>3310</v>
      </c>
      <c r="G49" s="110">
        <v>111</v>
      </c>
      <c r="H49" s="101">
        <f t="shared" si="5"/>
        <v>1258</v>
      </c>
      <c r="I49" s="110">
        <v>210</v>
      </c>
      <c r="J49" s="110">
        <v>1022</v>
      </c>
      <c r="K49" s="110">
        <v>26</v>
      </c>
      <c r="L49" s="110">
        <v>842</v>
      </c>
    </row>
    <row r="50" spans="3:12" ht="17.25">
      <c r="C50" s="1"/>
      <c r="D50" s="109"/>
      <c r="E50" s="101"/>
      <c r="F50" s="110"/>
      <c r="G50" s="110"/>
      <c r="H50" s="101"/>
      <c r="I50" s="110"/>
      <c r="J50" s="110"/>
      <c r="K50" s="110"/>
      <c r="L50" s="110"/>
    </row>
    <row r="51" spans="3:12" ht="17.25">
      <c r="C51" s="1" t="s">
        <v>707</v>
      </c>
      <c r="D51" s="99">
        <v>9108</v>
      </c>
      <c r="E51" s="101">
        <f>F51+G51</f>
        <v>7142</v>
      </c>
      <c r="F51" s="101">
        <v>6817</v>
      </c>
      <c r="G51" s="101">
        <v>325</v>
      </c>
      <c r="H51" s="101">
        <f>I51+J51+K51</f>
        <v>1366</v>
      </c>
      <c r="I51" s="101">
        <v>403</v>
      </c>
      <c r="J51" s="101">
        <v>915</v>
      </c>
      <c r="K51" s="101">
        <v>48</v>
      </c>
      <c r="L51" s="101">
        <v>600</v>
      </c>
    </row>
    <row r="52" spans="3:12" ht="17.25">
      <c r="C52" s="1" t="s">
        <v>708</v>
      </c>
      <c r="D52" s="99">
        <v>7106</v>
      </c>
      <c r="E52" s="101">
        <f>F52+G52</f>
        <v>5394</v>
      </c>
      <c r="F52" s="101">
        <v>5163</v>
      </c>
      <c r="G52" s="101">
        <v>231</v>
      </c>
      <c r="H52" s="101">
        <f>I52+J52+K52</f>
        <v>1144</v>
      </c>
      <c r="I52" s="101">
        <v>315</v>
      </c>
      <c r="J52" s="101">
        <v>791</v>
      </c>
      <c r="K52" s="101">
        <v>38</v>
      </c>
      <c r="L52" s="101">
        <v>568</v>
      </c>
    </row>
    <row r="53" spans="3:12" ht="17.25">
      <c r="C53" s="1" t="s">
        <v>709</v>
      </c>
      <c r="D53" s="99">
        <v>1856</v>
      </c>
      <c r="E53" s="101">
        <f>F53+G53</f>
        <v>1216</v>
      </c>
      <c r="F53" s="101">
        <v>1171</v>
      </c>
      <c r="G53" s="101">
        <v>45</v>
      </c>
      <c r="H53" s="101">
        <f>I53+J53+K53</f>
        <v>442</v>
      </c>
      <c r="I53" s="101">
        <v>83</v>
      </c>
      <c r="J53" s="101">
        <v>357</v>
      </c>
      <c r="K53" s="101">
        <v>2</v>
      </c>
      <c r="L53" s="101">
        <v>198</v>
      </c>
    </row>
    <row r="54" spans="3:12" ht="17.25">
      <c r="C54" s="1" t="s">
        <v>710</v>
      </c>
      <c r="D54" s="99">
        <v>2160</v>
      </c>
      <c r="E54" s="101">
        <f>F54+G54</f>
        <v>1453</v>
      </c>
      <c r="F54" s="101">
        <v>1382</v>
      </c>
      <c r="G54" s="101">
        <v>71</v>
      </c>
      <c r="H54" s="101">
        <f>I54+J54+K54</f>
        <v>539</v>
      </c>
      <c r="I54" s="101">
        <v>95</v>
      </c>
      <c r="J54" s="101">
        <v>433</v>
      </c>
      <c r="K54" s="101">
        <v>11</v>
      </c>
      <c r="L54" s="101">
        <v>168</v>
      </c>
    </row>
    <row r="55" spans="3:12" ht="17.25">
      <c r="C55" s="1"/>
      <c r="D55" s="99"/>
      <c r="E55" s="101"/>
      <c r="F55" s="101"/>
      <c r="G55" s="101"/>
      <c r="H55" s="101"/>
      <c r="I55" s="101"/>
      <c r="J55" s="101"/>
      <c r="K55" s="101"/>
      <c r="L55" s="101"/>
    </row>
    <row r="56" spans="3:12" ht="17.25">
      <c r="C56" s="1" t="s">
        <v>711</v>
      </c>
      <c r="D56" s="99">
        <v>8082</v>
      </c>
      <c r="E56" s="101">
        <f>F56+G56</f>
        <v>5902</v>
      </c>
      <c r="F56" s="101">
        <v>5696</v>
      </c>
      <c r="G56" s="101">
        <v>206</v>
      </c>
      <c r="H56" s="101">
        <f>I56+J56+K56</f>
        <v>1499</v>
      </c>
      <c r="I56" s="101">
        <v>485</v>
      </c>
      <c r="J56" s="101">
        <v>1000</v>
      </c>
      <c r="K56" s="101">
        <v>14</v>
      </c>
      <c r="L56" s="101">
        <v>680</v>
      </c>
    </row>
    <row r="57" spans="3:12" ht="17.25">
      <c r="C57" s="2" t="s">
        <v>712</v>
      </c>
      <c r="D57" s="99">
        <v>1429</v>
      </c>
      <c r="E57" s="101">
        <f>F57+G57</f>
        <v>1104</v>
      </c>
      <c r="F57" s="101">
        <v>1064</v>
      </c>
      <c r="G57" s="101">
        <v>40</v>
      </c>
      <c r="H57" s="101">
        <f>I57+J57</f>
        <v>249</v>
      </c>
      <c r="I57" s="101">
        <v>91</v>
      </c>
      <c r="J57" s="101">
        <v>158</v>
      </c>
      <c r="K57" s="143" t="s">
        <v>8</v>
      </c>
      <c r="L57" s="101">
        <v>76</v>
      </c>
    </row>
    <row r="58" spans="3:12" ht="17.25">
      <c r="C58" s="1" t="s">
        <v>713</v>
      </c>
      <c r="D58" s="99">
        <v>1287</v>
      </c>
      <c r="E58" s="101">
        <f>F58+G58</f>
        <v>955</v>
      </c>
      <c r="F58" s="101">
        <v>918</v>
      </c>
      <c r="G58" s="101">
        <v>37</v>
      </c>
      <c r="H58" s="101">
        <f>I58+J58</f>
        <v>242</v>
      </c>
      <c r="I58" s="101">
        <v>64</v>
      </c>
      <c r="J58" s="101">
        <v>178</v>
      </c>
      <c r="K58" s="143" t="s">
        <v>8</v>
      </c>
      <c r="L58" s="101">
        <v>90</v>
      </c>
    </row>
    <row r="59" spans="3:12" ht="17.25">
      <c r="C59" s="1" t="s">
        <v>714</v>
      </c>
      <c r="D59" s="99">
        <v>215</v>
      </c>
      <c r="E59" s="101">
        <f>F59+G59</f>
        <v>182</v>
      </c>
      <c r="F59" s="101">
        <v>176</v>
      </c>
      <c r="G59" s="101">
        <v>6</v>
      </c>
      <c r="H59" s="101">
        <f>I59+J59</f>
        <v>24</v>
      </c>
      <c r="I59" s="101">
        <v>4</v>
      </c>
      <c r="J59" s="101">
        <v>20</v>
      </c>
      <c r="K59" s="143" t="s">
        <v>8</v>
      </c>
      <c r="L59" s="101">
        <v>9</v>
      </c>
    </row>
    <row r="60" spans="3:12" ht="17.25">
      <c r="C60" s="1" t="s">
        <v>715</v>
      </c>
      <c r="D60" s="99">
        <v>8076</v>
      </c>
      <c r="E60" s="101">
        <f>F60+G60</f>
        <v>5683</v>
      </c>
      <c r="F60" s="101">
        <v>5415</v>
      </c>
      <c r="G60" s="101">
        <v>268</v>
      </c>
      <c r="H60" s="101">
        <f>I60+J60+K60</f>
        <v>1739</v>
      </c>
      <c r="I60" s="101">
        <v>409</v>
      </c>
      <c r="J60" s="101">
        <v>1326</v>
      </c>
      <c r="K60" s="101">
        <v>4</v>
      </c>
      <c r="L60" s="101">
        <v>653</v>
      </c>
    </row>
    <row r="61" spans="2:12" ht="18" thickBot="1">
      <c r="B61" s="5"/>
      <c r="C61" s="5"/>
      <c r="D61" s="18"/>
      <c r="E61" s="19"/>
      <c r="F61" s="19"/>
      <c r="G61" s="19"/>
      <c r="H61" s="5"/>
      <c r="I61" s="5"/>
      <c r="J61" s="5"/>
      <c r="K61" s="5"/>
      <c r="L61" s="5"/>
    </row>
    <row r="62" spans="4:9" ht="17.25">
      <c r="D62" s="1" t="s">
        <v>510</v>
      </c>
      <c r="I62" s="1" t="s">
        <v>112</v>
      </c>
    </row>
    <row r="63" ht="17.25">
      <c r="A63" s="1"/>
    </row>
    <row r="64" ht="17.25">
      <c r="A64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="75" zoomScaleNormal="75" workbookViewId="0" topLeftCell="A1">
      <selection activeCell="D7" sqref="D7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6.625" style="2" bestFit="1" customWidth="1"/>
    <col min="4" max="4" width="16.7539062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2" ht="17.25">
      <c r="A2" s="1"/>
    </row>
    <row r="7" ht="17.25">
      <c r="E7" s="4" t="s">
        <v>104</v>
      </c>
    </row>
    <row r="8" spans="2:12" ht="18" thickBot="1">
      <c r="B8" s="5"/>
      <c r="C8" s="5"/>
      <c r="D8" s="29" t="s">
        <v>113</v>
      </c>
      <c r="E8" s="5"/>
      <c r="F8" s="6" t="s">
        <v>351</v>
      </c>
      <c r="G8" s="6"/>
      <c r="H8" s="5"/>
      <c r="I8" s="5"/>
      <c r="J8" s="5"/>
      <c r="K8" s="5"/>
      <c r="L8" s="27" t="s">
        <v>55</v>
      </c>
    </row>
    <row r="9" spans="4:12" ht="17.25">
      <c r="D9" s="7" t="s">
        <v>22</v>
      </c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106</v>
      </c>
      <c r="E10" s="9"/>
      <c r="F10" s="36"/>
      <c r="G10" s="37"/>
      <c r="H10" s="9"/>
      <c r="I10" s="8"/>
      <c r="J10" s="8"/>
      <c r="K10" s="20"/>
      <c r="L10" s="9"/>
    </row>
    <row r="11" spans="4:12" ht="17.25">
      <c r="D11" s="10" t="s">
        <v>114</v>
      </c>
      <c r="E11" s="10" t="s">
        <v>40</v>
      </c>
      <c r="F11" s="32" t="s">
        <v>513</v>
      </c>
      <c r="G11" s="33"/>
      <c r="H11" s="10" t="s">
        <v>514</v>
      </c>
      <c r="I11" s="10" t="s">
        <v>108</v>
      </c>
      <c r="J11" s="10" t="s">
        <v>108</v>
      </c>
      <c r="K11" s="33" t="s">
        <v>515</v>
      </c>
      <c r="L11" s="10" t="s">
        <v>117</v>
      </c>
    </row>
    <row r="12" spans="2:12" ht="17.25">
      <c r="B12" s="8"/>
      <c r="C12" s="8"/>
      <c r="D12" s="12" t="s">
        <v>28</v>
      </c>
      <c r="E12" s="22"/>
      <c r="F12" s="34" t="s">
        <v>516</v>
      </c>
      <c r="G12" s="35" t="s">
        <v>45</v>
      </c>
      <c r="H12" s="12" t="s">
        <v>28</v>
      </c>
      <c r="I12" s="12" t="s">
        <v>109</v>
      </c>
      <c r="J12" s="12" t="s">
        <v>110</v>
      </c>
      <c r="K12" s="12" t="s">
        <v>517</v>
      </c>
      <c r="L12" s="12" t="s">
        <v>49</v>
      </c>
    </row>
    <row r="13" spans="4:12" ht="17.25">
      <c r="D13" s="109"/>
      <c r="E13" s="110"/>
      <c r="F13" s="110"/>
      <c r="G13" s="110"/>
      <c r="H13" s="110"/>
      <c r="I13" s="110"/>
      <c r="J13" s="110"/>
      <c r="K13" s="110"/>
      <c r="L13" s="110"/>
    </row>
    <row r="14" spans="3:12" s="87" customFormat="1" ht="17.25">
      <c r="C14" s="336" t="s">
        <v>111</v>
      </c>
      <c r="D14" s="107">
        <v>272309</v>
      </c>
      <c r="E14" s="108">
        <f>F14+G14</f>
        <v>202333</v>
      </c>
      <c r="F14" s="108">
        <v>187807</v>
      </c>
      <c r="G14" s="108">
        <v>14526</v>
      </c>
      <c r="H14" s="108">
        <f>I14+J14+K14</f>
        <v>61074</v>
      </c>
      <c r="I14" s="108">
        <v>17328</v>
      </c>
      <c r="J14" s="108">
        <v>43569</v>
      </c>
      <c r="K14" s="108">
        <v>177</v>
      </c>
      <c r="L14" s="108">
        <v>8870</v>
      </c>
    </row>
    <row r="15" spans="4:12" ht="17.25">
      <c r="D15" s="109"/>
      <c r="E15" s="110"/>
      <c r="F15" s="110"/>
      <c r="G15" s="110"/>
      <c r="H15" s="110"/>
      <c r="I15" s="110"/>
      <c r="J15" s="110"/>
      <c r="K15" s="110"/>
      <c r="L15" s="110"/>
    </row>
    <row r="16" spans="3:12" ht="17.25">
      <c r="C16" s="1" t="s">
        <v>677</v>
      </c>
      <c r="D16" s="104">
        <v>97610</v>
      </c>
      <c r="E16" s="101">
        <f aca="true" t="shared" si="0" ref="E16:E22">F16+G16</f>
        <v>80219</v>
      </c>
      <c r="F16" s="100">
        <v>73424</v>
      </c>
      <c r="G16" s="100">
        <v>6795</v>
      </c>
      <c r="H16" s="101">
        <f aca="true" t="shared" si="1" ref="H16:H22">I16+J16+K16</f>
        <v>15851</v>
      </c>
      <c r="I16" s="101">
        <v>5269</v>
      </c>
      <c r="J16" s="100">
        <v>10553</v>
      </c>
      <c r="K16" s="100">
        <v>29</v>
      </c>
      <c r="L16" s="100">
        <v>1528</v>
      </c>
    </row>
    <row r="17" spans="3:12" ht="17.25">
      <c r="C17" s="1" t="s">
        <v>678</v>
      </c>
      <c r="D17" s="104">
        <v>14952</v>
      </c>
      <c r="E17" s="101">
        <f t="shared" si="0"/>
        <v>10794</v>
      </c>
      <c r="F17" s="100">
        <v>9981</v>
      </c>
      <c r="G17" s="100">
        <v>813</v>
      </c>
      <c r="H17" s="101">
        <f t="shared" si="1"/>
        <v>3583</v>
      </c>
      <c r="I17" s="101">
        <v>996</v>
      </c>
      <c r="J17" s="100">
        <v>2540</v>
      </c>
      <c r="K17" s="100">
        <v>47</v>
      </c>
      <c r="L17" s="100">
        <v>573</v>
      </c>
    </row>
    <row r="18" spans="3:12" ht="17.25">
      <c r="C18" s="1" t="s">
        <v>679</v>
      </c>
      <c r="D18" s="104">
        <v>14433</v>
      </c>
      <c r="E18" s="101">
        <f t="shared" si="0"/>
        <v>11761</v>
      </c>
      <c r="F18" s="100">
        <v>11173</v>
      </c>
      <c r="G18" s="100">
        <v>588</v>
      </c>
      <c r="H18" s="101">
        <f t="shared" si="1"/>
        <v>2433</v>
      </c>
      <c r="I18" s="100">
        <v>637</v>
      </c>
      <c r="J18" s="100">
        <v>1781</v>
      </c>
      <c r="K18" s="100">
        <v>15</v>
      </c>
      <c r="L18" s="100">
        <v>238</v>
      </c>
    </row>
    <row r="19" spans="3:12" ht="17.25">
      <c r="C19" s="1" t="s">
        <v>680</v>
      </c>
      <c r="D19" s="104">
        <v>8658</v>
      </c>
      <c r="E19" s="101">
        <f t="shared" si="0"/>
        <v>5680</v>
      </c>
      <c r="F19" s="100">
        <v>5367</v>
      </c>
      <c r="G19" s="100">
        <v>313</v>
      </c>
      <c r="H19" s="101">
        <f t="shared" si="1"/>
        <v>2470</v>
      </c>
      <c r="I19" s="100">
        <v>794</v>
      </c>
      <c r="J19" s="100">
        <v>1669</v>
      </c>
      <c r="K19" s="100">
        <v>7</v>
      </c>
      <c r="L19" s="100">
        <v>506</v>
      </c>
    </row>
    <row r="20" spans="3:12" ht="17.25">
      <c r="C20" s="1" t="s">
        <v>681</v>
      </c>
      <c r="D20" s="104">
        <v>6708</v>
      </c>
      <c r="E20" s="101">
        <f t="shared" si="0"/>
        <v>4490</v>
      </c>
      <c r="F20" s="100">
        <v>4195</v>
      </c>
      <c r="G20" s="100">
        <v>295</v>
      </c>
      <c r="H20" s="101">
        <f t="shared" si="1"/>
        <v>1833</v>
      </c>
      <c r="I20" s="100">
        <v>521</v>
      </c>
      <c r="J20" s="100">
        <v>1311</v>
      </c>
      <c r="K20" s="100">
        <v>1</v>
      </c>
      <c r="L20" s="100">
        <v>384</v>
      </c>
    </row>
    <row r="21" spans="3:12" ht="17.25">
      <c r="C21" s="1" t="s">
        <v>682</v>
      </c>
      <c r="D21" s="104">
        <v>21821</v>
      </c>
      <c r="E21" s="101">
        <f t="shared" si="0"/>
        <v>14773</v>
      </c>
      <c r="F21" s="100">
        <v>13747</v>
      </c>
      <c r="G21" s="100">
        <v>1026</v>
      </c>
      <c r="H21" s="101">
        <f t="shared" si="1"/>
        <v>5972</v>
      </c>
      <c r="I21" s="100">
        <v>1904</v>
      </c>
      <c r="J21" s="100">
        <v>4058</v>
      </c>
      <c r="K21" s="100">
        <v>10</v>
      </c>
      <c r="L21" s="100">
        <v>1074</v>
      </c>
    </row>
    <row r="22" spans="3:12" ht="17.25">
      <c r="C22" s="1" t="s">
        <v>683</v>
      </c>
      <c r="D22" s="104">
        <v>7849</v>
      </c>
      <c r="E22" s="101">
        <f t="shared" si="0"/>
        <v>5882</v>
      </c>
      <c r="F22" s="100">
        <v>5355</v>
      </c>
      <c r="G22" s="100">
        <v>527</v>
      </c>
      <c r="H22" s="101">
        <f t="shared" si="1"/>
        <v>1767</v>
      </c>
      <c r="I22" s="100">
        <v>670</v>
      </c>
      <c r="J22" s="100">
        <v>1093</v>
      </c>
      <c r="K22" s="100">
        <v>4</v>
      </c>
      <c r="L22" s="100">
        <v>199</v>
      </c>
    </row>
    <row r="23" spans="3:12" ht="17.25">
      <c r="C23" s="1"/>
      <c r="D23" s="104"/>
      <c r="E23" s="101"/>
      <c r="F23" s="100"/>
      <c r="G23" s="100"/>
      <c r="H23" s="101"/>
      <c r="I23" s="100"/>
      <c r="J23" s="100"/>
      <c r="K23" s="100"/>
      <c r="L23" s="100"/>
    </row>
    <row r="24" spans="3:12" ht="17.25">
      <c r="C24" s="1" t="s">
        <v>684</v>
      </c>
      <c r="D24" s="104">
        <v>2058</v>
      </c>
      <c r="E24" s="101">
        <f>F24+G24</f>
        <v>1483</v>
      </c>
      <c r="F24" s="100">
        <v>1383</v>
      </c>
      <c r="G24" s="100">
        <v>100</v>
      </c>
      <c r="H24" s="101">
        <f>I24+J24+K24</f>
        <v>488</v>
      </c>
      <c r="I24" s="100">
        <v>112</v>
      </c>
      <c r="J24" s="100">
        <v>367</v>
      </c>
      <c r="K24" s="100">
        <v>9</v>
      </c>
      <c r="L24" s="100">
        <v>87</v>
      </c>
    </row>
    <row r="25" spans="3:12" ht="17.25">
      <c r="C25" s="1" t="s">
        <v>685</v>
      </c>
      <c r="D25" s="104">
        <v>1084</v>
      </c>
      <c r="E25" s="101">
        <f>F25+G25</f>
        <v>618</v>
      </c>
      <c r="F25" s="100">
        <v>593</v>
      </c>
      <c r="G25" s="100">
        <v>25</v>
      </c>
      <c r="H25" s="101">
        <f>I25+J25+K25</f>
        <v>417</v>
      </c>
      <c r="I25" s="100">
        <v>75</v>
      </c>
      <c r="J25" s="100">
        <v>339</v>
      </c>
      <c r="K25" s="100">
        <v>3</v>
      </c>
      <c r="L25" s="100">
        <v>49</v>
      </c>
    </row>
    <row r="26" spans="3:12" ht="17.25">
      <c r="C26" s="1"/>
      <c r="D26" s="104"/>
      <c r="E26" s="101"/>
      <c r="F26" s="100"/>
      <c r="G26" s="100"/>
      <c r="H26" s="101"/>
      <c r="I26" s="100"/>
      <c r="J26" s="100"/>
      <c r="K26" s="100"/>
      <c r="L26" s="100"/>
    </row>
    <row r="27" spans="3:12" ht="17.25">
      <c r="C27" s="2" t="s">
        <v>686</v>
      </c>
      <c r="D27" s="104">
        <v>4271</v>
      </c>
      <c r="E27" s="101">
        <f aca="true" t="shared" si="2" ref="E27:E32">F27+G27</f>
        <v>3023</v>
      </c>
      <c r="F27" s="100">
        <v>2839</v>
      </c>
      <c r="G27" s="100">
        <v>184</v>
      </c>
      <c r="H27" s="101">
        <f>I27+J27+K27</f>
        <v>1084</v>
      </c>
      <c r="I27" s="100">
        <v>206</v>
      </c>
      <c r="J27" s="100">
        <v>876</v>
      </c>
      <c r="K27" s="100">
        <v>2</v>
      </c>
      <c r="L27" s="100">
        <v>163</v>
      </c>
    </row>
    <row r="28" spans="3:12" ht="17.25">
      <c r="C28" s="1" t="s">
        <v>687</v>
      </c>
      <c r="D28" s="104">
        <v>4440</v>
      </c>
      <c r="E28" s="101">
        <f t="shared" si="2"/>
        <v>2723</v>
      </c>
      <c r="F28" s="100">
        <v>2517</v>
      </c>
      <c r="G28" s="100">
        <v>206</v>
      </c>
      <c r="H28" s="101">
        <f>I28+J28+K28</f>
        <v>1464</v>
      </c>
      <c r="I28" s="100">
        <v>299</v>
      </c>
      <c r="J28" s="100">
        <v>1163</v>
      </c>
      <c r="K28" s="100">
        <v>2</v>
      </c>
      <c r="L28" s="100">
        <v>253</v>
      </c>
    </row>
    <row r="29" spans="3:12" ht="17.25">
      <c r="C29" s="1" t="s">
        <v>690</v>
      </c>
      <c r="D29" s="104">
        <v>2404</v>
      </c>
      <c r="E29" s="101">
        <f t="shared" si="2"/>
        <v>1560</v>
      </c>
      <c r="F29" s="100">
        <v>1453</v>
      </c>
      <c r="G29" s="100">
        <v>107</v>
      </c>
      <c r="H29" s="101">
        <f>I29+J29</f>
        <v>722</v>
      </c>
      <c r="I29" s="100">
        <v>171</v>
      </c>
      <c r="J29" s="100">
        <v>551</v>
      </c>
      <c r="K29" s="244" t="s">
        <v>518</v>
      </c>
      <c r="L29" s="100">
        <v>122</v>
      </c>
    </row>
    <row r="30" spans="3:12" ht="17.25">
      <c r="C30" s="1" t="s">
        <v>691</v>
      </c>
      <c r="D30" s="104">
        <v>2268</v>
      </c>
      <c r="E30" s="101">
        <f t="shared" si="2"/>
        <v>1398</v>
      </c>
      <c r="F30" s="100">
        <v>1322</v>
      </c>
      <c r="G30" s="100">
        <v>76</v>
      </c>
      <c r="H30" s="101">
        <f>I30+J30+K30</f>
        <v>778</v>
      </c>
      <c r="I30" s="100">
        <v>186</v>
      </c>
      <c r="J30" s="100">
        <v>591</v>
      </c>
      <c r="K30" s="100">
        <v>1</v>
      </c>
      <c r="L30" s="100">
        <v>92</v>
      </c>
    </row>
    <row r="31" spans="3:12" ht="17.25">
      <c r="C31" s="1" t="s">
        <v>692</v>
      </c>
      <c r="D31" s="104">
        <v>5779</v>
      </c>
      <c r="E31" s="101">
        <f t="shared" si="2"/>
        <v>4591</v>
      </c>
      <c r="F31" s="100">
        <v>4329</v>
      </c>
      <c r="G31" s="100">
        <v>262</v>
      </c>
      <c r="H31" s="101">
        <f>I31+J31+K31</f>
        <v>1079</v>
      </c>
      <c r="I31" s="100">
        <v>286</v>
      </c>
      <c r="J31" s="100">
        <v>783</v>
      </c>
      <c r="K31" s="143">
        <v>10</v>
      </c>
      <c r="L31" s="100">
        <v>109</v>
      </c>
    </row>
    <row r="32" spans="3:12" ht="17.25">
      <c r="C32" s="1" t="s">
        <v>693</v>
      </c>
      <c r="D32" s="104">
        <v>13865</v>
      </c>
      <c r="E32" s="101">
        <f t="shared" si="2"/>
        <v>11772</v>
      </c>
      <c r="F32" s="100">
        <v>11145</v>
      </c>
      <c r="G32" s="100">
        <v>627</v>
      </c>
      <c r="H32" s="101">
        <f>I32+J32+K32</f>
        <v>1921</v>
      </c>
      <c r="I32" s="100">
        <v>585</v>
      </c>
      <c r="J32" s="100">
        <v>1330</v>
      </c>
      <c r="K32" s="100">
        <v>6</v>
      </c>
      <c r="L32" s="100">
        <v>171</v>
      </c>
    </row>
    <row r="33" spans="3:12" ht="17.25">
      <c r="C33" s="1"/>
      <c r="D33" s="104"/>
      <c r="E33" s="101"/>
      <c r="F33" s="100"/>
      <c r="G33" s="100"/>
      <c r="H33" s="101"/>
      <c r="I33" s="100"/>
      <c r="J33" s="100"/>
      <c r="K33" s="100"/>
      <c r="L33" s="100"/>
    </row>
    <row r="34" spans="3:12" ht="17.25">
      <c r="C34" s="2" t="s">
        <v>694</v>
      </c>
      <c r="D34" s="104">
        <v>5580</v>
      </c>
      <c r="E34" s="101">
        <f>F34+G34</f>
        <v>3520</v>
      </c>
      <c r="F34" s="100">
        <v>3342</v>
      </c>
      <c r="G34" s="100">
        <v>178</v>
      </c>
      <c r="H34" s="101">
        <f>I34+J34+K34</f>
        <v>1730</v>
      </c>
      <c r="I34" s="100">
        <v>376</v>
      </c>
      <c r="J34" s="100">
        <v>1348</v>
      </c>
      <c r="K34" s="100">
        <v>6</v>
      </c>
      <c r="L34" s="100">
        <v>326</v>
      </c>
    </row>
    <row r="35" spans="3:12" ht="17.25">
      <c r="C35" s="1" t="s">
        <v>688</v>
      </c>
      <c r="D35" s="104">
        <v>3722</v>
      </c>
      <c r="E35" s="101">
        <f>F35+G35</f>
        <v>2770</v>
      </c>
      <c r="F35" s="100">
        <v>2592</v>
      </c>
      <c r="G35" s="100">
        <v>178</v>
      </c>
      <c r="H35" s="101">
        <f>I35+J35+K35</f>
        <v>837</v>
      </c>
      <c r="I35" s="100">
        <v>263</v>
      </c>
      <c r="J35" s="100">
        <v>567</v>
      </c>
      <c r="K35" s="100">
        <v>7</v>
      </c>
      <c r="L35" s="100">
        <v>115</v>
      </c>
    </row>
    <row r="36" spans="3:12" ht="17.25">
      <c r="C36" s="1" t="s">
        <v>695</v>
      </c>
      <c r="D36" s="104">
        <v>1473</v>
      </c>
      <c r="E36" s="101">
        <f>F36+G36</f>
        <v>959</v>
      </c>
      <c r="F36" s="110">
        <v>914</v>
      </c>
      <c r="G36" s="110">
        <v>45</v>
      </c>
      <c r="H36" s="101">
        <f>I36+J36+K36</f>
        <v>456</v>
      </c>
      <c r="I36" s="110">
        <v>88</v>
      </c>
      <c r="J36" s="110">
        <v>366</v>
      </c>
      <c r="K36" s="110">
        <v>2</v>
      </c>
      <c r="L36" s="110">
        <v>58</v>
      </c>
    </row>
    <row r="37" spans="3:12" ht="17.25">
      <c r="C37" s="1" t="s">
        <v>696</v>
      </c>
      <c r="D37" s="104">
        <v>1302</v>
      </c>
      <c r="E37" s="101">
        <f>F37+G37</f>
        <v>964</v>
      </c>
      <c r="F37" s="100">
        <v>858</v>
      </c>
      <c r="G37" s="100">
        <v>106</v>
      </c>
      <c r="H37" s="101">
        <f>I37+J37+K37</f>
        <v>287</v>
      </c>
      <c r="I37" s="100">
        <v>72</v>
      </c>
      <c r="J37" s="100">
        <v>214</v>
      </c>
      <c r="K37" s="100">
        <v>1</v>
      </c>
      <c r="L37" s="100">
        <v>51</v>
      </c>
    </row>
    <row r="38" spans="3:12" ht="17.25">
      <c r="C38" s="1"/>
      <c r="D38" s="104"/>
      <c r="E38" s="101"/>
      <c r="F38" s="100"/>
      <c r="G38" s="100"/>
      <c r="H38" s="101"/>
      <c r="I38" s="100"/>
      <c r="J38" s="100"/>
      <c r="K38" s="100"/>
      <c r="L38" s="100"/>
    </row>
    <row r="39" spans="3:12" ht="17.25">
      <c r="C39" s="1" t="s">
        <v>689</v>
      </c>
      <c r="D39" s="104">
        <v>3843</v>
      </c>
      <c r="E39" s="101">
        <f>F39+G39</f>
        <v>2451</v>
      </c>
      <c r="F39" s="100">
        <v>2240</v>
      </c>
      <c r="G39" s="100">
        <v>211</v>
      </c>
      <c r="H39" s="101">
        <f>I39+J39</f>
        <v>1106</v>
      </c>
      <c r="I39" s="100">
        <v>338</v>
      </c>
      <c r="J39" s="100">
        <v>768</v>
      </c>
      <c r="K39" s="143" t="s">
        <v>8</v>
      </c>
      <c r="L39" s="100">
        <v>285</v>
      </c>
    </row>
    <row r="40" spans="3:12" ht="17.25">
      <c r="C40" s="1" t="s">
        <v>697</v>
      </c>
      <c r="D40" s="104">
        <v>2215</v>
      </c>
      <c r="E40" s="101">
        <f>F40+G40</f>
        <v>1373</v>
      </c>
      <c r="F40" s="100">
        <v>1283</v>
      </c>
      <c r="G40" s="100">
        <v>90</v>
      </c>
      <c r="H40" s="101">
        <f>I40+J40</f>
        <v>650</v>
      </c>
      <c r="I40" s="100">
        <v>145</v>
      </c>
      <c r="J40" s="100">
        <v>505</v>
      </c>
      <c r="K40" s="143" t="s">
        <v>8</v>
      </c>
      <c r="L40" s="100">
        <v>191</v>
      </c>
    </row>
    <row r="41" spans="3:12" ht="17.25">
      <c r="C41" s="1" t="s">
        <v>698</v>
      </c>
      <c r="D41" s="104">
        <v>4305</v>
      </c>
      <c r="E41" s="101">
        <f>F41+G41</f>
        <v>2554</v>
      </c>
      <c r="F41" s="100">
        <v>2386</v>
      </c>
      <c r="G41" s="100">
        <v>168</v>
      </c>
      <c r="H41" s="101">
        <f>I41+J41+K41</f>
        <v>1406</v>
      </c>
      <c r="I41" s="100">
        <v>375</v>
      </c>
      <c r="J41" s="100">
        <v>1030</v>
      </c>
      <c r="K41" s="100">
        <v>1</v>
      </c>
      <c r="L41" s="100">
        <v>345</v>
      </c>
    </row>
    <row r="42" spans="3:12" ht="17.25">
      <c r="C42" s="1" t="s">
        <v>699</v>
      </c>
      <c r="D42" s="104">
        <v>2740</v>
      </c>
      <c r="E42" s="101">
        <f>F42+G42</f>
        <v>1282</v>
      </c>
      <c r="F42" s="100">
        <v>1213</v>
      </c>
      <c r="G42" s="100">
        <v>69</v>
      </c>
      <c r="H42" s="101">
        <f>I42+J42</f>
        <v>1238</v>
      </c>
      <c r="I42" s="100">
        <v>190</v>
      </c>
      <c r="J42" s="100">
        <v>1048</v>
      </c>
      <c r="K42" s="143" t="s">
        <v>8</v>
      </c>
      <c r="L42" s="100">
        <v>220</v>
      </c>
    </row>
    <row r="43" spans="3:12" ht="17.25">
      <c r="C43" s="1" t="s">
        <v>700</v>
      </c>
      <c r="D43" s="104">
        <v>1141</v>
      </c>
      <c r="E43" s="101">
        <f>F43+G43</f>
        <v>669</v>
      </c>
      <c r="F43" s="110">
        <v>654</v>
      </c>
      <c r="G43" s="110">
        <v>15</v>
      </c>
      <c r="H43" s="101">
        <f>I43+J43+K43</f>
        <v>429</v>
      </c>
      <c r="I43" s="110">
        <v>85</v>
      </c>
      <c r="J43" s="110">
        <v>342</v>
      </c>
      <c r="K43" s="110">
        <v>2</v>
      </c>
      <c r="L43" s="110">
        <v>43</v>
      </c>
    </row>
    <row r="44" spans="3:12" ht="17.25">
      <c r="C44" s="1"/>
      <c r="D44" s="104"/>
      <c r="E44" s="101"/>
      <c r="F44" s="110"/>
      <c r="G44" s="110"/>
      <c r="H44" s="101"/>
      <c r="I44" s="110"/>
      <c r="J44" s="110"/>
      <c r="K44" s="110"/>
      <c r="L44" s="110"/>
    </row>
    <row r="45" spans="3:12" ht="17.25">
      <c r="C45" s="1" t="s">
        <v>701</v>
      </c>
      <c r="D45" s="104">
        <v>2029</v>
      </c>
      <c r="E45" s="101">
        <f aca="true" t="shared" si="3" ref="E45:E50">F45+G45</f>
        <v>1543</v>
      </c>
      <c r="F45" s="100">
        <v>1477</v>
      </c>
      <c r="G45" s="100">
        <v>66</v>
      </c>
      <c r="H45" s="101">
        <f>I45+J45+K45</f>
        <v>430</v>
      </c>
      <c r="I45" s="100">
        <v>120</v>
      </c>
      <c r="J45" s="100">
        <v>309</v>
      </c>
      <c r="K45" s="143">
        <v>1</v>
      </c>
      <c r="L45" s="100">
        <v>56</v>
      </c>
    </row>
    <row r="46" spans="3:12" ht="17.25">
      <c r="C46" s="1" t="s">
        <v>702</v>
      </c>
      <c r="D46" s="104">
        <v>1992</v>
      </c>
      <c r="E46" s="101">
        <f t="shared" si="3"/>
        <v>1358</v>
      </c>
      <c r="F46" s="100">
        <v>1303</v>
      </c>
      <c r="G46" s="100">
        <v>55</v>
      </c>
      <c r="H46" s="101">
        <f>I46+J46</f>
        <v>586</v>
      </c>
      <c r="I46" s="100">
        <v>78</v>
      </c>
      <c r="J46" s="100">
        <v>508</v>
      </c>
      <c r="K46" s="143" t="s">
        <v>8</v>
      </c>
      <c r="L46" s="100">
        <v>48</v>
      </c>
    </row>
    <row r="47" spans="3:12" ht="17.25">
      <c r="C47" s="1" t="s">
        <v>703</v>
      </c>
      <c r="D47" s="104">
        <v>1978</v>
      </c>
      <c r="E47" s="101">
        <f t="shared" si="3"/>
        <v>1309</v>
      </c>
      <c r="F47" s="100">
        <v>1223</v>
      </c>
      <c r="G47" s="100">
        <v>86</v>
      </c>
      <c r="H47" s="101">
        <f>I47+J47</f>
        <v>586</v>
      </c>
      <c r="I47" s="100">
        <v>105</v>
      </c>
      <c r="J47" s="100">
        <v>481</v>
      </c>
      <c r="K47" s="143" t="s">
        <v>8</v>
      </c>
      <c r="L47" s="100">
        <v>83</v>
      </c>
    </row>
    <row r="48" spans="3:12" ht="17.25">
      <c r="C48" s="1" t="s">
        <v>704</v>
      </c>
      <c r="D48" s="104">
        <v>2589</v>
      </c>
      <c r="E48" s="101">
        <f t="shared" si="3"/>
        <v>1356</v>
      </c>
      <c r="F48" s="100">
        <v>1247</v>
      </c>
      <c r="G48" s="100">
        <v>109</v>
      </c>
      <c r="H48" s="101">
        <f>I48+J48+K48</f>
        <v>1041</v>
      </c>
      <c r="I48" s="100">
        <v>169</v>
      </c>
      <c r="J48" s="100">
        <v>871</v>
      </c>
      <c r="K48" s="100">
        <v>1</v>
      </c>
      <c r="L48" s="100">
        <v>192</v>
      </c>
    </row>
    <row r="49" spans="3:12" ht="17.25">
      <c r="C49" s="1" t="s">
        <v>705</v>
      </c>
      <c r="D49" s="104">
        <v>4267</v>
      </c>
      <c r="E49" s="101">
        <f t="shared" si="3"/>
        <v>2006</v>
      </c>
      <c r="F49" s="100">
        <v>1789</v>
      </c>
      <c r="G49" s="100">
        <v>217</v>
      </c>
      <c r="H49" s="101">
        <f>I49+J49</f>
        <v>1714</v>
      </c>
      <c r="I49" s="100">
        <v>409</v>
      </c>
      <c r="J49" s="100">
        <v>1305</v>
      </c>
      <c r="K49" s="143" t="s">
        <v>8</v>
      </c>
      <c r="L49" s="100">
        <v>547</v>
      </c>
    </row>
    <row r="50" spans="3:12" ht="17.25">
      <c r="C50" s="1" t="s">
        <v>706</v>
      </c>
      <c r="D50" s="104">
        <v>3128</v>
      </c>
      <c r="E50" s="101">
        <f t="shared" si="3"/>
        <v>1951</v>
      </c>
      <c r="F50" s="110">
        <v>1871</v>
      </c>
      <c r="G50" s="110">
        <v>80</v>
      </c>
      <c r="H50" s="101">
        <f>I50+J50+K50</f>
        <v>1022</v>
      </c>
      <c r="I50" s="110">
        <v>185</v>
      </c>
      <c r="J50" s="110">
        <v>835</v>
      </c>
      <c r="K50" s="110">
        <v>2</v>
      </c>
      <c r="L50" s="110">
        <v>153</v>
      </c>
    </row>
    <row r="51" spans="3:12" ht="17.25">
      <c r="C51" s="1"/>
      <c r="D51" s="104"/>
      <c r="E51" s="101"/>
      <c r="F51" s="110"/>
      <c r="G51" s="110"/>
      <c r="H51" s="101"/>
      <c r="I51" s="110"/>
      <c r="J51" s="110"/>
      <c r="K51" s="110"/>
      <c r="L51" s="110"/>
    </row>
    <row r="52" spans="3:12" ht="17.25">
      <c r="C52" s="1" t="s">
        <v>707</v>
      </c>
      <c r="D52" s="104">
        <v>4880</v>
      </c>
      <c r="E52" s="101">
        <f>F52+G52</f>
        <v>3715</v>
      </c>
      <c r="F52" s="100">
        <v>3489</v>
      </c>
      <c r="G52" s="100">
        <v>226</v>
      </c>
      <c r="H52" s="101">
        <f>I52+J52+K52</f>
        <v>1047</v>
      </c>
      <c r="I52" s="100">
        <v>321</v>
      </c>
      <c r="J52" s="100">
        <v>724</v>
      </c>
      <c r="K52" s="143">
        <v>2</v>
      </c>
      <c r="L52" s="100">
        <v>118</v>
      </c>
    </row>
    <row r="53" spans="3:12" ht="17.25">
      <c r="C53" s="1" t="s">
        <v>708</v>
      </c>
      <c r="D53" s="104">
        <v>3978</v>
      </c>
      <c r="E53" s="101">
        <f>F53+G53</f>
        <v>2907</v>
      </c>
      <c r="F53" s="100">
        <v>2718</v>
      </c>
      <c r="G53" s="100">
        <v>189</v>
      </c>
      <c r="H53" s="101">
        <f>I53+J53+K53</f>
        <v>930</v>
      </c>
      <c r="I53" s="100">
        <v>272</v>
      </c>
      <c r="J53" s="100">
        <v>654</v>
      </c>
      <c r="K53" s="143">
        <v>4</v>
      </c>
      <c r="L53" s="100">
        <v>141</v>
      </c>
    </row>
    <row r="54" spans="3:12" ht="17.25">
      <c r="C54" s="1" t="s">
        <v>709</v>
      </c>
      <c r="D54" s="104">
        <v>1054</v>
      </c>
      <c r="E54" s="101">
        <f>F54+G54</f>
        <v>641</v>
      </c>
      <c r="F54" s="100">
        <v>610</v>
      </c>
      <c r="G54" s="100">
        <v>31</v>
      </c>
      <c r="H54" s="101">
        <f>I54+J54</f>
        <v>377</v>
      </c>
      <c r="I54" s="100">
        <v>76</v>
      </c>
      <c r="J54" s="100">
        <v>301</v>
      </c>
      <c r="K54" s="143" t="s">
        <v>8</v>
      </c>
      <c r="L54" s="100">
        <v>36</v>
      </c>
    </row>
    <row r="55" spans="3:12" ht="17.25">
      <c r="C55" s="1" t="s">
        <v>710</v>
      </c>
      <c r="D55" s="104">
        <v>1257</v>
      </c>
      <c r="E55" s="101">
        <f>F55+G55</f>
        <v>785</v>
      </c>
      <c r="F55" s="100">
        <v>732</v>
      </c>
      <c r="G55" s="100">
        <v>53</v>
      </c>
      <c r="H55" s="101">
        <f>I55+J55</f>
        <v>445</v>
      </c>
      <c r="I55" s="100">
        <v>81</v>
      </c>
      <c r="J55" s="100">
        <v>364</v>
      </c>
      <c r="K55" s="143" t="s">
        <v>8</v>
      </c>
      <c r="L55" s="100">
        <v>27</v>
      </c>
    </row>
    <row r="56" spans="3:12" ht="17.25">
      <c r="C56" s="1"/>
      <c r="D56" s="104"/>
      <c r="E56" s="101"/>
      <c r="F56" s="100"/>
      <c r="G56" s="100"/>
      <c r="H56" s="101"/>
      <c r="I56" s="100"/>
      <c r="J56" s="100"/>
      <c r="K56" s="244"/>
      <c r="L56" s="100"/>
    </row>
    <row r="57" spans="3:12" ht="17.25">
      <c r="C57" s="1" t="s">
        <v>711</v>
      </c>
      <c r="D57" s="104">
        <v>4407</v>
      </c>
      <c r="E57" s="101">
        <f>F57+G57</f>
        <v>3133</v>
      </c>
      <c r="F57" s="100">
        <v>2983</v>
      </c>
      <c r="G57" s="100">
        <v>150</v>
      </c>
      <c r="H57" s="101">
        <f>I57+J57+K57</f>
        <v>1146</v>
      </c>
      <c r="I57" s="100">
        <v>389</v>
      </c>
      <c r="J57" s="100">
        <v>755</v>
      </c>
      <c r="K57" s="100">
        <v>2</v>
      </c>
      <c r="L57" s="100">
        <v>127</v>
      </c>
    </row>
    <row r="58" spans="3:12" ht="17.25">
      <c r="C58" s="2" t="s">
        <v>712</v>
      </c>
      <c r="D58" s="104">
        <v>790</v>
      </c>
      <c r="E58" s="101">
        <f>F58+G58</f>
        <v>585</v>
      </c>
      <c r="F58" s="100">
        <v>553</v>
      </c>
      <c r="G58" s="100">
        <v>32</v>
      </c>
      <c r="H58" s="101">
        <f>I58+J58</f>
        <v>197</v>
      </c>
      <c r="I58" s="100">
        <v>77</v>
      </c>
      <c r="J58" s="100">
        <v>120</v>
      </c>
      <c r="K58" s="143" t="s">
        <v>8</v>
      </c>
      <c r="L58" s="100">
        <v>8</v>
      </c>
    </row>
    <row r="59" spans="3:12" ht="17.25">
      <c r="C59" s="1" t="s">
        <v>713</v>
      </c>
      <c r="D59" s="104">
        <v>729</v>
      </c>
      <c r="E59" s="101">
        <f>F59+G59</f>
        <v>523</v>
      </c>
      <c r="F59" s="100">
        <v>494</v>
      </c>
      <c r="G59" s="100">
        <v>29</v>
      </c>
      <c r="H59" s="101">
        <f>I59+J59</f>
        <v>193</v>
      </c>
      <c r="I59" s="100">
        <v>57</v>
      </c>
      <c r="J59" s="100">
        <v>136</v>
      </c>
      <c r="K59" s="143" t="s">
        <v>8</v>
      </c>
      <c r="L59" s="100">
        <v>13</v>
      </c>
    </row>
    <row r="60" spans="3:12" ht="17.25">
      <c r="C60" s="1" t="s">
        <v>714</v>
      </c>
      <c r="D60" s="104">
        <v>137</v>
      </c>
      <c r="E60" s="101">
        <f>F60+G60</f>
        <v>118</v>
      </c>
      <c r="F60" s="100">
        <v>113</v>
      </c>
      <c r="G60" s="100">
        <v>5</v>
      </c>
      <c r="H60" s="101">
        <f>I60+J60</f>
        <v>17</v>
      </c>
      <c r="I60" s="100">
        <v>3</v>
      </c>
      <c r="J60" s="100">
        <v>14</v>
      </c>
      <c r="K60" s="143" t="s">
        <v>8</v>
      </c>
      <c r="L60" s="100">
        <v>2</v>
      </c>
    </row>
    <row r="61" spans="3:12" ht="17.25">
      <c r="C61" s="1" t="s">
        <v>715</v>
      </c>
      <c r="D61" s="104">
        <v>4573</v>
      </c>
      <c r="E61" s="101">
        <f>F61+G61</f>
        <v>3094</v>
      </c>
      <c r="F61" s="100">
        <v>2900</v>
      </c>
      <c r="G61" s="100">
        <v>194</v>
      </c>
      <c r="H61" s="101">
        <f>I61+J61</f>
        <v>1342</v>
      </c>
      <c r="I61" s="100">
        <v>343</v>
      </c>
      <c r="J61" s="100">
        <v>999</v>
      </c>
      <c r="K61" s="143" t="s">
        <v>8</v>
      </c>
      <c r="L61" s="100">
        <v>137</v>
      </c>
    </row>
    <row r="62" spans="2:12" ht="18" thickBot="1">
      <c r="B62" s="5"/>
      <c r="C62" s="5"/>
      <c r="D62" s="28"/>
      <c r="E62" s="19"/>
      <c r="F62" s="19"/>
      <c r="G62" s="19"/>
      <c r="H62" s="5"/>
      <c r="I62" s="5"/>
      <c r="J62" s="5"/>
      <c r="K62" s="5"/>
      <c r="L62" s="5"/>
    </row>
    <row r="63" spans="4:9" ht="17.25">
      <c r="D63" s="1" t="s">
        <v>510</v>
      </c>
      <c r="I63" s="1" t="s">
        <v>112</v>
      </c>
    </row>
    <row r="64" ht="17.25">
      <c r="A64" s="1"/>
    </row>
    <row r="65" ht="17.25">
      <c r="A65" s="1"/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zoomScale="75" zoomScaleNormal="75" workbookViewId="0" topLeftCell="A1">
      <selection activeCell="A1" sqref="A1"/>
    </sheetView>
  </sheetViews>
  <sheetFormatPr defaultColWidth="15.875" defaultRowHeight="13.5"/>
  <cols>
    <col min="1" max="1" width="13.375" style="2" customWidth="1"/>
    <col min="2" max="2" width="2.125" style="2" customWidth="1"/>
    <col min="3" max="3" width="16.625" style="2" bestFit="1" customWidth="1"/>
    <col min="4" max="4" width="17.00390625" style="2" customWidth="1"/>
    <col min="5" max="5" width="13.375" style="2" customWidth="1"/>
    <col min="6" max="7" width="12.125" style="2" customWidth="1"/>
    <col min="8" max="8" width="13.375" style="2" customWidth="1"/>
    <col min="9" max="11" width="12.125" style="2" customWidth="1"/>
    <col min="12" max="12" width="13.375" style="2" customWidth="1"/>
    <col min="13" max="16384" width="15.875" style="2" customWidth="1"/>
  </cols>
  <sheetData>
    <row r="1" ht="17.25">
      <c r="A1" s="1"/>
    </row>
    <row r="2" ht="17.25">
      <c r="A2" s="1"/>
    </row>
    <row r="7" ht="17.25">
      <c r="E7" s="4" t="s">
        <v>104</v>
      </c>
    </row>
    <row r="8" spans="2:12" ht="18" thickBot="1">
      <c r="B8" s="5"/>
      <c r="C8" s="5"/>
      <c r="D8" s="29" t="s">
        <v>115</v>
      </c>
      <c r="E8" s="5"/>
      <c r="F8" s="6" t="s">
        <v>512</v>
      </c>
      <c r="G8" s="6"/>
      <c r="H8" s="5"/>
      <c r="I8" s="5"/>
      <c r="J8" s="5"/>
      <c r="K8" s="5"/>
      <c r="L8" s="27" t="s">
        <v>55</v>
      </c>
    </row>
    <row r="9" spans="4:12" ht="17.25">
      <c r="D9" s="7" t="s">
        <v>22</v>
      </c>
      <c r="E9" s="8"/>
      <c r="F9" s="8"/>
      <c r="G9" s="8"/>
      <c r="H9" s="8"/>
      <c r="I9" s="8"/>
      <c r="J9" s="8"/>
      <c r="K9" s="8"/>
      <c r="L9" s="8"/>
    </row>
    <row r="10" spans="4:12" ht="17.25">
      <c r="D10" s="10" t="s">
        <v>106</v>
      </c>
      <c r="E10" s="9"/>
      <c r="F10" s="36"/>
      <c r="G10" s="37"/>
      <c r="H10" s="9"/>
      <c r="I10" s="8"/>
      <c r="J10" s="8"/>
      <c r="K10" s="20"/>
      <c r="L10" s="9"/>
    </row>
    <row r="11" spans="4:12" ht="17.25">
      <c r="D11" s="10" t="s">
        <v>116</v>
      </c>
      <c r="E11" s="10" t="s">
        <v>40</v>
      </c>
      <c r="F11" s="32" t="s">
        <v>513</v>
      </c>
      <c r="G11" s="33"/>
      <c r="H11" s="10" t="s">
        <v>514</v>
      </c>
      <c r="I11" s="10" t="s">
        <v>108</v>
      </c>
      <c r="J11" s="10" t="s">
        <v>108</v>
      </c>
      <c r="K11" s="33" t="s">
        <v>515</v>
      </c>
      <c r="L11" s="10" t="s">
        <v>117</v>
      </c>
    </row>
    <row r="12" spans="2:12" ht="17.25">
      <c r="B12" s="8"/>
      <c r="C12" s="8"/>
      <c r="D12" s="12" t="s">
        <v>28</v>
      </c>
      <c r="E12" s="22"/>
      <c r="F12" s="34" t="s">
        <v>516</v>
      </c>
      <c r="G12" s="35" t="s">
        <v>45</v>
      </c>
      <c r="H12" s="12" t="s">
        <v>28</v>
      </c>
      <c r="I12" s="12" t="s">
        <v>109</v>
      </c>
      <c r="J12" s="12" t="s">
        <v>110</v>
      </c>
      <c r="K12" s="12" t="s">
        <v>517</v>
      </c>
      <c r="L12" s="12" t="s">
        <v>49</v>
      </c>
    </row>
    <row r="13" spans="4:12" ht="17.25">
      <c r="D13" s="109"/>
      <c r="E13" s="110"/>
      <c r="F13" s="110"/>
      <c r="G13" s="110"/>
      <c r="H13" s="110"/>
      <c r="I13" s="110"/>
      <c r="J13" s="110"/>
      <c r="K13" s="110"/>
      <c r="L13" s="110"/>
    </row>
    <row r="14" spans="3:12" s="87" customFormat="1" ht="17.25">
      <c r="C14" s="336" t="s">
        <v>111</v>
      </c>
      <c r="D14" s="107">
        <v>206169</v>
      </c>
      <c r="E14" s="108">
        <f>F14+G14</f>
        <v>155559</v>
      </c>
      <c r="F14" s="108">
        <v>150545</v>
      </c>
      <c r="G14" s="108">
        <v>5014</v>
      </c>
      <c r="H14" s="108">
        <f>I14+J14+K14</f>
        <v>15855</v>
      </c>
      <c r="I14" s="108">
        <v>3064</v>
      </c>
      <c r="J14" s="108">
        <v>11033</v>
      </c>
      <c r="K14" s="108">
        <v>1758</v>
      </c>
      <c r="L14" s="108">
        <v>34665</v>
      </c>
    </row>
    <row r="15" spans="4:12" ht="17.25">
      <c r="D15" s="109"/>
      <c r="E15" s="110"/>
      <c r="F15" s="110"/>
      <c r="G15" s="110"/>
      <c r="H15" s="110"/>
      <c r="I15" s="110"/>
      <c r="J15" s="110"/>
      <c r="K15" s="110"/>
      <c r="L15" s="110"/>
    </row>
    <row r="16" spans="3:12" ht="17.25">
      <c r="C16" s="1" t="s">
        <v>677</v>
      </c>
      <c r="D16" s="104">
        <v>70911</v>
      </c>
      <c r="E16" s="101">
        <f aca="true" t="shared" si="0" ref="E16:E22">F16+G16</f>
        <v>59431</v>
      </c>
      <c r="F16" s="100">
        <v>57085</v>
      </c>
      <c r="G16" s="100">
        <v>2346</v>
      </c>
      <c r="H16" s="101">
        <f aca="true" t="shared" si="1" ref="H16:H22">I16+J16+K16</f>
        <v>4804</v>
      </c>
      <c r="I16" s="100">
        <v>1065</v>
      </c>
      <c r="J16" s="100">
        <v>3287</v>
      </c>
      <c r="K16" s="100">
        <v>452</v>
      </c>
      <c r="L16" s="100">
        <v>6616</v>
      </c>
    </row>
    <row r="17" spans="3:12" ht="17.25">
      <c r="C17" s="1" t="s">
        <v>678</v>
      </c>
      <c r="D17" s="104">
        <v>11333</v>
      </c>
      <c r="E17" s="101">
        <f t="shared" si="0"/>
        <v>8123</v>
      </c>
      <c r="F17" s="100">
        <v>7833</v>
      </c>
      <c r="G17" s="100">
        <v>290</v>
      </c>
      <c r="H17" s="101">
        <f t="shared" si="1"/>
        <v>920</v>
      </c>
      <c r="I17" s="100">
        <v>159</v>
      </c>
      <c r="J17" s="100">
        <v>502</v>
      </c>
      <c r="K17" s="100">
        <v>259</v>
      </c>
      <c r="L17" s="100">
        <v>2288</v>
      </c>
    </row>
    <row r="18" spans="3:12" ht="17.25">
      <c r="C18" s="1" t="s">
        <v>679</v>
      </c>
      <c r="D18" s="104">
        <v>10502</v>
      </c>
      <c r="E18" s="101">
        <f t="shared" si="0"/>
        <v>8479</v>
      </c>
      <c r="F18" s="100">
        <v>8276</v>
      </c>
      <c r="G18" s="100">
        <v>203</v>
      </c>
      <c r="H18" s="101">
        <f t="shared" si="1"/>
        <v>718</v>
      </c>
      <c r="I18" s="100">
        <v>132</v>
      </c>
      <c r="J18" s="100">
        <v>488</v>
      </c>
      <c r="K18" s="100">
        <v>98</v>
      </c>
      <c r="L18" s="100">
        <v>1305</v>
      </c>
    </row>
    <row r="19" spans="3:12" ht="17.25">
      <c r="C19" s="1" t="s">
        <v>680</v>
      </c>
      <c r="D19" s="104">
        <v>6565</v>
      </c>
      <c r="E19" s="101">
        <f t="shared" si="0"/>
        <v>4406</v>
      </c>
      <c r="F19" s="100">
        <v>4293</v>
      </c>
      <c r="G19" s="100">
        <v>113</v>
      </c>
      <c r="H19" s="101">
        <f t="shared" si="1"/>
        <v>573</v>
      </c>
      <c r="I19" s="100">
        <v>105</v>
      </c>
      <c r="J19" s="100">
        <v>360</v>
      </c>
      <c r="K19" s="100">
        <v>108</v>
      </c>
      <c r="L19" s="100">
        <v>1585</v>
      </c>
    </row>
    <row r="20" spans="3:12" ht="17.25">
      <c r="C20" s="1" t="s">
        <v>681</v>
      </c>
      <c r="D20" s="104">
        <v>5064</v>
      </c>
      <c r="E20" s="101">
        <f t="shared" si="0"/>
        <v>3394</v>
      </c>
      <c r="F20" s="100">
        <v>3266</v>
      </c>
      <c r="G20" s="100">
        <v>128</v>
      </c>
      <c r="H20" s="101">
        <f t="shared" si="1"/>
        <v>406</v>
      </c>
      <c r="I20" s="100">
        <v>99</v>
      </c>
      <c r="J20" s="100">
        <v>284</v>
      </c>
      <c r="K20" s="100">
        <v>23</v>
      </c>
      <c r="L20" s="100">
        <v>1259</v>
      </c>
    </row>
    <row r="21" spans="3:12" ht="17.25">
      <c r="C21" s="1" t="s">
        <v>682</v>
      </c>
      <c r="D21" s="104">
        <v>17614</v>
      </c>
      <c r="E21" s="101">
        <f t="shared" si="0"/>
        <v>12517</v>
      </c>
      <c r="F21" s="100">
        <v>12163</v>
      </c>
      <c r="G21" s="100">
        <v>354</v>
      </c>
      <c r="H21" s="101">
        <f t="shared" si="1"/>
        <v>1346</v>
      </c>
      <c r="I21" s="100">
        <v>299</v>
      </c>
      <c r="J21" s="100">
        <v>940</v>
      </c>
      <c r="K21" s="100">
        <v>107</v>
      </c>
      <c r="L21" s="100">
        <v>3747</v>
      </c>
    </row>
    <row r="22" spans="3:12" ht="17.25">
      <c r="C22" s="1" t="s">
        <v>683</v>
      </c>
      <c r="D22" s="104">
        <v>6347</v>
      </c>
      <c r="E22" s="101">
        <f t="shared" si="0"/>
        <v>4937</v>
      </c>
      <c r="F22" s="100">
        <v>4749</v>
      </c>
      <c r="G22" s="100">
        <v>188</v>
      </c>
      <c r="H22" s="101">
        <f t="shared" si="1"/>
        <v>581</v>
      </c>
      <c r="I22" s="100">
        <v>139</v>
      </c>
      <c r="J22" s="100">
        <v>424</v>
      </c>
      <c r="K22" s="100">
        <v>18</v>
      </c>
      <c r="L22" s="100">
        <v>828</v>
      </c>
    </row>
    <row r="23" spans="3:12" ht="17.25">
      <c r="C23" s="1"/>
      <c r="D23" s="104"/>
      <c r="E23" s="101"/>
      <c r="F23" s="100"/>
      <c r="G23" s="100"/>
      <c r="H23" s="101"/>
      <c r="I23" s="100"/>
      <c r="J23" s="100"/>
      <c r="K23" s="100"/>
      <c r="L23" s="100"/>
    </row>
    <row r="24" spans="3:12" ht="17.25">
      <c r="C24" s="1" t="s">
        <v>684</v>
      </c>
      <c r="D24" s="104">
        <v>1665</v>
      </c>
      <c r="E24" s="101">
        <f>F24+G24</f>
        <v>1196</v>
      </c>
      <c r="F24" s="100">
        <v>1165</v>
      </c>
      <c r="G24" s="100">
        <v>31</v>
      </c>
      <c r="H24" s="101">
        <f>I24+J24+K24</f>
        <v>174</v>
      </c>
      <c r="I24" s="100">
        <v>18</v>
      </c>
      <c r="J24" s="100">
        <v>90</v>
      </c>
      <c r="K24" s="100">
        <v>66</v>
      </c>
      <c r="L24" s="100">
        <v>295</v>
      </c>
    </row>
    <row r="25" spans="3:12" ht="17.25">
      <c r="C25" s="1" t="s">
        <v>685</v>
      </c>
      <c r="D25" s="104">
        <v>793</v>
      </c>
      <c r="E25" s="101">
        <f>F25+G25</f>
        <v>446</v>
      </c>
      <c r="F25" s="100">
        <v>437</v>
      </c>
      <c r="G25" s="100">
        <v>9</v>
      </c>
      <c r="H25" s="101">
        <f>I25+J25+K25</f>
        <v>116</v>
      </c>
      <c r="I25" s="100">
        <v>7</v>
      </c>
      <c r="J25" s="100">
        <v>75</v>
      </c>
      <c r="K25" s="100">
        <v>34</v>
      </c>
      <c r="L25" s="100">
        <v>231</v>
      </c>
    </row>
    <row r="26" spans="3:12" ht="17.25">
      <c r="C26" s="1"/>
      <c r="D26" s="104"/>
      <c r="E26" s="101"/>
      <c r="F26" s="100"/>
      <c r="G26" s="100"/>
      <c r="H26" s="101"/>
      <c r="I26" s="100"/>
      <c r="J26" s="100"/>
      <c r="K26" s="100"/>
      <c r="L26" s="100"/>
    </row>
    <row r="27" spans="3:12" ht="17.25">
      <c r="C27" s="2" t="s">
        <v>686</v>
      </c>
      <c r="D27" s="104">
        <v>3340</v>
      </c>
      <c r="E27" s="101">
        <f aca="true" t="shared" si="2" ref="E27:E32">F27+G27</f>
        <v>2232</v>
      </c>
      <c r="F27" s="100">
        <v>2183</v>
      </c>
      <c r="G27" s="100">
        <v>49</v>
      </c>
      <c r="H27" s="101">
        <f aca="true" t="shared" si="3" ref="H27:H32">I27+J27+K27</f>
        <v>285</v>
      </c>
      <c r="I27" s="100">
        <v>43</v>
      </c>
      <c r="J27" s="100">
        <v>216</v>
      </c>
      <c r="K27" s="100">
        <v>26</v>
      </c>
      <c r="L27" s="100">
        <v>823</v>
      </c>
    </row>
    <row r="28" spans="3:12" ht="17.25">
      <c r="C28" s="1" t="s">
        <v>687</v>
      </c>
      <c r="D28" s="104">
        <v>3721</v>
      </c>
      <c r="E28" s="101">
        <f t="shared" si="2"/>
        <v>2188</v>
      </c>
      <c r="F28" s="100">
        <v>2126</v>
      </c>
      <c r="G28" s="100">
        <v>62</v>
      </c>
      <c r="H28" s="101">
        <f t="shared" si="3"/>
        <v>319</v>
      </c>
      <c r="I28" s="100">
        <v>57</v>
      </c>
      <c r="J28" s="100">
        <v>244</v>
      </c>
      <c r="K28" s="100">
        <v>18</v>
      </c>
      <c r="L28" s="100">
        <v>1214</v>
      </c>
    </row>
    <row r="29" spans="3:12" ht="17.25">
      <c r="C29" s="1" t="s">
        <v>690</v>
      </c>
      <c r="D29" s="104">
        <v>1980</v>
      </c>
      <c r="E29" s="101">
        <f t="shared" si="2"/>
        <v>1241</v>
      </c>
      <c r="F29" s="100">
        <v>1207</v>
      </c>
      <c r="G29" s="100">
        <v>34</v>
      </c>
      <c r="H29" s="101">
        <f t="shared" si="3"/>
        <v>156</v>
      </c>
      <c r="I29" s="100">
        <v>24</v>
      </c>
      <c r="J29" s="100">
        <v>122</v>
      </c>
      <c r="K29" s="100">
        <v>10</v>
      </c>
      <c r="L29" s="100">
        <v>583</v>
      </c>
    </row>
    <row r="30" spans="3:12" ht="17.25">
      <c r="C30" s="1" t="s">
        <v>691</v>
      </c>
      <c r="D30" s="104">
        <v>1797</v>
      </c>
      <c r="E30" s="101">
        <f t="shared" si="2"/>
        <v>1105</v>
      </c>
      <c r="F30" s="100">
        <v>1081</v>
      </c>
      <c r="G30" s="100">
        <v>24</v>
      </c>
      <c r="H30" s="101">
        <f t="shared" si="3"/>
        <v>165</v>
      </c>
      <c r="I30" s="100">
        <v>26</v>
      </c>
      <c r="J30" s="100">
        <v>127</v>
      </c>
      <c r="K30" s="100">
        <v>12</v>
      </c>
      <c r="L30" s="100">
        <v>526</v>
      </c>
    </row>
    <row r="31" spans="3:12" ht="17.25">
      <c r="C31" s="1" t="s">
        <v>692</v>
      </c>
      <c r="D31" s="104">
        <v>4241</v>
      </c>
      <c r="E31" s="101">
        <f t="shared" si="2"/>
        <v>3441</v>
      </c>
      <c r="F31" s="100">
        <v>3372</v>
      </c>
      <c r="G31" s="100">
        <v>69</v>
      </c>
      <c r="H31" s="101">
        <f t="shared" si="3"/>
        <v>344</v>
      </c>
      <c r="I31" s="100">
        <v>44</v>
      </c>
      <c r="J31" s="100">
        <v>227</v>
      </c>
      <c r="K31" s="100">
        <v>73</v>
      </c>
      <c r="L31" s="100">
        <v>455</v>
      </c>
    </row>
    <row r="32" spans="3:12" ht="17.25">
      <c r="C32" s="1" t="s">
        <v>693</v>
      </c>
      <c r="D32" s="104">
        <v>9695</v>
      </c>
      <c r="E32" s="101">
        <f t="shared" si="2"/>
        <v>8372</v>
      </c>
      <c r="F32" s="100">
        <v>8178</v>
      </c>
      <c r="G32" s="100">
        <v>194</v>
      </c>
      <c r="H32" s="101">
        <f t="shared" si="3"/>
        <v>557</v>
      </c>
      <c r="I32" s="100">
        <v>106</v>
      </c>
      <c r="J32" s="100">
        <v>349</v>
      </c>
      <c r="K32" s="100">
        <v>102</v>
      </c>
      <c r="L32" s="100">
        <v>763</v>
      </c>
    </row>
    <row r="33" spans="3:12" ht="17.25">
      <c r="C33" s="1"/>
      <c r="D33" s="104"/>
      <c r="E33" s="101"/>
      <c r="F33" s="100"/>
      <c r="G33" s="100"/>
      <c r="H33" s="101"/>
      <c r="I33" s="100"/>
      <c r="J33" s="100"/>
      <c r="K33" s="100"/>
      <c r="L33" s="100"/>
    </row>
    <row r="34" spans="3:12" ht="17.25">
      <c r="C34" s="2" t="s">
        <v>694</v>
      </c>
      <c r="D34" s="104">
        <v>4411</v>
      </c>
      <c r="E34" s="101">
        <f>F34+G34</f>
        <v>2687</v>
      </c>
      <c r="F34" s="100">
        <v>2628</v>
      </c>
      <c r="G34" s="100">
        <v>59</v>
      </c>
      <c r="H34" s="101">
        <f>I34+J34+K34</f>
        <v>397</v>
      </c>
      <c r="I34" s="100">
        <v>67</v>
      </c>
      <c r="J34" s="100">
        <v>299</v>
      </c>
      <c r="K34" s="100">
        <v>31</v>
      </c>
      <c r="L34" s="100">
        <v>1323</v>
      </c>
    </row>
    <row r="35" spans="3:12" ht="17.25">
      <c r="C35" s="1" t="s">
        <v>688</v>
      </c>
      <c r="D35" s="104">
        <v>2932</v>
      </c>
      <c r="E35" s="101">
        <f>F35+G35</f>
        <v>2231</v>
      </c>
      <c r="F35" s="100">
        <v>2168</v>
      </c>
      <c r="G35" s="100">
        <v>63</v>
      </c>
      <c r="H35" s="101">
        <f>I35+J35+K35</f>
        <v>223</v>
      </c>
      <c r="I35" s="100">
        <v>47</v>
      </c>
      <c r="J35" s="100">
        <v>134</v>
      </c>
      <c r="K35" s="100">
        <v>42</v>
      </c>
      <c r="L35" s="100">
        <v>478</v>
      </c>
    </row>
    <row r="36" spans="3:12" ht="17.25">
      <c r="C36" s="1" t="s">
        <v>695</v>
      </c>
      <c r="D36" s="104">
        <v>1163</v>
      </c>
      <c r="E36" s="101">
        <f>F36+G36</f>
        <v>754</v>
      </c>
      <c r="F36" s="110">
        <v>738</v>
      </c>
      <c r="G36" s="110">
        <v>16</v>
      </c>
      <c r="H36" s="101">
        <f>I36+J36+K36</f>
        <v>94</v>
      </c>
      <c r="I36" s="110">
        <v>8</v>
      </c>
      <c r="J36" s="110">
        <v>83</v>
      </c>
      <c r="K36" s="110">
        <v>3</v>
      </c>
      <c r="L36" s="110">
        <v>314</v>
      </c>
    </row>
    <row r="37" spans="3:12" ht="17.25">
      <c r="C37" s="1" t="s">
        <v>696</v>
      </c>
      <c r="D37" s="104">
        <v>968</v>
      </c>
      <c r="E37" s="101">
        <f>F37+G37</f>
        <v>707</v>
      </c>
      <c r="F37" s="100">
        <v>665</v>
      </c>
      <c r="G37" s="100">
        <v>42</v>
      </c>
      <c r="H37" s="101">
        <f>I37+J37+K37</f>
        <v>95</v>
      </c>
      <c r="I37" s="100">
        <v>13</v>
      </c>
      <c r="J37" s="100">
        <v>79</v>
      </c>
      <c r="K37" s="100">
        <v>3</v>
      </c>
      <c r="L37" s="100">
        <v>166</v>
      </c>
    </row>
    <row r="38" spans="3:12" ht="17.25">
      <c r="C38" s="1"/>
      <c r="D38" s="104"/>
      <c r="E38" s="101"/>
      <c r="F38" s="100"/>
      <c r="G38" s="100"/>
      <c r="H38" s="101"/>
      <c r="I38" s="100"/>
      <c r="J38" s="100"/>
      <c r="K38" s="100"/>
      <c r="L38" s="100"/>
    </row>
    <row r="39" spans="3:12" ht="17.25">
      <c r="C39" s="1" t="s">
        <v>689</v>
      </c>
      <c r="D39" s="104">
        <v>3003</v>
      </c>
      <c r="E39" s="101">
        <f>F39+G39</f>
        <v>1988</v>
      </c>
      <c r="F39" s="100">
        <v>1920</v>
      </c>
      <c r="G39" s="100">
        <v>68</v>
      </c>
      <c r="H39" s="101">
        <f>I39+J39+K39</f>
        <v>263</v>
      </c>
      <c r="I39" s="100">
        <v>60</v>
      </c>
      <c r="J39" s="100">
        <v>179</v>
      </c>
      <c r="K39" s="100">
        <v>24</v>
      </c>
      <c r="L39" s="100">
        <v>752</v>
      </c>
    </row>
    <row r="40" spans="3:12" ht="17.25">
      <c r="C40" s="1" t="s">
        <v>697</v>
      </c>
      <c r="D40" s="104">
        <v>1767</v>
      </c>
      <c r="E40" s="101">
        <f>F40+G40</f>
        <v>1119</v>
      </c>
      <c r="F40" s="100">
        <v>1091</v>
      </c>
      <c r="G40" s="100">
        <v>28</v>
      </c>
      <c r="H40" s="101">
        <f>I40+J40+K40</f>
        <v>125</v>
      </c>
      <c r="I40" s="100">
        <v>15</v>
      </c>
      <c r="J40" s="100">
        <v>95</v>
      </c>
      <c r="K40" s="100">
        <v>15</v>
      </c>
      <c r="L40" s="100">
        <v>523</v>
      </c>
    </row>
    <row r="41" spans="3:12" ht="17.25">
      <c r="C41" s="1" t="s">
        <v>698</v>
      </c>
      <c r="D41" s="104">
        <v>3317</v>
      </c>
      <c r="E41" s="101">
        <f>F41+G41</f>
        <v>1946</v>
      </c>
      <c r="F41" s="100">
        <v>1884</v>
      </c>
      <c r="G41" s="100">
        <v>62</v>
      </c>
      <c r="H41" s="101">
        <f>I41+J41+K41</f>
        <v>271</v>
      </c>
      <c r="I41" s="100">
        <v>53</v>
      </c>
      <c r="J41" s="100">
        <v>189</v>
      </c>
      <c r="K41" s="100">
        <v>29</v>
      </c>
      <c r="L41" s="100">
        <v>1098</v>
      </c>
    </row>
    <row r="42" spans="3:12" ht="17.25">
      <c r="C42" s="1" t="s">
        <v>699</v>
      </c>
      <c r="D42" s="104">
        <v>2236</v>
      </c>
      <c r="E42" s="101">
        <f>F42+G42</f>
        <v>1018</v>
      </c>
      <c r="F42" s="111">
        <v>987</v>
      </c>
      <c r="G42" s="111">
        <v>31</v>
      </c>
      <c r="H42" s="101">
        <f>I42+J42+K42</f>
        <v>221</v>
      </c>
      <c r="I42" s="100">
        <v>23</v>
      </c>
      <c r="J42" s="100">
        <v>187</v>
      </c>
      <c r="K42" s="100">
        <v>11</v>
      </c>
      <c r="L42" s="100">
        <v>995</v>
      </c>
    </row>
    <row r="43" spans="3:12" ht="17.25">
      <c r="C43" s="1" t="s">
        <v>700</v>
      </c>
      <c r="D43" s="104">
        <v>832</v>
      </c>
      <c r="E43" s="101">
        <f>F43+G43</f>
        <v>503</v>
      </c>
      <c r="F43" s="110">
        <v>497</v>
      </c>
      <c r="G43" s="110">
        <v>6</v>
      </c>
      <c r="H43" s="101">
        <f>I43+J43+K43</f>
        <v>116</v>
      </c>
      <c r="I43" s="110">
        <v>9</v>
      </c>
      <c r="J43" s="110">
        <v>86</v>
      </c>
      <c r="K43" s="110">
        <v>21</v>
      </c>
      <c r="L43" s="110">
        <v>213</v>
      </c>
    </row>
    <row r="44" spans="3:12" ht="17.25">
      <c r="C44" s="1"/>
      <c r="D44" s="104"/>
      <c r="E44" s="101"/>
      <c r="F44" s="110"/>
      <c r="G44" s="110"/>
      <c r="H44" s="101"/>
      <c r="I44" s="110"/>
      <c r="J44" s="110"/>
      <c r="K44" s="110"/>
      <c r="L44" s="110"/>
    </row>
    <row r="45" spans="3:12" ht="17.25">
      <c r="C45" s="1" t="s">
        <v>701</v>
      </c>
      <c r="D45" s="104">
        <v>1620</v>
      </c>
      <c r="E45" s="101">
        <f aca="true" t="shared" si="4" ref="E45:E50">F45+G45</f>
        <v>1266</v>
      </c>
      <c r="F45" s="100">
        <v>1239</v>
      </c>
      <c r="G45" s="100">
        <v>27</v>
      </c>
      <c r="H45" s="101">
        <f aca="true" t="shared" si="5" ref="H45:H50">I45+J45+K45</f>
        <v>112</v>
      </c>
      <c r="I45" s="100">
        <v>18</v>
      </c>
      <c r="J45" s="100">
        <v>87</v>
      </c>
      <c r="K45" s="100">
        <v>7</v>
      </c>
      <c r="L45" s="100">
        <v>242</v>
      </c>
    </row>
    <row r="46" spans="3:12" ht="17.25">
      <c r="C46" s="1" t="s">
        <v>702</v>
      </c>
      <c r="D46" s="104">
        <v>1529</v>
      </c>
      <c r="E46" s="101">
        <f t="shared" si="4"/>
        <v>1035</v>
      </c>
      <c r="F46" s="100">
        <v>1020</v>
      </c>
      <c r="G46" s="100">
        <v>15</v>
      </c>
      <c r="H46" s="101">
        <f t="shared" si="5"/>
        <v>146</v>
      </c>
      <c r="I46" s="100">
        <v>19</v>
      </c>
      <c r="J46" s="100">
        <v>121</v>
      </c>
      <c r="K46" s="100">
        <v>6</v>
      </c>
      <c r="L46" s="100">
        <v>348</v>
      </c>
    </row>
    <row r="47" spans="3:12" ht="17.25">
      <c r="C47" s="1" t="s">
        <v>703</v>
      </c>
      <c r="D47" s="104">
        <v>1469</v>
      </c>
      <c r="E47" s="101">
        <f t="shared" si="4"/>
        <v>992</v>
      </c>
      <c r="F47" s="100">
        <v>969</v>
      </c>
      <c r="G47" s="100">
        <v>23</v>
      </c>
      <c r="H47" s="101">
        <f t="shared" si="5"/>
        <v>160</v>
      </c>
      <c r="I47" s="100">
        <v>16</v>
      </c>
      <c r="J47" s="100">
        <v>139</v>
      </c>
      <c r="K47" s="100">
        <v>5</v>
      </c>
      <c r="L47" s="100">
        <v>317</v>
      </c>
    </row>
    <row r="48" spans="3:12" ht="17.25">
      <c r="C48" s="1" t="s">
        <v>704</v>
      </c>
      <c r="D48" s="104">
        <v>2043</v>
      </c>
      <c r="E48" s="101">
        <f t="shared" si="4"/>
        <v>1117</v>
      </c>
      <c r="F48" s="100">
        <v>1093</v>
      </c>
      <c r="G48" s="100">
        <v>24</v>
      </c>
      <c r="H48" s="101">
        <f t="shared" si="5"/>
        <v>191</v>
      </c>
      <c r="I48" s="100">
        <v>14</v>
      </c>
      <c r="J48" s="100">
        <v>170</v>
      </c>
      <c r="K48" s="100">
        <v>7</v>
      </c>
      <c r="L48" s="100">
        <v>735</v>
      </c>
    </row>
    <row r="49" spans="3:12" ht="17.25">
      <c r="C49" s="1" t="s">
        <v>705</v>
      </c>
      <c r="D49" s="104">
        <v>3401</v>
      </c>
      <c r="E49" s="101">
        <f t="shared" si="4"/>
        <v>1688</v>
      </c>
      <c r="F49" s="100">
        <v>1583</v>
      </c>
      <c r="G49" s="100">
        <v>105</v>
      </c>
      <c r="H49" s="101">
        <f t="shared" si="5"/>
        <v>191</v>
      </c>
      <c r="I49" s="100">
        <v>24</v>
      </c>
      <c r="J49" s="100">
        <v>152</v>
      </c>
      <c r="K49" s="100">
        <v>15</v>
      </c>
      <c r="L49" s="100">
        <v>1521</v>
      </c>
    </row>
    <row r="50" spans="3:12" ht="17.25">
      <c r="C50" s="1" t="s">
        <v>706</v>
      </c>
      <c r="D50" s="104">
        <v>2396</v>
      </c>
      <c r="E50" s="101">
        <f t="shared" si="4"/>
        <v>1470</v>
      </c>
      <c r="F50" s="110">
        <v>1439</v>
      </c>
      <c r="G50" s="110">
        <v>31</v>
      </c>
      <c r="H50" s="101">
        <f t="shared" si="5"/>
        <v>236</v>
      </c>
      <c r="I50" s="110">
        <v>25</v>
      </c>
      <c r="J50" s="110">
        <v>187</v>
      </c>
      <c r="K50" s="110">
        <v>24</v>
      </c>
      <c r="L50" s="110">
        <v>689</v>
      </c>
    </row>
    <row r="51" spans="3:12" ht="17.25">
      <c r="C51" s="1"/>
      <c r="D51" s="104"/>
      <c r="E51" s="101"/>
      <c r="F51" s="110"/>
      <c r="G51" s="110"/>
      <c r="H51" s="101"/>
      <c r="I51" s="110"/>
      <c r="J51" s="110"/>
      <c r="K51" s="110"/>
      <c r="L51" s="110"/>
    </row>
    <row r="52" spans="3:12" ht="17.25">
      <c r="C52" s="1" t="s">
        <v>707</v>
      </c>
      <c r="D52" s="104">
        <v>4228</v>
      </c>
      <c r="E52" s="101">
        <f>F52+G52</f>
        <v>3427</v>
      </c>
      <c r="F52" s="100">
        <v>3328</v>
      </c>
      <c r="G52" s="100">
        <v>99</v>
      </c>
      <c r="H52" s="101">
        <f>I52+J52+K52</f>
        <v>319</v>
      </c>
      <c r="I52" s="100">
        <v>82</v>
      </c>
      <c r="J52" s="100">
        <v>191</v>
      </c>
      <c r="K52" s="100">
        <v>46</v>
      </c>
      <c r="L52" s="100">
        <v>482</v>
      </c>
    </row>
    <row r="53" spans="3:12" ht="17.25">
      <c r="C53" s="1" t="s">
        <v>708</v>
      </c>
      <c r="D53" s="104">
        <v>3128</v>
      </c>
      <c r="E53" s="101">
        <f>F53+G53</f>
        <v>2487</v>
      </c>
      <c r="F53" s="100">
        <v>2445</v>
      </c>
      <c r="G53" s="100">
        <v>42</v>
      </c>
      <c r="H53" s="101">
        <f>I53+J53+K53</f>
        <v>214</v>
      </c>
      <c r="I53" s="100">
        <v>43</v>
      </c>
      <c r="J53" s="100">
        <v>137</v>
      </c>
      <c r="K53" s="100">
        <v>34</v>
      </c>
      <c r="L53" s="100">
        <v>427</v>
      </c>
    </row>
    <row r="54" spans="3:12" ht="17.25">
      <c r="C54" s="1" t="s">
        <v>709</v>
      </c>
      <c r="D54" s="104">
        <v>802</v>
      </c>
      <c r="E54" s="101">
        <f>F54+G54</f>
        <v>575</v>
      </c>
      <c r="F54" s="100">
        <v>561</v>
      </c>
      <c r="G54" s="100">
        <v>14</v>
      </c>
      <c r="H54" s="101">
        <f>I54+J54+K54</f>
        <v>65</v>
      </c>
      <c r="I54" s="100">
        <v>7</v>
      </c>
      <c r="J54" s="100">
        <v>56</v>
      </c>
      <c r="K54" s="100">
        <v>2</v>
      </c>
      <c r="L54" s="100">
        <v>162</v>
      </c>
    </row>
    <row r="55" spans="3:12" ht="17.25">
      <c r="C55" s="1" t="s">
        <v>710</v>
      </c>
      <c r="D55" s="104">
        <v>903</v>
      </c>
      <c r="E55" s="101">
        <f>F55+G55</f>
        <v>668</v>
      </c>
      <c r="F55" s="100">
        <v>650</v>
      </c>
      <c r="G55" s="100">
        <v>18</v>
      </c>
      <c r="H55" s="101">
        <f>I55+J55+K55</f>
        <v>94</v>
      </c>
      <c r="I55" s="100">
        <v>14</v>
      </c>
      <c r="J55" s="100">
        <v>69</v>
      </c>
      <c r="K55" s="100">
        <v>11</v>
      </c>
      <c r="L55" s="100">
        <v>141</v>
      </c>
    </row>
    <row r="56" spans="3:12" ht="17.25">
      <c r="C56" s="1"/>
      <c r="D56" s="104"/>
      <c r="E56" s="101"/>
      <c r="F56" s="100"/>
      <c r="G56" s="100"/>
      <c r="H56" s="101"/>
      <c r="I56" s="100"/>
      <c r="J56" s="100"/>
      <c r="K56" s="100"/>
      <c r="L56" s="100"/>
    </row>
    <row r="57" spans="3:12" ht="17.25">
      <c r="C57" s="1" t="s">
        <v>711</v>
      </c>
      <c r="D57" s="104">
        <v>3675</v>
      </c>
      <c r="E57" s="101">
        <v>2769</v>
      </c>
      <c r="F57" s="100">
        <v>2713</v>
      </c>
      <c r="G57" s="100">
        <v>56</v>
      </c>
      <c r="H57" s="101">
        <f>I57+J57+K57</f>
        <v>353</v>
      </c>
      <c r="I57" s="100">
        <v>96</v>
      </c>
      <c r="J57" s="100">
        <v>245</v>
      </c>
      <c r="K57" s="100">
        <v>12</v>
      </c>
      <c r="L57" s="100">
        <v>553</v>
      </c>
    </row>
    <row r="58" spans="3:12" ht="17.25">
      <c r="C58" s="2" t="s">
        <v>712</v>
      </c>
      <c r="D58" s="104">
        <v>639</v>
      </c>
      <c r="E58" s="101">
        <f>F58+G58</f>
        <v>519</v>
      </c>
      <c r="F58" s="100">
        <v>511</v>
      </c>
      <c r="G58" s="100">
        <v>8</v>
      </c>
      <c r="H58" s="101">
        <f>I58+J58</f>
        <v>52</v>
      </c>
      <c r="I58" s="100">
        <v>14</v>
      </c>
      <c r="J58" s="100">
        <v>38</v>
      </c>
      <c r="K58" s="143" t="s">
        <v>8</v>
      </c>
      <c r="L58" s="100">
        <v>68</v>
      </c>
    </row>
    <row r="59" spans="3:12" ht="17.25">
      <c r="C59" s="1" t="s">
        <v>713</v>
      </c>
      <c r="D59" s="104">
        <v>558</v>
      </c>
      <c r="E59" s="101">
        <f>F59+G59</f>
        <v>432</v>
      </c>
      <c r="F59" s="100">
        <v>424</v>
      </c>
      <c r="G59" s="100">
        <v>8</v>
      </c>
      <c r="H59" s="101">
        <f>I59+J59</f>
        <v>49</v>
      </c>
      <c r="I59" s="100">
        <v>7</v>
      </c>
      <c r="J59" s="100">
        <v>42</v>
      </c>
      <c r="K59" s="143" t="s">
        <v>8</v>
      </c>
      <c r="L59" s="100">
        <v>77</v>
      </c>
    </row>
    <row r="60" spans="3:12" ht="17.25">
      <c r="C60" s="1" t="s">
        <v>714</v>
      </c>
      <c r="D60" s="104">
        <v>78</v>
      </c>
      <c r="E60" s="101">
        <f>F60+G60</f>
        <v>64</v>
      </c>
      <c r="F60" s="100">
        <v>63</v>
      </c>
      <c r="G60" s="100">
        <v>1</v>
      </c>
      <c r="H60" s="101">
        <f>I60+J60</f>
        <v>7</v>
      </c>
      <c r="I60" s="100">
        <v>1</v>
      </c>
      <c r="J60" s="100">
        <v>6</v>
      </c>
      <c r="K60" s="143" t="s">
        <v>8</v>
      </c>
      <c r="L60" s="100">
        <v>7</v>
      </c>
    </row>
    <row r="61" spans="3:12" ht="17.25">
      <c r="C61" s="1" t="s">
        <v>715</v>
      </c>
      <c r="D61" s="104">
        <v>3503</v>
      </c>
      <c r="E61" s="101">
        <f>F61+G61</f>
        <v>2589</v>
      </c>
      <c r="F61" s="100">
        <v>2515</v>
      </c>
      <c r="G61" s="100">
        <v>74</v>
      </c>
      <c r="H61" s="101">
        <f>I61+J61+K61</f>
        <v>397</v>
      </c>
      <c r="I61" s="100">
        <v>66</v>
      </c>
      <c r="J61" s="100">
        <v>327</v>
      </c>
      <c r="K61" s="100">
        <v>4</v>
      </c>
      <c r="L61" s="100">
        <v>516</v>
      </c>
    </row>
    <row r="62" spans="2:12" ht="18" thickBot="1">
      <c r="B62" s="5"/>
      <c r="C62" s="5"/>
      <c r="D62" s="18"/>
      <c r="E62" s="19"/>
      <c r="F62" s="19"/>
      <c r="G62" s="19"/>
      <c r="H62" s="5"/>
      <c r="I62" s="5"/>
      <c r="J62" s="5"/>
      <c r="K62" s="5"/>
      <c r="L62" s="5"/>
    </row>
    <row r="63" spans="4:9" ht="17.25">
      <c r="D63" s="1" t="s">
        <v>510</v>
      </c>
      <c r="I63" s="1" t="s">
        <v>112</v>
      </c>
    </row>
    <row r="64" ht="17.25">
      <c r="A64" s="1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0" customWidth="1"/>
    <col min="2" max="2" width="18.00390625" style="0" bestFit="1" customWidth="1"/>
    <col min="3" max="3" width="14.625" style="0" customWidth="1"/>
    <col min="6" max="7" width="12.125" style="0" customWidth="1"/>
  </cols>
  <sheetData>
    <row r="1" spans="1:7" ht="13.5">
      <c r="A1" s="39"/>
      <c r="G1" s="39" t="s">
        <v>54</v>
      </c>
    </row>
    <row r="5" ht="17.25">
      <c r="E5" s="4"/>
    </row>
    <row r="6" ht="17.25">
      <c r="E6" s="4" t="s">
        <v>553</v>
      </c>
    </row>
    <row r="7" spans="2:11" ht="18" thickBot="1">
      <c r="B7" s="40"/>
      <c r="C7" s="40"/>
      <c r="D7" s="40"/>
      <c r="E7" s="40"/>
      <c r="F7" s="296" t="s">
        <v>558</v>
      </c>
      <c r="G7" s="297"/>
      <c r="H7" s="297"/>
      <c r="I7" s="297"/>
      <c r="J7" s="297"/>
      <c r="K7" s="298" t="s">
        <v>55</v>
      </c>
    </row>
    <row r="8" spans="2:11" ht="17.25">
      <c r="B8" s="41"/>
      <c r="C8" s="48"/>
      <c r="D8" s="49"/>
      <c r="E8" s="49"/>
      <c r="F8" s="50"/>
      <c r="G8" s="49"/>
      <c r="H8" s="49"/>
      <c r="I8" s="49"/>
      <c r="J8" s="49"/>
      <c r="K8" s="51"/>
    </row>
    <row r="9" spans="3:11" ht="17.25">
      <c r="C9" s="52"/>
      <c r="D9" s="299"/>
      <c r="E9" s="300" t="s">
        <v>559</v>
      </c>
      <c r="F9" s="301"/>
      <c r="G9" s="299"/>
      <c r="H9" s="300" t="s">
        <v>560</v>
      </c>
      <c r="I9" s="301"/>
      <c r="J9" s="436" t="s">
        <v>118</v>
      </c>
      <c r="K9" s="437"/>
    </row>
    <row r="10" spans="3:11" ht="17.25">
      <c r="C10" s="52"/>
      <c r="D10" s="52"/>
      <c r="E10" s="52"/>
      <c r="F10" s="52"/>
      <c r="G10" s="52"/>
      <c r="H10" s="52"/>
      <c r="I10" s="52"/>
      <c r="J10" s="302" t="s">
        <v>554</v>
      </c>
      <c r="K10" s="52"/>
    </row>
    <row r="11" spans="3:11" ht="17.25">
      <c r="C11" s="53" t="s">
        <v>561</v>
      </c>
      <c r="D11" s="53" t="s">
        <v>562</v>
      </c>
      <c r="E11" s="53" t="s">
        <v>563</v>
      </c>
      <c r="F11" s="53" t="s">
        <v>564</v>
      </c>
      <c r="G11" s="53" t="s">
        <v>565</v>
      </c>
      <c r="H11" s="53" t="s">
        <v>566</v>
      </c>
      <c r="I11" s="53" t="s">
        <v>567</v>
      </c>
      <c r="J11" s="303" t="s">
        <v>568</v>
      </c>
      <c r="K11" s="53" t="s">
        <v>569</v>
      </c>
    </row>
    <row r="12" spans="2:11" ht="17.25">
      <c r="B12" s="43"/>
      <c r="C12" s="54"/>
      <c r="D12" s="54"/>
      <c r="E12" s="54"/>
      <c r="F12" s="54"/>
      <c r="G12" s="54"/>
      <c r="H12" s="54"/>
      <c r="I12" s="54"/>
      <c r="J12" s="304" t="s">
        <v>555</v>
      </c>
      <c r="K12" s="55" t="s">
        <v>523</v>
      </c>
    </row>
    <row r="13" spans="3:11" ht="17.25">
      <c r="C13" s="52"/>
      <c r="D13" s="56"/>
      <c r="E13" s="56"/>
      <c r="F13" s="56"/>
      <c r="G13" s="56"/>
      <c r="H13" s="56"/>
      <c r="I13" s="56"/>
      <c r="J13" s="56"/>
      <c r="K13" s="56"/>
    </row>
    <row r="14" spans="2:11" s="337" customFormat="1" ht="17.25">
      <c r="B14" s="336" t="s">
        <v>119</v>
      </c>
      <c r="C14" s="338">
        <v>478478</v>
      </c>
      <c r="D14" s="339">
        <v>45446</v>
      </c>
      <c r="E14" s="339">
        <v>1021</v>
      </c>
      <c r="F14" s="339">
        <v>3406</v>
      </c>
      <c r="G14" s="339">
        <v>83</v>
      </c>
      <c r="H14" s="339">
        <v>41060</v>
      </c>
      <c r="I14" s="339">
        <v>69204</v>
      </c>
      <c r="J14" s="339">
        <v>3084</v>
      </c>
      <c r="K14" s="339">
        <v>5287</v>
      </c>
    </row>
    <row r="15" spans="3:11" ht="17.25">
      <c r="C15" s="52"/>
      <c r="D15" s="56"/>
      <c r="E15" s="56"/>
      <c r="F15" s="56"/>
      <c r="G15" s="56"/>
      <c r="H15" s="56"/>
      <c r="I15" s="56"/>
      <c r="J15" s="56"/>
      <c r="K15" s="56"/>
    </row>
    <row r="16" spans="2:11" ht="17.25">
      <c r="B16" s="1" t="s">
        <v>677</v>
      </c>
      <c r="C16" s="57">
        <v>168521</v>
      </c>
      <c r="D16" s="45">
        <v>3548</v>
      </c>
      <c r="E16" s="45">
        <v>26</v>
      </c>
      <c r="F16" s="45">
        <v>441</v>
      </c>
      <c r="G16" s="45">
        <v>22</v>
      </c>
      <c r="H16" s="45">
        <v>14443</v>
      </c>
      <c r="I16" s="45">
        <v>26563</v>
      </c>
      <c r="J16" s="45">
        <v>1325</v>
      </c>
      <c r="K16" s="45">
        <v>2732</v>
      </c>
    </row>
    <row r="17" spans="2:11" ht="17.25">
      <c r="B17" s="1" t="s">
        <v>678</v>
      </c>
      <c r="C17" s="57">
        <v>26285</v>
      </c>
      <c r="D17" s="45">
        <v>2689</v>
      </c>
      <c r="E17" s="45">
        <v>4</v>
      </c>
      <c r="F17" s="45">
        <v>104</v>
      </c>
      <c r="G17" s="45" t="s">
        <v>723</v>
      </c>
      <c r="H17" s="45">
        <v>1994</v>
      </c>
      <c r="I17" s="45">
        <v>5383</v>
      </c>
      <c r="J17" s="45">
        <v>158</v>
      </c>
      <c r="K17" s="45">
        <v>304</v>
      </c>
    </row>
    <row r="18" spans="2:11" ht="17.25">
      <c r="B18" s="1" t="s">
        <v>679</v>
      </c>
      <c r="C18" s="57">
        <v>24935</v>
      </c>
      <c r="D18" s="45">
        <v>1999</v>
      </c>
      <c r="E18" s="45">
        <v>24</v>
      </c>
      <c r="F18" s="45">
        <v>3</v>
      </c>
      <c r="G18" s="45">
        <v>4</v>
      </c>
      <c r="H18" s="45">
        <v>1455</v>
      </c>
      <c r="I18" s="45">
        <v>3709</v>
      </c>
      <c r="J18" s="45">
        <v>213</v>
      </c>
      <c r="K18" s="45">
        <v>434</v>
      </c>
    </row>
    <row r="19" spans="2:11" ht="17.25">
      <c r="B19" s="1" t="s">
        <v>680</v>
      </c>
      <c r="C19" s="57">
        <v>15223</v>
      </c>
      <c r="D19" s="45">
        <v>2108</v>
      </c>
      <c r="E19" s="45">
        <v>3</v>
      </c>
      <c r="F19" s="45">
        <v>445</v>
      </c>
      <c r="G19" s="45" t="s">
        <v>723</v>
      </c>
      <c r="H19" s="45">
        <v>1520</v>
      </c>
      <c r="I19" s="45">
        <v>2942</v>
      </c>
      <c r="J19" s="45">
        <v>58</v>
      </c>
      <c r="K19" s="45">
        <v>58</v>
      </c>
    </row>
    <row r="20" spans="2:11" ht="17.25">
      <c r="B20" s="1" t="s">
        <v>681</v>
      </c>
      <c r="C20" s="57">
        <v>11772</v>
      </c>
      <c r="D20" s="45">
        <v>1502</v>
      </c>
      <c r="E20" s="45">
        <v>6</v>
      </c>
      <c r="F20" s="45">
        <v>115</v>
      </c>
      <c r="G20" s="45">
        <v>1</v>
      </c>
      <c r="H20" s="45">
        <v>1206</v>
      </c>
      <c r="I20" s="45">
        <v>1423</v>
      </c>
      <c r="J20" s="45">
        <v>171</v>
      </c>
      <c r="K20" s="45">
        <v>96</v>
      </c>
    </row>
    <row r="21" spans="2:11" ht="17.25">
      <c r="B21" s="1" t="s">
        <v>682</v>
      </c>
      <c r="C21" s="57">
        <v>39435</v>
      </c>
      <c r="D21" s="45">
        <v>5093</v>
      </c>
      <c r="E21" s="45">
        <v>307</v>
      </c>
      <c r="F21" s="45">
        <v>305</v>
      </c>
      <c r="G21" s="45">
        <v>13</v>
      </c>
      <c r="H21" s="45">
        <v>3718</v>
      </c>
      <c r="I21" s="45">
        <v>4324</v>
      </c>
      <c r="J21" s="45">
        <v>195</v>
      </c>
      <c r="K21" s="45">
        <v>284</v>
      </c>
    </row>
    <row r="22" spans="2:11" ht="17.25">
      <c r="B22" s="1" t="s">
        <v>683</v>
      </c>
      <c r="C22" s="57">
        <v>14196</v>
      </c>
      <c r="D22" s="45">
        <v>180</v>
      </c>
      <c r="E22" s="45">
        <v>76</v>
      </c>
      <c r="F22" s="45">
        <v>48</v>
      </c>
      <c r="G22" s="45">
        <v>6</v>
      </c>
      <c r="H22" s="45">
        <v>1538</v>
      </c>
      <c r="I22" s="45">
        <v>979</v>
      </c>
      <c r="J22" s="45">
        <v>116</v>
      </c>
      <c r="K22" s="45">
        <v>108</v>
      </c>
    </row>
    <row r="23" spans="2:11" ht="17.25">
      <c r="B23" s="1"/>
      <c r="C23" s="57"/>
      <c r="D23" s="45"/>
      <c r="E23" s="45"/>
      <c r="F23" s="45"/>
      <c r="G23" s="45"/>
      <c r="H23" s="45"/>
      <c r="I23" s="45"/>
      <c r="J23" s="45"/>
      <c r="K23" s="45"/>
    </row>
    <row r="24" spans="2:11" ht="17.25">
      <c r="B24" s="1" t="s">
        <v>684</v>
      </c>
      <c r="C24" s="52">
        <v>3723</v>
      </c>
      <c r="D24" s="56">
        <v>381</v>
      </c>
      <c r="E24" s="56">
        <v>2</v>
      </c>
      <c r="F24" s="56">
        <v>4</v>
      </c>
      <c r="G24" s="45" t="s">
        <v>723</v>
      </c>
      <c r="H24" s="56">
        <v>269</v>
      </c>
      <c r="I24" s="56">
        <v>931</v>
      </c>
      <c r="J24" s="56">
        <v>31</v>
      </c>
      <c r="K24" s="56">
        <v>31</v>
      </c>
    </row>
    <row r="25" spans="2:11" ht="17.25">
      <c r="B25" s="1" t="s">
        <v>685</v>
      </c>
      <c r="C25" s="57">
        <v>1877</v>
      </c>
      <c r="D25" s="45">
        <v>504</v>
      </c>
      <c r="E25" s="45">
        <v>7</v>
      </c>
      <c r="F25" s="45">
        <v>1</v>
      </c>
      <c r="G25" s="45">
        <v>2</v>
      </c>
      <c r="H25" s="45">
        <v>265</v>
      </c>
      <c r="I25" s="45">
        <v>274</v>
      </c>
      <c r="J25" s="45">
        <v>14</v>
      </c>
      <c r="K25" s="45">
        <v>7</v>
      </c>
    </row>
    <row r="26" spans="2:11" ht="17.25">
      <c r="B26" s="1"/>
      <c r="C26" s="57"/>
      <c r="D26" s="45"/>
      <c r="E26" s="45"/>
      <c r="F26" s="45"/>
      <c r="G26" s="45"/>
      <c r="H26" s="45"/>
      <c r="I26" s="45"/>
      <c r="J26" s="45"/>
      <c r="K26" s="45"/>
    </row>
    <row r="27" spans="2:11" ht="17.25">
      <c r="B27" s="2" t="s">
        <v>686</v>
      </c>
      <c r="C27" s="57">
        <v>7611</v>
      </c>
      <c r="D27" s="45">
        <v>1500</v>
      </c>
      <c r="E27" s="45">
        <v>2</v>
      </c>
      <c r="F27" s="45">
        <v>2</v>
      </c>
      <c r="G27" s="45">
        <v>1</v>
      </c>
      <c r="H27" s="45">
        <v>508</v>
      </c>
      <c r="I27" s="45">
        <v>1073</v>
      </c>
      <c r="J27" s="45">
        <v>45</v>
      </c>
      <c r="K27" s="45">
        <v>71</v>
      </c>
    </row>
    <row r="28" spans="2:11" ht="17.25">
      <c r="B28" s="1" t="s">
        <v>687</v>
      </c>
      <c r="C28" s="57">
        <v>8161</v>
      </c>
      <c r="D28" s="45">
        <v>2605</v>
      </c>
      <c r="E28" s="45">
        <v>14</v>
      </c>
      <c r="F28" s="45" t="s">
        <v>723</v>
      </c>
      <c r="G28" s="45">
        <v>1</v>
      </c>
      <c r="H28" s="45">
        <v>468</v>
      </c>
      <c r="I28" s="45">
        <v>929</v>
      </c>
      <c r="J28" s="45">
        <v>38</v>
      </c>
      <c r="K28" s="45">
        <v>75</v>
      </c>
    </row>
    <row r="29" spans="2:11" ht="17.25">
      <c r="B29" s="1" t="s">
        <v>690</v>
      </c>
      <c r="C29" s="57">
        <v>4384</v>
      </c>
      <c r="D29" s="45">
        <v>1112</v>
      </c>
      <c r="E29" s="45">
        <v>2</v>
      </c>
      <c r="F29" s="45" t="s">
        <v>723</v>
      </c>
      <c r="G29" s="45">
        <v>1</v>
      </c>
      <c r="H29" s="45">
        <v>287</v>
      </c>
      <c r="I29" s="45">
        <v>560</v>
      </c>
      <c r="J29" s="45">
        <v>17</v>
      </c>
      <c r="K29" s="45">
        <v>37</v>
      </c>
    </row>
    <row r="30" spans="2:11" ht="17.25">
      <c r="B30" s="1" t="s">
        <v>691</v>
      </c>
      <c r="C30" s="57">
        <v>4065</v>
      </c>
      <c r="D30" s="45">
        <v>1132</v>
      </c>
      <c r="E30" s="45">
        <v>4</v>
      </c>
      <c r="F30" s="45">
        <v>1</v>
      </c>
      <c r="G30" s="45" t="s">
        <v>723</v>
      </c>
      <c r="H30" s="45">
        <v>276</v>
      </c>
      <c r="I30" s="45">
        <v>572</v>
      </c>
      <c r="J30" s="45">
        <v>10</v>
      </c>
      <c r="K30" s="45">
        <v>37</v>
      </c>
    </row>
    <row r="31" spans="2:11" ht="17.25">
      <c r="B31" s="1" t="s">
        <v>692</v>
      </c>
      <c r="C31" s="57">
        <v>10020</v>
      </c>
      <c r="D31" s="45">
        <v>795</v>
      </c>
      <c r="E31" s="45">
        <v>1</v>
      </c>
      <c r="F31" s="45">
        <v>2</v>
      </c>
      <c r="G31" s="45" t="s">
        <v>723</v>
      </c>
      <c r="H31" s="45">
        <v>947</v>
      </c>
      <c r="I31" s="45">
        <v>1960</v>
      </c>
      <c r="J31" s="45">
        <v>57</v>
      </c>
      <c r="K31" s="45">
        <v>113</v>
      </c>
    </row>
    <row r="32" spans="2:11" ht="17.25">
      <c r="B32" s="1" t="s">
        <v>693</v>
      </c>
      <c r="C32" s="57">
        <v>23560</v>
      </c>
      <c r="D32" s="45">
        <v>817</v>
      </c>
      <c r="E32" s="45">
        <v>5</v>
      </c>
      <c r="F32" s="45">
        <v>6</v>
      </c>
      <c r="G32" s="45">
        <v>12</v>
      </c>
      <c r="H32" s="45">
        <v>2009</v>
      </c>
      <c r="I32" s="45">
        <v>3956</v>
      </c>
      <c r="J32" s="45">
        <v>171</v>
      </c>
      <c r="K32" s="45">
        <v>259</v>
      </c>
    </row>
    <row r="33" spans="2:11" ht="17.25">
      <c r="B33" s="1"/>
      <c r="C33" s="57"/>
      <c r="D33" s="45"/>
      <c r="E33" s="45"/>
      <c r="F33" s="45"/>
      <c r="G33" s="45"/>
      <c r="H33" s="45"/>
      <c r="I33" s="45"/>
      <c r="J33" s="45"/>
      <c r="K33" s="45"/>
    </row>
    <row r="34" spans="2:11" ht="17.25">
      <c r="B34" s="2" t="s">
        <v>694</v>
      </c>
      <c r="C34" s="57">
        <v>9991</v>
      </c>
      <c r="D34" s="45">
        <v>2566</v>
      </c>
      <c r="E34" s="45">
        <v>28</v>
      </c>
      <c r="F34" s="45">
        <v>6</v>
      </c>
      <c r="G34" s="45">
        <v>8</v>
      </c>
      <c r="H34" s="45">
        <v>667</v>
      </c>
      <c r="I34" s="45">
        <v>1566</v>
      </c>
      <c r="J34" s="45">
        <v>45</v>
      </c>
      <c r="K34" s="45">
        <v>63</v>
      </c>
    </row>
    <row r="35" spans="2:11" ht="17.25">
      <c r="B35" s="1" t="s">
        <v>688</v>
      </c>
      <c r="C35" s="57">
        <v>6654</v>
      </c>
      <c r="D35" s="45">
        <v>375</v>
      </c>
      <c r="E35" s="45">
        <v>7</v>
      </c>
      <c r="F35" s="45">
        <v>1</v>
      </c>
      <c r="G35" s="45">
        <v>1</v>
      </c>
      <c r="H35" s="45">
        <v>483</v>
      </c>
      <c r="I35" s="45">
        <v>1543</v>
      </c>
      <c r="J35" s="45">
        <v>53</v>
      </c>
      <c r="K35" s="45">
        <v>56</v>
      </c>
    </row>
    <row r="36" spans="2:11" ht="17.25">
      <c r="B36" s="1" t="s">
        <v>695</v>
      </c>
      <c r="C36" s="52">
        <v>2636</v>
      </c>
      <c r="D36" s="56">
        <v>610</v>
      </c>
      <c r="E36" s="56">
        <v>9</v>
      </c>
      <c r="F36" s="45" t="s">
        <v>723</v>
      </c>
      <c r="G36" s="45" t="s">
        <v>723</v>
      </c>
      <c r="H36" s="56">
        <v>161</v>
      </c>
      <c r="I36" s="56">
        <v>397</v>
      </c>
      <c r="J36" s="56">
        <v>13</v>
      </c>
      <c r="K36" s="56">
        <v>24</v>
      </c>
    </row>
    <row r="37" spans="2:11" ht="17.25">
      <c r="B37" s="1" t="s">
        <v>696</v>
      </c>
      <c r="C37" s="57">
        <v>2270</v>
      </c>
      <c r="D37" s="45">
        <v>92</v>
      </c>
      <c r="E37" s="45">
        <v>37</v>
      </c>
      <c r="F37" s="45" t="s">
        <v>723</v>
      </c>
      <c r="G37" s="45" t="s">
        <v>723</v>
      </c>
      <c r="H37" s="45">
        <v>157</v>
      </c>
      <c r="I37" s="45">
        <v>161</v>
      </c>
      <c r="J37" s="45">
        <v>17</v>
      </c>
      <c r="K37" s="45">
        <v>12</v>
      </c>
    </row>
    <row r="38" spans="2:11" ht="17.25">
      <c r="B38" s="1"/>
      <c r="C38" s="57"/>
      <c r="D38" s="45"/>
      <c r="E38" s="45"/>
      <c r="F38" s="45"/>
      <c r="G38" s="45"/>
      <c r="H38" s="45"/>
      <c r="I38" s="45"/>
      <c r="J38" s="45"/>
      <c r="K38" s="45"/>
    </row>
    <row r="39" spans="2:11" ht="17.25">
      <c r="B39" s="1" t="s">
        <v>689</v>
      </c>
      <c r="C39" s="57">
        <v>6846</v>
      </c>
      <c r="D39" s="45">
        <v>990</v>
      </c>
      <c r="E39" s="45" t="s">
        <v>723</v>
      </c>
      <c r="F39" s="45">
        <v>110</v>
      </c>
      <c r="G39" s="45" t="s">
        <v>723</v>
      </c>
      <c r="H39" s="45">
        <v>704</v>
      </c>
      <c r="I39" s="45">
        <v>983</v>
      </c>
      <c r="J39" s="45">
        <v>21</v>
      </c>
      <c r="K39" s="45">
        <v>42</v>
      </c>
    </row>
    <row r="40" spans="2:11" ht="17.25">
      <c r="B40" s="1" t="s">
        <v>697</v>
      </c>
      <c r="C40" s="57">
        <v>3982</v>
      </c>
      <c r="D40" s="45">
        <v>986</v>
      </c>
      <c r="E40" s="45">
        <v>18</v>
      </c>
      <c r="F40" s="45">
        <v>48</v>
      </c>
      <c r="G40" s="45" t="s">
        <v>723</v>
      </c>
      <c r="H40" s="45">
        <v>400</v>
      </c>
      <c r="I40" s="45">
        <v>569</v>
      </c>
      <c r="J40" s="45">
        <v>22</v>
      </c>
      <c r="K40" s="45">
        <v>16</v>
      </c>
    </row>
    <row r="41" spans="2:11" ht="17.25">
      <c r="B41" s="1" t="s">
        <v>698</v>
      </c>
      <c r="C41" s="57">
        <v>7622</v>
      </c>
      <c r="D41" s="45">
        <v>2009</v>
      </c>
      <c r="E41" s="45">
        <v>4</v>
      </c>
      <c r="F41" s="45">
        <v>6</v>
      </c>
      <c r="G41" s="45" t="s">
        <v>723</v>
      </c>
      <c r="H41" s="45">
        <v>697</v>
      </c>
      <c r="I41" s="45">
        <v>842</v>
      </c>
      <c r="J41" s="45">
        <v>35</v>
      </c>
      <c r="K41" s="45">
        <v>38</v>
      </c>
    </row>
    <row r="42" spans="2:11" ht="17.25">
      <c r="B42" s="1" t="s">
        <v>699</v>
      </c>
      <c r="C42" s="57">
        <v>4976</v>
      </c>
      <c r="D42" s="45">
        <v>2187</v>
      </c>
      <c r="E42" s="45">
        <v>5</v>
      </c>
      <c r="F42" s="45" t="s">
        <v>723</v>
      </c>
      <c r="G42" s="45" t="s">
        <v>723</v>
      </c>
      <c r="H42" s="45">
        <v>375</v>
      </c>
      <c r="I42" s="45">
        <v>445</v>
      </c>
      <c r="J42" s="45">
        <v>15</v>
      </c>
      <c r="K42" s="45">
        <v>23</v>
      </c>
    </row>
    <row r="43" spans="2:11" ht="17.25">
      <c r="B43" s="1" t="s">
        <v>700</v>
      </c>
      <c r="C43" s="52">
        <v>1973</v>
      </c>
      <c r="D43" s="56">
        <v>391</v>
      </c>
      <c r="E43" s="56">
        <v>41</v>
      </c>
      <c r="F43" s="56">
        <v>1</v>
      </c>
      <c r="G43" s="45" t="s">
        <v>723</v>
      </c>
      <c r="H43" s="56">
        <v>251</v>
      </c>
      <c r="I43" s="56">
        <v>290</v>
      </c>
      <c r="J43" s="56">
        <v>2</v>
      </c>
      <c r="K43" s="56">
        <v>3</v>
      </c>
    </row>
    <row r="44" spans="2:11" ht="17.25">
      <c r="B44" s="1"/>
      <c r="C44" s="52"/>
      <c r="D44" s="56"/>
      <c r="E44" s="56"/>
      <c r="F44" s="56"/>
      <c r="G44" s="56"/>
      <c r="H44" s="56"/>
      <c r="I44" s="56"/>
      <c r="J44" s="56"/>
      <c r="K44" s="56"/>
    </row>
    <row r="45" spans="2:11" ht="17.25">
      <c r="B45" s="1" t="s">
        <v>701</v>
      </c>
      <c r="C45" s="57">
        <v>3649</v>
      </c>
      <c r="D45" s="45">
        <v>227</v>
      </c>
      <c r="E45" s="45">
        <v>1</v>
      </c>
      <c r="F45" s="45">
        <v>79</v>
      </c>
      <c r="G45" s="45" t="s">
        <v>723</v>
      </c>
      <c r="H45" s="45">
        <v>363</v>
      </c>
      <c r="I45" s="45">
        <v>399</v>
      </c>
      <c r="J45" s="45">
        <v>24</v>
      </c>
      <c r="K45" s="45">
        <v>30</v>
      </c>
    </row>
    <row r="46" spans="2:11" ht="17.25">
      <c r="B46" s="1" t="s">
        <v>702</v>
      </c>
      <c r="C46" s="57">
        <v>3521</v>
      </c>
      <c r="D46" s="45">
        <v>641</v>
      </c>
      <c r="E46" s="45">
        <v>8</v>
      </c>
      <c r="F46" s="45">
        <v>152</v>
      </c>
      <c r="G46" s="45" t="s">
        <v>723</v>
      </c>
      <c r="H46" s="45">
        <v>339</v>
      </c>
      <c r="I46" s="45">
        <v>352</v>
      </c>
      <c r="J46" s="45">
        <v>31</v>
      </c>
      <c r="K46" s="45">
        <v>25</v>
      </c>
    </row>
    <row r="47" spans="2:11" ht="17.25">
      <c r="B47" s="1" t="s">
        <v>703</v>
      </c>
      <c r="C47" s="57">
        <v>3447</v>
      </c>
      <c r="D47" s="45">
        <v>436</v>
      </c>
      <c r="E47" s="45">
        <v>2</v>
      </c>
      <c r="F47" s="45">
        <v>160</v>
      </c>
      <c r="G47" s="45">
        <v>1</v>
      </c>
      <c r="H47" s="45">
        <v>337</v>
      </c>
      <c r="I47" s="45">
        <v>522</v>
      </c>
      <c r="J47" s="45">
        <v>16</v>
      </c>
      <c r="K47" s="45">
        <v>15</v>
      </c>
    </row>
    <row r="48" spans="2:11" ht="17.25">
      <c r="B48" s="1" t="s">
        <v>704</v>
      </c>
      <c r="C48" s="57">
        <v>4632</v>
      </c>
      <c r="D48" s="45">
        <v>1553</v>
      </c>
      <c r="E48" s="45">
        <v>23</v>
      </c>
      <c r="F48" s="45">
        <v>49</v>
      </c>
      <c r="G48" s="45" t="s">
        <v>723</v>
      </c>
      <c r="H48" s="45">
        <v>359</v>
      </c>
      <c r="I48" s="45">
        <v>647</v>
      </c>
      <c r="J48" s="45">
        <v>9</v>
      </c>
      <c r="K48" s="45">
        <v>14</v>
      </c>
    </row>
    <row r="49" spans="2:11" ht="17.25">
      <c r="B49" s="1" t="s">
        <v>705</v>
      </c>
      <c r="C49" s="57">
        <v>7668</v>
      </c>
      <c r="D49" s="45">
        <v>2892</v>
      </c>
      <c r="E49" s="45">
        <v>37</v>
      </c>
      <c r="F49" s="45">
        <v>172</v>
      </c>
      <c r="G49" s="45" t="s">
        <v>723</v>
      </c>
      <c r="H49" s="45">
        <v>575</v>
      </c>
      <c r="I49" s="45">
        <v>1138</v>
      </c>
      <c r="J49" s="45">
        <v>19</v>
      </c>
      <c r="K49" s="45">
        <v>16</v>
      </c>
    </row>
    <row r="50" spans="2:11" ht="17.25">
      <c r="B50" s="1" t="s">
        <v>706</v>
      </c>
      <c r="C50" s="52">
        <v>5524</v>
      </c>
      <c r="D50" s="56">
        <v>1442</v>
      </c>
      <c r="E50" s="56">
        <v>97</v>
      </c>
      <c r="F50" s="56">
        <v>9</v>
      </c>
      <c r="G50" s="45" t="s">
        <v>723</v>
      </c>
      <c r="H50" s="56">
        <v>565</v>
      </c>
      <c r="I50" s="56">
        <v>585</v>
      </c>
      <c r="J50" s="56">
        <v>33</v>
      </c>
      <c r="K50" s="56">
        <v>33</v>
      </c>
    </row>
    <row r="51" spans="2:11" ht="17.25">
      <c r="B51" s="1"/>
      <c r="C51" s="52"/>
      <c r="D51" s="56"/>
      <c r="E51" s="56"/>
      <c r="F51" s="56"/>
      <c r="G51" s="56"/>
      <c r="H51" s="56"/>
      <c r="I51" s="56"/>
      <c r="J51" s="56"/>
      <c r="K51" s="56"/>
    </row>
    <row r="52" spans="2:11" ht="17.25">
      <c r="B52" s="1" t="s">
        <v>707</v>
      </c>
      <c r="C52" s="57">
        <v>9108</v>
      </c>
      <c r="D52" s="45">
        <v>370</v>
      </c>
      <c r="E52" s="45">
        <v>5</v>
      </c>
      <c r="F52" s="45">
        <v>90</v>
      </c>
      <c r="G52" s="45" t="s">
        <v>723</v>
      </c>
      <c r="H52" s="45">
        <v>754</v>
      </c>
      <c r="I52" s="45">
        <v>781</v>
      </c>
      <c r="J52" s="45">
        <v>23</v>
      </c>
      <c r="K52" s="45">
        <v>77</v>
      </c>
    </row>
    <row r="53" spans="2:11" ht="17.25">
      <c r="B53" s="1" t="s">
        <v>708</v>
      </c>
      <c r="C53" s="57">
        <v>7106</v>
      </c>
      <c r="D53" s="45">
        <v>662</v>
      </c>
      <c r="E53" s="45">
        <v>28</v>
      </c>
      <c r="F53" s="45">
        <v>14</v>
      </c>
      <c r="G53" s="45" t="s">
        <v>723</v>
      </c>
      <c r="H53" s="45">
        <v>810</v>
      </c>
      <c r="I53" s="45">
        <v>873</v>
      </c>
      <c r="J53" s="45">
        <v>20</v>
      </c>
      <c r="K53" s="45">
        <v>37</v>
      </c>
    </row>
    <row r="54" spans="2:11" ht="17.25">
      <c r="B54" s="1" t="s">
        <v>709</v>
      </c>
      <c r="C54" s="57">
        <v>1856</v>
      </c>
      <c r="D54" s="45">
        <v>257</v>
      </c>
      <c r="E54" s="45">
        <v>27</v>
      </c>
      <c r="F54" s="45">
        <v>43</v>
      </c>
      <c r="G54" s="45">
        <v>6</v>
      </c>
      <c r="H54" s="45">
        <v>202</v>
      </c>
      <c r="I54" s="45">
        <v>237</v>
      </c>
      <c r="J54" s="45">
        <v>4</v>
      </c>
      <c r="K54" s="45">
        <v>8</v>
      </c>
    </row>
    <row r="55" spans="2:11" ht="17.25">
      <c r="B55" s="1" t="s">
        <v>710</v>
      </c>
      <c r="C55" s="57">
        <v>2160</v>
      </c>
      <c r="D55" s="45">
        <v>167</v>
      </c>
      <c r="E55" s="45">
        <v>32</v>
      </c>
      <c r="F55" s="45">
        <v>130</v>
      </c>
      <c r="G55" s="45">
        <v>3</v>
      </c>
      <c r="H55" s="45">
        <v>256</v>
      </c>
      <c r="I55" s="45">
        <v>242</v>
      </c>
      <c r="J55" s="45">
        <v>5</v>
      </c>
      <c r="K55" s="45">
        <v>7</v>
      </c>
    </row>
    <row r="56" spans="2:11" ht="17.25">
      <c r="B56" s="1"/>
      <c r="C56" s="57"/>
      <c r="D56" s="45"/>
      <c r="E56" s="45"/>
      <c r="F56" s="45"/>
      <c r="G56" s="45"/>
      <c r="H56" s="45"/>
      <c r="I56" s="45"/>
      <c r="J56" s="45"/>
      <c r="K56" s="45"/>
    </row>
    <row r="57" spans="2:11" ht="17.25">
      <c r="B57" s="1" t="s">
        <v>711</v>
      </c>
      <c r="C57" s="57">
        <v>8082</v>
      </c>
      <c r="D57" s="45">
        <v>245</v>
      </c>
      <c r="E57" s="45">
        <v>35</v>
      </c>
      <c r="F57" s="45">
        <v>202</v>
      </c>
      <c r="G57" s="45">
        <v>1</v>
      </c>
      <c r="H57" s="45">
        <v>726</v>
      </c>
      <c r="I57" s="45">
        <v>451</v>
      </c>
      <c r="J57" s="45">
        <v>16</v>
      </c>
      <c r="K57" s="45">
        <v>64</v>
      </c>
    </row>
    <row r="58" spans="2:11" ht="17.25">
      <c r="B58" s="2" t="s">
        <v>712</v>
      </c>
      <c r="C58" s="57">
        <v>1429</v>
      </c>
      <c r="D58" s="45">
        <v>14</v>
      </c>
      <c r="E58" s="45">
        <v>1</v>
      </c>
      <c r="F58" s="45">
        <v>121</v>
      </c>
      <c r="G58" s="45" t="s">
        <v>723</v>
      </c>
      <c r="H58" s="45">
        <v>113</v>
      </c>
      <c r="I58" s="45">
        <v>119</v>
      </c>
      <c r="J58" s="45">
        <v>11</v>
      </c>
      <c r="K58" s="45">
        <v>6</v>
      </c>
    </row>
    <row r="59" spans="2:11" ht="17.25">
      <c r="B59" s="1" t="s">
        <v>713</v>
      </c>
      <c r="C59" s="57">
        <v>1287</v>
      </c>
      <c r="D59" s="45">
        <v>86</v>
      </c>
      <c r="E59" s="45">
        <v>68</v>
      </c>
      <c r="F59" s="45">
        <v>8</v>
      </c>
      <c r="G59" s="45" t="s">
        <v>723</v>
      </c>
      <c r="H59" s="45">
        <v>123</v>
      </c>
      <c r="I59" s="45">
        <v>73</v>
      </c>
      <c r="J59" s="45">
        <v>2</v>
      </c>
      <c r="K59" s="45">
        <v>7</v>
      </c>
    </row>
    <row r="60" spans="2:11" ht="17.25">
      <c r="B60" s="1" t="s">
        <v>714</v>
      </c>
      <c r="C60" s="57">
        <v>215</v>
      </c>
      <c r="D60" s="45">
        <v>4</v>
      </c>
      <c r="E60" s="45">
        <v>1</v>
      </c>
      <c r="F60" s="45" t="s">
        <v>723</v>
      </c>
      <c r="G60" s="45" t="s">
        <v>723</v>
      </c>
      <c r="H60" s="45">
        <v>52</v>
      </c>
      <c r="I60" s="45">
        <v>6</v>
      </c>
      <c r="J60" s="45" t="s">
        <v>723</v>
      </c>
      <c r="K60" s="45" t="s">
        <v>723</v>
      </c>
    </row>
    <row r="61" spans="2:11" ht="17.25">
      <c r="B61" s="1" t="s">
        <v>715</v>
      </c>
      <c r="C61" s="57">
        <v>8076</v>
      </c>
      <c r="D61" s="45">
        <v>279</v>
      </c>
      <c r="E61" s="45">
        <v>24</v>
      </c>
      <c r="F61" s="45">
        <v>528</v>
      </c>
      <c r="G61" s="45" t="s">
        <v>723</v>
      </c>
      <c r="H61" s="45">
        <v>688</v>
      </c>
      <c r="I61" s="45">
        <v>405</v>
      </c>
      <c r="J61" s="45">
        <v>29</v>
      </c>
      <c r="K61" s="45">
        <v>25</v>
      </c>
    </row>
    <row r="62" spans="2:11" ht="18" thickBot="1">
      <c r="B62" s="40"/>
      <c r="C62" s="305"/>
      <c r="D62" s="306"/>
      <c r="E62" s="306"/>
      <c r="F62" s="306"/>
      <c r="G62" s="306"/>
      <c r="H62" s="306"/>
      <c r="I62" s="306"/>
      <c r="J62" s="306"/>
      <c r="K62" s="306"/>
    </row>
    <row r="63" spans="3:11" ht="17.25">
      <c r="C63" s="307" t="s">
        <v>30</v>
      </c>
      <c r="D63" s="56"/>
      <c r="E63" s="56"/>
      <c r="F63" s="56"/>
      <c r="G63" s="56"/>
      <c r="H63" s="56"/>
      <c r="I63" s="56"/>
      <c r="J63" s="56"/>
      <c r="K63" s="56"/>
    </row>
    <row r="64" spans="1:11" ht="17.25">
      <c r="A64" s="39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7.25">
      <c r="A65" s="39"/>
      <c r="C65" s="56"/>
      <c r="D65" s="56"/>
      <c r="E65" s="56"/>
      <c r="F65" s="56"/>
      <c r="G65" s="56"/>
      <c r="H65" s="56"/>
      <c r="I65" s="56"/>
      <c r="J65" s="56"/>
      <c r="K65" s="56"/>
    </row>
    <row r="66" spans="3:11" ht="17.25">
      <c r="C66" s="56"/>
      <c r="D66" s="56"/>
      <c r="E66" s="56"/>
      <c r="F66" s="56"/>
      <c r="G66" s="56"/>
      <c r="H66" s="56"/>
      <c r="I66" s="56"/>
      <c r="J66" s="56"/>
      <c r="K66" s="56"/>
    </row>
    <row r="67" spans="3:11" ht="17.25">
      <c r="C67" s="56"/>
      <c r="D67" s="56"/>
      <c r="E67" s="56"/>
      <c r="F67" s="56"/>
      <c r="G67" s="56"/>
      <c r="H67" s="56"/>
      <c r="I67" s="56"/>
      <c r="J67" s="56"/>
      <c r="K67" s="56"/>
    </row>
    <row r="68" spans="3:11" ht="17.25">
      <c r="C68" s="56"/>
      <c r="D68" s="56"/>
      <c r="E68" s="56"/>
      <c r="F68" s="56"/>
      <c r="G68" s="56"/>
      <c r="H68" s="56"/>
      <c r="I68" s="56"/>
      <c r="J68" s="56"/>
      <c r="K68" s="56"/>
    </row>
    <row r="69" spans="3:11" ht="17.25">
      <c r="C69" s="56"/>
      <c r="D69" s="56"/>
      <c r="E69" s="56"/>
      <c r="F69" s="56"/>
      <c r="G69" s="56"/>
      <c r="H69" s="56"/>
      <c r="I69" s="56"/>
      <c r="J69" s="56"/>
      <c r="K69" s="56"/>
    </row>
  </sheetData>
  <mergeCells count="1">
    <mergeCell ref="J9:K9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">
      <selection activeCell="A1" sqref="A1"/>
    </sheetView>
  </sheetViews>
  <sheetFormatPr defaultColWidth="13.375" defaultRowHeight="13.5"/>
  <cols>
    <col min="1" max="1" width="13.375" style="0" customWidth="1"/>
    <col min="2" max="2" width="18.00390625" style="0" customWidth="1"/>
    <col min="3" max="3" width="14.625" style="0" customWidth="1"/>
    <col min="4" max="4" width="13.375" style="0" customWidth="1"/>
    <col min="6" max="6" width="12.00390625" style="0" customWidth="1"/>
    <col min="7" max="7" width="12.125" style="0" customWidth="1"/>
  </cols>
  <sheetData>
    <row r="1" spans="1:7" ht="13.5">
      <c r="A1" s="39"/>
      <c r="G1" s="39" t="s">
        <v>54</v>
      </c>
    </row>
    <row r="5" ht="17.25">
      <c r="E5" s="4"/>
    </row>
    <row r="6" spans="3:11" ht="17.25">
      <c r="C6" s="56"/>
      <c r="D6" s="56"/>
      <c r="E6" s="308" t="s">
        <v>556</v>
      </c>
      <c r="F6" s="56"/>
      <c r="G6" s="56"/>
      <c r="H6" s="56"/>
      <c r="I6" s="56"/>
      <c r="J6" s="56"/>
      <c r="K6" s="56"/>
    </row>
    <row r="7" spans="2:11" ht="18" thickBot="1">
      <c r="B7" s="40"/>
      <c r="C7" s="59"/>
      <c r="D7" s="59"/>
      <c r="E7" s="59"/>
      <c r="F7" s="296" t="s">
        <v>558</v>
      </c>
      <c r="G7" s="59"/>
      <c r="H7" s="59"/>
      <c r="I7" s="59"/>
      <c r="J7" s="59"/>
      <c r="K7" s="309" t="s">
        <v>55</v>
      </c>
    </row>
    <row r="8" spans="2:11" ht="17.25">
      <c r="B8" s="41"/>
      <c r="C8" s="48"/>
      <c r="D8" s="49"/>
      <c r="E8" s="49"/>
      <c r="F8" s="50"/>
      <c r="G8" s="49"/>
      <c r="H8" s="310"/>
      <c r="I8" s="310"/>
      <c r="J8" s="310"/>
      <c r="K8" s="311"/>
    </row>
    <row r="9" spans="3:11" ht="17.25">
      <c r="C9" s="299"/>
      <c r="D9" s="300"/>
      <c r="E9" s="300" t="s">
        <v>118</v>
      </c>
      <c r="F9" s="300"/>
      <c r="G9" s="300"/>
      <c r="H9" s="312"/>
      <c r="I9" s="312"/>
      <c r="J9" s="312"/>
      <c r="K9" s="312"/>
    </row>
    <row r="10" spans="3:11" ht="17.25">
      <c r="C10" s="53" t="s">
        <v>570</v>
      </c>
      <c r="D10" s="53"/>
      <c r="E10" s="53"/>
      <c r="F10" s="52"/>
      <c r="G10" s="313"/>
      <c r="H10" s="52"/>
      <c r="I10" s="302"/>
      <c r="J10" s="302"/>
      <c r="K10" s="302" t="s">
        <v>459</v>
      </c>
    </row>
    <row r="11" spans="3:11" ht="17.25">
      <c r="C11" s="53" t="s">
        <v>441</v>
      </c>
      <c r="D11" s="53" t="s">
        <v>557</v>
      </c>
      <c r="E11" s="255" t="s">
        <v>719</v>
      </c>
      <c r="F11" s="53" t="s">
        <v>574</v>
      </c>
      <c r="G11" s="303" t="s">
        <v>720</v>
      </c>
      <c r="H11" s="53" t="s">
        <v>446</v>
      </c>
      <c r="I11" s="53" t="s">
        <v>571</v>
      </c>
      <c r="J11" s="303" t="s">
        <v>572</v>
      </c>
      <c r="K11" s="256" t="s">
        <v>722</v>
      </c>
    </row>
    <row r="12" spans="2:11" ht="17.25">
      <c r="B12" s="43"/>
      <c r="C12" s="55" t="s">
        <v>10</v>
      </c>
      <c r="D12" s="55" t="s">
        <v>573</v>
      </c>
      <c r="E12" s="55" t="s">
        <v>718</v>
      </c>
      <c r="F12" s="54"/>
      <c r="G12" s="54" t="s">
        <v>575</v>
      </c>
      <c r="H12" s="54"/>
      <c r="I12" s="340" t="s">
        <v>576</v>
      </c>
      <c r="J12" s="341" t="s">
        <v>577</v>
      </c>
      <c r="K12" s="342" t="s">
        <v>721</v>
      </c>
    </row>
    <row r="13" spans="3:11" ht="17.25">
      <c r="C13" s="52"/>
      <c r="D13" s="56"/>
      <c r="E13" s="56"/>
      <c r="F13" s="56"/>
      <c r="G13" s="56"/>
      <c r="H13" s="56"/>
      <c r="I13" s="56"/>
      <c r="J13" s="56"/>
      <c r="K13" s="56"/>
    </row>
    <row r="14" spans="2:11" s="337" customFormat="1" ht="17.25">
      <c r="B14" s="336" t="s">
        <v>119</v>
      </c>
      <c r="C14" s="338">
        <v>21192</v>
      </c>
      <c r="D14" s="339">
        <v>85112</v>
      </c>
      <c r="E14" s="339">
        <v>10928</v>
      </c>
      <c r="F14" s="339">
        <v>3895</v>
      </c>
      <c r="G14" s="339">
        <v>24773</v>
      </c>
      <c r="H14" s="339">
        <v>50775</v>
      </c>
      <c r="I14" s="339">
        <v>22717</v>
      </c>
      <c r="J14" s="339">
        <v>8095</v>
      </c>
      <c r="K14" s="339">
        <v>54148</v>
      </c>
    </row>
    <row r="15" spans="3:11" ht="17.25">
      <c r="C15" s="46"/>
      <c r="D15" s="44"/>
      <c r="E15" s="44"/>
      <c r="F15" s="44"/>
      <c r="G15" s="44"/>
      <c r="H15" s="44"/>
      <c r="I15" s="44"/>
      <c r="J15" s="44"/>
      <c r="K15" s="44"/>
    </row>
    <row r="16" spans="2:11" ht="17.25">
      <c r="B16" s="1" t="s">
        <v>677</v>
      </c>
      <c r="C16" s="47">
        <v>9183</v>
      </c>
      <c r="D16" s="45">
        <v>32722</v>
      </c>
      <c r="E16" s="45">
        <v>5184</v>
      </c>
      <c r="F16" s="45">
        <v>2103</v>
      </c>
      <c r="G16" s="45">
        <v>8674</v>
      </c>
      <c r="H16" s="45">
        <v>18594</v>
      </c>
      <c r="I16" s="58">
        <v>7910</v>
      </c>
      <c r="J16" s="58">
        <v>1321</v>
      </c>
      <c r="K16" s="58">
        <v>21528</v>
      </c>
    </row>
    <row r="17" spans="2:11" ht="17.25">
      <c r="B17" s="1" t="s">
        <v>678</v>
      </c>
      <c r="C17" s="47">
        <v>1137</v>
      </c>
      <c r="D17" s="45">
        <v>4737</v>
      </c>
      <c r="E17" s="45">
        <v>597</v>
      </c>
      <c r="F17" s="45">
        <v>188</v>
      </c>
      <c r="G17" s="45">
        <v>774</v>
      </c>
      <c r="H17" s="45">
        <v>2732</v>
      </c>
      <c r="I17" s="58">
        <v>1266</v>
      </c>
      <c r="J17" s="58">
        <v>390</v>
      </c>
      <c r="K17" s="58">
        <v>2714</v>
      </c>
    </row>
    <row r="18" spans="2:11" ht="17.25">
      <c r="B18" s="1" t="s">
        <v>679</v>
      </c>
      <c r="C18" s="47">
        <v>1142</v>
      </c>
      <c r="D18" s="45">
        <v>4511</v>
      </c>
      <c r="E18" s="45">
        <v>678</v>
      </c>
      <c r="F18" s="45">
        <v>248</v>
      </c>
      <c r="G18" s="45">
        <v>939</v>
      </c>
      <c r="H18" s="45">
        <v>2823</v>
      </c>
      <c r="I18" s="58">
        <v>1595</v>
      </c>
      <c r="J18" s="58">
        <v>391</v>
      </c>
      <c r="K18" s="58">
        <v>2990</v>
      </c>
    </row>
    <row r="19" spans="2:11" ht="17.25">
      <c r="B19" s="1" t="s">
        <v>680</v>
      </c>
      <c r="C19" s="47">
        <v>598</v>
      </c>
      <c r="D19" s="45">
        <v>2561</v>
      </c>
      <c r="E19" s="45">
        <v>286</v>
      </c>
      <c r="F19" s="45">
        <v>38</v>
      </c>
      <c r="G19" s="45">
        <v>471</v>
      </c>
      <c r="H19" s="45">
        <v>1412</v>
      </c>
      <c r="I19" s="58">
        <v>548</v>
      </c>
      <c r="J19" s="58">
        <v>201</v>
      </c>
      <c r="K19" s="58">
        <v>1339</v>
      </c>
    </row>
    <row r="20" spans="2:11" ht="17.25">
      <c r="B20" s="1" t="s">
        <v>681</v>
      </c>
      <c r="C20" s="47">
        <v>363</v>
      </c>
      <c r="D20" s="45">
        <v>2339</v>
      </c>
      <c r="E20" s="45">
        <v>211</v>
      </c>
      <c r="F20" s="45">
        <v>58</v>
      </c>
      <c r="G20" s="45">
        <v>617</v>
      </c>
      <c r="H20" s="45">
        <v>1159</v>
      </c>
      <c r="I20" s="58">
        <v>527</v>
      </c>
      <c r="J20" s="58">
        <v>233</v>
      </c>
      <c r="K20" s="58">
        <v>1210</v>
      </c>
    </row>
    <row r="21" spans="2:11" ht="17.25">
      <c r="B21" s="1" t="s">
        <v>682</v>
      </c>
      <c r="C21" s="47">
        <v>1183</v>
      </c>
      <c r="D21" s="45">
        <v>7143</v>
      </c>
      <c r="E21" s="45">
        <v>733</v>
      </c>
      <c r="F21" s="45">
        <v>266</v>
      </c>
      <c r="G21" s="45">
        <v>2898</v>
      </c>
      <c r="H21" s="45">
        <v>4040</v>
      </c>
      <c r="I21" s="58">
        <v>1733</v>
      </c>
      <c r="J21" s="58">
        <v>1091</v>
      </c>
      <c r="K21" s="58">
        <v>4235</v>
      </c>
    </row>
    <row r="22" spans="2:11" ht="17.25">
      <c r="B22" s="1" t="s">
        <v>683</v>
      </c>
      <c r="C22" s="47">
        <v>525</v>
      </c>
      <c r="D22" s="45">
        <v>3535</v>
      </c>
      <c r="E22" s="45">
        <v>358</v>
      </c>
      <c r="F22" s="45">
        <v>101</v>
      </c>
      <c r="G22" s="45">
        <v>1161</v>
      </c>
      <c r="H22" s="45">
        <v>1762</v>
      </c>
      <c r="I22" s="58">
        <v>779</v>
      </c>
      <c r="J22" s="58">
        <v>332</v>
      </c>
      <c r="K22" s="58">
        <v>1770</v>
      </c>
    </row>
    <row r="23" spans="2:11" ht="17.25">
      <c r="B23" s="1"/>
      <c r="C23" s="47"/>
      <c r="D23" s="45"/>
      <c r="E23" s="45"/>
      <c r="F23" s="45"/>
      <c r="G23" s="45"/>
      <c r="H23" s="45"/>
      <c r="I23" s="58"/>
      <c r="J23" s="58"/>
      <c r="K23" s="58"/>
    </row>
    <row r="24" spans="2:11" ht="17.25">
      <c r="B24" s="1" t="s">
        <v>684</v>
      </c>
      <c r="C24" s="52">
        <v>171</v>
      </c>
      <c r="D24" s="56">
        <v>578</v>
      </c>
      <c r="E24" s="56">
        <v>43</v>
      </c>
      <c r="F24" s="56">
        <v>6</v>
      </c>
      <c r="G24" s="56">
        <v>85</v>
      </c>
      <c r="H24" s="56">
        <v>403</v>
      </c>
      <c r="I24" s="56">
        <v>151</v>
      </c>
      <c r="J24" s="56">
        <v>66</v>
      </c>
      <c r="K24" s="56">
        <v>387</v>
      </c>
    </row>
    <row r="25" spans="2:11" ht="17.25">
      <c r="B25" s="1" t="s">
        <v>685</v>
      </c>
      <c r="C25" s="47">
        <v>55</v>
      </c>
      <c r="D25" s="45">
        <v>171</v>
      </c>
      <c r="E25" s="45">
        <v>10</v>
      </c>
      <c r="F25" s="45">
        <v>3</v>
      </c>
      <c r="G25" s="45">
        <v>69</v>
      </c>
      <c r="H25" s="45">
        <v>136</v>
      </c>
      <c r="I25" s="58">
        <v>83</v>
      </c>
      <c r="J25" s="58">
        <v>57</v>
      </c>
      <c r="K25" s="58">
        <v>122</v>
      </c>
    </row>
    <row r="26" spans="2:11" ht="17.25">
      <c r="B26" s="1"/>
      <c r="C26" s="47"/>
      <c r="D26" s="45"/>
      <c r="E26" s="45"/>
      <c r="F26" s="45"/>
      <c r="G26" s="45"/>
      <c r="H26" s="45"/>
      <c r="I26" s="58"/>
      <c r="J26" s="58"/>
      <c r="K26" s="58"/>
    </row>
    <row r="27" spans="2:11" ht="17.25">
      <c r="B27" s="2" t="s">
        <v>686</v>
      </c>
      <c r="C27" s="47">
        <v>423</v>
      </c>
      <c r="D27" s="45">
        <v>1066</v>
      </c>
      <c r="E27" s="45">
        <v>121</v>
      </c>
      <c r="F27" s="45">
        <v>55</v>
      </c>
      <c r="G27" s="45">
        <v>261</v>
      </c>
      <c r="H27" s="45">
        <v>781</v>
      </c>
      <c r="I27" s="58">
        <v>422</v>
      </c>
      <c r="J27" s="58">
        <v>158</v>
      </c>
      <c r="K27" s="58">
        <v>740</v>
      </c>
    </row>
    <row r="28" spans="2:11" ht="17.25">
      <c r="B28" s="1" t="s">
        <v>687</v>
      </c>
      <c r="C28" s="47">
        <v>317</v>
      </c>
      <c r="D28" s="45">
        <v>1040</v>
      </c>
      <c r="E28" s="45">
        <v>132</v>
      </c>
      <c r="F28" s="45">
        <v>24</v>
      </c>
      <c r="G28" s="45">
        <v>174</v>
      </c>
      <c r="H28" s="45">
        <v>733</v>
      </c>
      <c r="I28" s="58">
        <v>339</v>
      </c>
      <c r="J28" s="58">
        <v>193</v>
      </c>
      <c r="K28" s="58">
        <v>679</v>
      </c>
    </row>
    <row r="29" spans="2:11" ht="17.25">
      <c r="B29" s="1" t="s">
        <v>690</v>
      </c>
      <c r="C29" s="47">
        <v>200</v>
      </c>
      <c r="D29" s="45">
        <v>638</v>
      </c>
      <c r="E29" s="45">
        <v>72</v>
      </c>
      <c r="F29" s="45">
        <v>13</v>
      </c>
      <c r="G29" s="45">
        <v>147</v>
      </c>
      <c r="H29" s="45">
        <v>385</v>
      </c>
      <c r="I29" s="58">
        <v>185</v>
      </c>
      <c r="J29" s="58">
        <v>99</v>
      </c>
      <c r="K29" s="58">
        <v>390</v>
      </c>
    </row>
    <row r="30" spans="2:11" ht="17.25">
      <c r="B30" s="1" t="s">
        <v>691</v>
      </c>
      <c r="C30" s="47">
        <v>162</v>
      </c>
      <c r="D30" s="45">
        <v>486</v>
      </c>
      <c r="E30" s="45">
        <v>65</v>
      </c>
      <c r="F30" s="45">
        <v>16</v>
      </c>
      <c r="G30" s="45">
        <v>93</v>
      </c>
      <c r="H30" s="45">
        <v>406</v>
      </c>
      <c r="I30" s="58">
        <v>187</v>
      </c>
      <c r="J30" s="58">
        <v>80</v>
      </c>
      <c r="K30" s="58">
        <v>326</v>
      </c>
    </row>
    <row r="31" spans="2:11" ht="17.25">
      <c r="B31" s="1" t="s">
        <v>692</v>
      </c>
      <c r="C31" s="47">
        <v>588</v>
      </c>
      <c r="D31" s="45">
        <v>1564</v>
      </c>
      <c r="E31" s="45">
        <v>200</v>
      </c>
      <c r="F31" s="45">
        <v>52</v>
      </c>
      <c r="G31" s="45">
        <v>250</v>
      </c>
      <c r="H31" s="45">
        <v>1147</v>
      </c>
      <c r="I31" s="58">
        <v>511</v>
      </c>
      <c r="J31" s="58">
        <v>168</v>
      </c>
      <c r="K31" s="58">
        <v>1137</v>
      </c>
    </row>
    <row r="32" spans="2:11" ht="17.25">
      <c r="B32" s="1" t="s">
        <v>693</v>
      </c>
      <c r="C32" s="47">
        <v>1563</v>
      </c>
      <c r="D32" s="45">
        <v>4610</v>
      </c>
      <c r="E32" s="45">
        <v>565</v>
      </c>
      <c r="F32" s="45">
        <v>224</v>
      </c>
      <c r="G32" s="45">
        <v>1027</v>
      </c>
      <c r="H32" s="45">
        <v>2663</v>
      </c>
      <c r="I32" s="58">
        <v>1142</v>
      </c>
      <c r="J32" s="58">
        <v>277</v>
      </c>
      <c r="K32" s="58">
        <v>2684</v>
      </c>
    </row>
    <row r="33" spans="2:11" ht="17.25">
      <c r="B33" s="1"/>
      <c r="C33" s="47"/>
      <c r="D33" s="45"/>
      <c r="E33" s="45"/>
      <c r="F33" s="45"/>
      <c r="G33" s="45"/>
      <c r="H33" s="45"/>
      <c r="I33" s="58"/>
      <c r="J33" s="58"/>
      <c r="K33" s="58"/>
    </row>
    <row r="34" spans="2:11" ht="17.25">
      <c r="B34" s="2" t="s">
        <v>694</v>
      </c>
      <c r="C34" s="47">
        <v>364</v>
      </c>
      <c r="D34" s="45">
        <v>1258</v>
      </c>
      <c r="E34" s="45">
        <v>145</v>
      </c>
      <c r="F34" s="45">
        <v>30</v>
      </c>
      <c r="G34" s="45">
        <v>311</v>
      </c>
      <c r="H34" s="45">
        <v>869</v>
      </c>
      <c r="I34" s="58">
        <v>493</v>
      </c>
      <c r="J34" s="58">
        <v>203</v>
      </c>
      <c r="K34" s="58">
        <v>856</v>
      </c>
    </row>
    <row r="35" spans="2:11" ht="17.25">
      <c r="B35" s="1" t="s">
        <v>688</v>
      </c>
      <c r="C35" s="47">
        <v>294</v>
      </c>
      <c r="D35" s="45">
        <v>1102</v>
      </c>
      <c r="E35" s="45">
        <v>134</v>
      </c>
      <c r="F35" s="45">
        <v>47</v>
      </c>
      <c r="G35" s="45">
        <v>261</v>
      </c>
      <c r="H35" s="45">
        <v>722</v>
      </c>
      <c r="I35" s="58">
        <v>360</v>
      </c>
      <c r="J35" s="58">
        <v>143</v>
      </c>
      <c r="K35" s="58">
        <v>755</v>
      </c>
    </row>
    <row r="36" spans="2:11" ht="17.25">
      <c r="B36" s="1" t="s">
        <v>695</v>
      </c>
      <c r="C36" s="52">
        <v>149</v>
      </c>
      <c r="D36" s="56">
        <v>357</v>
      </c>
      <c r="E36" s="56">
        <v>28</v>
      </c>
      <c r="F36" s="56">
        <v>17</v>
      </c>
      <c r="G36" s="56">
        <v>50</v>
      </c>
      <c r="H36" s="56">
        <v>256</v>
      </c>
      <c r="I36" s="56">
        <v>108</v>
      </c>
      <c r="J36" s="56">
        <v>67</v>
      </c>
      <c r="K36" s="56">
        <v>243</v>
      </c>
    </row>
    <row r="37" spans="2:11" ht="17.25">
      <c r="B37" s="1" t="s">
        <v>696</v>
      </c>
      <c r="C37" s="47">
        <v>66</v>
      </c>
      <c r="D37" s="45">
        <v>424</v>
      </c>
      <c r="E37" s="45">
        <v>14</v>
      </c>
      <c r="F37" s="45">
        <v>3</v>
      </c>
      <c r="G37" s="45">
        <v>169</v>
      </c>
      <c r="H37" s="45">
        <v>133</v>
      </c>
      <c r="I37" s="58">
        <v>98</v>
      </c>
      <c r="J37" s="58">
        <v>36</v>
      </c>
      <c r="K37" s="58">
        <v>741</v>
      </c>
    </row>
    <row r="38" spans="2:11" ht="17.25">
      <c r="B38" s="1"/>
      <c r="C38" s="47"/>
      <c r="D38" s="45"/>
      <c r="E38" s="45"/>
      <c r="F38" s="45"/>
      <c r="G38" s="45"/>
      <c r="H38" s="45"/>
      <c r="I38" s="58"/>
      <c r="J38" s="58"/>
      <c r="K38" s="58"/>
    </row>
    <row r="39" spans="2:11" ht="17.25">
      <c r="B39" s="1" t="s">
        <v>689</v>
      </c>
      <c r="C39" s="47">
        <v>239</v>
      </c>
      <c r="D39" s="45">
        <v>1378</v>
      </c>
      <c r="E39" s="45">
        <v>134</v>
      </c>
      <c r="F39" s="45">
        <v>20</v>
      </c>
      <c r="G39" s="45">
        <v>343</v>
      </c>
      <c r="H39" s="45">
        <v>644</v>
      </c>
      <c r="I39" s="58">
        <v>262</v>
      </c>
      <c r="J39" s="58">
        <v>112</v>
      </c>
      <c r="K39" s="58">
        <v>596</v>
      </c>
    </row>
    <row r="40" spans="2:11" ht="17.25">
      <c r="B40" s="1" t="s">
        <v>697</v>
      </c>
      <c r="C40" s="47">
        <v>118</v>
      </c>
      <c r="D40" s="45">
        <v>530</v>
      </c>
      <c r="E40" s="45">
        <v>61</v>
      </c>
      <c r="F40" s="45">
        <v>7</v>
      </c>
      <c r="G40" s="45">
        <v>132</v>
      </c>
      <c r="H40" s="45">
        <v>318</v>
      </c>
      <c r="I40" s="58">
        <v>185</v>
      </c>
      <c r="J40" s="58">
        <v>86</v>
      </c>
      <c r="K40" s="58">
        <v>315</v>
      </c>
    </row>
    <row r="41" spans="2:11" ht="17.25">
      <c r="B41" s="1" t="s">
        <v>698</v>
      </c>
      <c r="C41" s="47">
        <v>244</v>
      </c>
      <c r="D41" s="45">
        <v>1139</v>
      </c>
      <c r="E41" s="45">
        <v>119</v>
      </c>
      <c r="F41" s="45">
        <v>38</v>
      </c>
      <c r="G41" s="45">
        <v>176</v>
      </c>
      <c r="H41" s="45">
        <v>777</v>
      </c>
      <c r="I41" s="58">
        <v>314</v>
      </c>
      <c r="J41" s="58">
        <v>120</v>
      </c>
      <c r="K41" s="58">
        <v>713</v>
      </c>
    </row>
    <row r="42" spans="2:11" ht="17.25">
      <c r="B42" s="1" t="s">
        <v>699</v>
      </c>
      <c r="C42" s="47">
        <v>119</v>
      </c>
      <c r="D42" s="45">
        <v>497</v>
      </c>
      <c r="E42" s="45">
        <v>41</v>
      </c>
      <c r="F42" s="45">
        <v>6</v>
      </c>
      <c r="G42" s="45">
        <v>62</v>
      </c>
      <c r="H42" s="45">
        <v>394</v>
      </c>
      <c r="I42" s="58">
        <v>200</v>
      </c>
      <c r="J42" s="58">
        <v>86</v>
      </c>
      <c r="K42" s="58">
        <v>340</v>
      </c>
    </row>
    <row r="43" spans="2:11" ht="17.25">
      <c r="B43" s="1" t="s">
        <v>700</v>
      </c>
      <c r="C43" s="52">
        <v>41</v>
      </c>
      <c r="D43" s="56">
        <v>215</v>
      </c>
      <c r="E43" s="56">
        <v>35</v>
      </c>
      <c r="F43" s="56">
        <v>4</v>
      </c>
      <c r="G43" s="56">
        <v>67</v>
      </c>
      <c r="H43" s="56">
        <v>176</v>
      </c>
      <c r="I43" s="56">
        <v>87</v>
      </c>
      <c r="J43" s="56">
        <v>97</v>
      </c>
      <c r="K43" s="56">
        <v>134</v>
      </c>
    </row>
    <row r="44" spans="2:11" ht="17.25">
      <c r="B44" s="1"/>
      <c r="C44" s="52"/>
      <c r="D44" s="56"/>
      <c r="E44" s="56"/>
      <c r="F44" s="56"/>
      <c r="G44" s="56"/>
      <c r="H44" s="56"/>
      <c r="I44" s="56"/>
      <c r="J44" s="56"/>
      <c r="K44" s="56"/>
    </row>
    <row r="45" spans="2:11" ht="17.25">
      <c r="B45" s="1" t="s">
        <v>701</v>
      </c>
      <c r="C45" s="47">
        <v>140</v>
      </c>
      <c r="D45" s="45">
        <v>525</v>
      </c>
      <c r="E45" s="45">
        <v>97</v>
      </c>
      <c r="F45" s="45">
        <v>10</v>
      </c>
      <c r="G45" s="45">
        <v>157</v>
      </c>
      <c r="H45" s="45">
        <v>618</v>
      </c>
      <c r="I45" s="58">
        <v>246</v>
      </c>
      <c r="J45" s="58">
        <v>94</v>
      </c>
      <c r="K45" s="58">
        <v>341</v>
      </c>
    </row>
    <row r="46" spans="2:11" ht="17.25">
      <c r="B46" s="1" t="s">
        <v>702</v>
      </c>
      <c r="C46" s="47">
        <v>103</v>
      </c>
      <c r="D46" s="45">
        <v>465</v>
      </c>
      <c r="E46" s="45">
        <v>79</v>
      </c>
      <c r="F46" s="45">
        <v>12</v>
      </c>
      <c r="G46" s="45">
        <v>137</v>
      </c>
      <c r="H46" s="45">
        <v>365</v>
      </c>
      <c r="I46" s="58">
        <v>200</v>
      </c>
      <c r="J46" s="58">
        <v>132</v>
      </c>
      <c r="K46" s="58">
        <v>297</v>
      </c>
    </row>
    <row r="47" spans="2:11" ht="17.25">
      <c r="B47" s="1" t="s">
        <v>703</v>
      </c>
      <c r="C47" s="47">
        <v>104</v>
      </c>
      <c r="D47" s="45">
        <v>530</v>
      </c>
      <c r="E47" s="45">
        <v>41</v>
      </c>
      <c r="F47" s="45">
        <v>7</v>
      </c>
      <c r="G47" s="45">
        <v>149</v>
      </c>
      <c r="H47" s="45">
        <v>377</v>
      </c>
      <c r="I47" s="58">
        <v>150</v>
      </c>
      <c r="J47" s="58">
        <v>100</v>
      </c>
      <c r="K47" s="58">
        <v>351</v>
      </c>
    </row>
    <row r="48" spans="2:11" ht="17.25">
      <c r="B48" s="1" t="s">
        <v>704</v>
      </c>
      <c r="C48" s="47">
        <v>97</v>
      </c>
      <c r="D48" s="45">
        <v>513</v>
      </c>
      <c r="E48" s="45">
        <v>54</v>
      </c>
      <c r="F48" s="45">
        <v>1</v>
      </c>
      <c r="G48" s="45">
        <v>135</v>
      </c>
      <c r="H48" s="45">
        <v>335</v>
      </c>
      <c r="I48" s="58">
        <v>177</v>
      </c>
      <c r="J48" s="58">
        <v>161</v>
      </c>
      <c r="K48" s="58">
        <v>356</v>
      </c>
    </row>
    <row r="49" spans="2:11" ht="17.25">
      <c r="B49" s="1" t="s">
        <v>705</v>
      </c>
      <c r="C49" s="47">
        <v>146</v>
      </c>
      <c r="D49" s="45">
        <v>793</v>
      </c>
      <c r="E49" s="45">
        <v>70</v>
      </c>
      <c r="F49" s="45">
        <v>20</v>
      </c>
      <c r="G49" s="45">
        <v>246</v>
      </c>
      <c r="H49" s="45">
        <v>441</v>
      </c>
      <c r="I49" s="58">
        <v>280</v>
      </c>
      <c r="J49" s="58">
        <v>172</v>
      </c>
      <c r="K49" s="58">
        <v>462</v>
      </c>
    </row>
    <row r="50" spans="2:11" ht="17.25">
      <c r="B50" s="1" t="s">
        <v>706</v>
      </c>
      <c r="C50" s="52">
        <v>101</v>
      </c>
      <c r="D50" s="56">
        <v>520</v>
      </c>
      <c r="E50" s="56">
        <v>78</v>
      </c>
      <c r="F50" s="56">
        <v>6</v>
      </c>
      <c r="G50" s="56">
        <v>202</v>
      </c>
      <c r="H50" s="56">
        <v>526</v>
      </c>
      <c r="I50" s="56">
        <v>278</v>
      </c>
      <c r="J50" s="56">
        <v>284</v>
      </c>
      <c r="K50" s="56">
        <v>424</v>
      </c>
    </row>
    <row r="51" spans="2:11" ht="17.25">
      <c r="B51" s="1"/>
      <c r="C51" s="52"/>
      <c r="D51" s="56"/>
      <c r="E51" s="56"/>
      <c r="F51" s="56"/>
      <c r="G51" s="56"/>
      <c r="H51" s="56"/>
      <c r="I51" s="56"/>
      <c r="J51" s="56"/>
      <c r="K51" s="56"/>
    </row>
    <row r="52" spans="2:11" ht="17.25">
      <c r="B52" s="1" t="s">
        <v>707</v>
      </c>
      <c r="C52" s="47">
        <v>282</v>
      </c>
      <c r="D52" s="45">
        <v>1609</v>
      </c>
      <c r="E52" s="45">
        <v>108</v>
      </c>
      <c r="F52" s="45">
        <v>119</v>
      </c>
      <c r="G52" s="45">
        <v>1840</v>
      </c>
      <c r="H52" s="45">
        <v>871</v>
      </c>
      <c r="I52" s="58">
        <v>312</v>
      </c>
      <c r="J52" s="58">
        <v>195</v>
      </c>
      <c r="K52" s="58">
        <v>1316</v>
      </c>
    </row>
    <row r="53" spans="2:11" ht="17.25">
      <c r="B53" s="1" t="s">
        <v>708</v>
      </c>
      <c r="C53" s="47">
        <v>259</v>
      </c>
      <c r="D53" s="45">
        <v>1062</v>
      </c>
      <c r="E53" s="45">
        <v>100</v>
      </c>
      <c r="F53" s="45">
        <v>47</v>
      </c>
      <c r="G53" s="45">
        <v>456</v>
      </c>
      <c r="H53" s="45">
        <v>947</v>
      </c>
      <c r="I53" s="58">
        <v>405</v>
      </c>
      <c r="J53" s="58">
        <v>170</v>
      </c>
      <c r="K53" s="58">
        <v>892</v>
      </c>
    </row>
    <row r="54" spans="2:11" ht="17.25">
      <c r="B54" s="1" t="s">
        <v>709</v>
      </c>
      <c r="C54" s="47">
        <v>35</v>
      </c>
      <c r="D54" s="45">
        <v>249</v>
      </c>
      <c r="E54" s="45">
        <v>9</v>
      </c>
      <c r="F54" s="45">
        <v>7</v>
      </c>
      <c r="G54" s="45">
        <v>125</v>
      </c>
      <c r="H54" s="45">
        <v>200</v>
      </c>
      <c r="I54" s="58">
        <v>50</v>
      </c>
      <c r="J54" s="58">
        <v>60</v>
      </c>
      <c r="K54" s="58">
        <v>199</v>
      </c>
    </row>
    <row r="55" spans="2:11" ht="17.25">
      <c r="B55" s="1" t="s">
        <v>710</v>
      </c>
      <c r="C55" s="47">
        <v>51</v>
      </c>
      <c r="D55" s="45">
        <v>291</v>
      </c>
      <c r="E55" s="45">
        <v>11</v>
      </c>
      <c r="F55" s="45">
        <v>18</v>
      </c>
      <c r="G55" s="45">
        <v>145</v>
      </c>
      <c r="H55" s="45">
        <v>288</v>
      </c>
      <c r="I55" s="58">
        <v>66</v>
      </c>
      <c r="J55" s="58">
        <v>80</v>
      </c>
      <c r="K55" s="58">
        <v>243</v>
      </c>
    </row>
    <row r="56" spans="2:11" ht="17.25">
      <c r="B56" s="1"/>
      <c r="C56" s="47"/>
      <c r="D56" s="45"/>
      <c r="E56" s="45"/>
      <c r="F56" s="45"/>
      <c r="G56" s="45"/>
      <c r="H56" s="45"/>
      <c r="I56" s="58"/>
      <c r="J56" s="58"/>
      <c r="K56" s="58"/>
    </row>
    <row r="57" spans="2:11" ht="17.25">
      <c r="B57" s="1" t="s">
        <v>711</v>
      </c>
      <c r="C57" s="47">
        <v>285</v>
      </c>
      <c r="D57" s="45">
        <v>1851</v>
      </c>
      <c r="E57" s="45">
        <v>139</v>
      </c>
      <c r="F57" s="45">
        <v>37</v>
      </c>
      <c r="G57" s="45">
        <v>1093</v>
      </c>
      <c r="H57" s="45">
        <v>877</v>
      </c>
      <c r="I57" s="58">
        <v>404</v>
      </c>
      <c r="J57" s="58">
        <v>241</v>
      </c>
      <c r="K57" s="58">
        <v>1032</v>
      </c>
    </row>
    <row r="58" spans="2:11" ht="17.25">
      <c r="B58" s="2" t="s">
        <v>712</v>
      </c>
      <c r="C58" s="47">
        <v>39</v>
      </c>
      <c r="D58" s="45">
        <v>286</v>
      </c>
      <c r="E58" s="45">
        <v>18</v>
      </c>
      <c r="F58" s="45">
        <v>6</v>
      </c>
      <c r="G58" s="45">
        <v>142</v>
      </c>
      <c r="H58" s="45">
        <v>200</v>
      </c>
      <c r="I58" s="58">
        <v>93</v>
      </c>
      <c r="J58" s="58">
        <v>40</v>
      </c>
      <c r="K58" s="58">
        <v>144</v>
      </c>
    </row>
    <row r="59" spans="2:11" ht="17.25">
      <c r="B59" s="1" t="s">
        <v>713</v>
      </c>
      <c r="C59" s="47">
        <v>29</v>
      </c>
      <c r="D59" s="45">
        <v>225</v>
      </c>
      <c r="E59" s="45">
        <v>20</v>
      </c>
      <c r="F59" s="45">
        <v>3</v>
      </c>
      <c r="G59" s="45">
        <v>59</v>
      </c>
      <c r="H59" s="45">
        <v>176</v>
      </c>
      <c r="I59" s="58">
        <v>74</v>
      </c>
      <c r="J59" s="58">
        <v>81</v>
      </c>
      <c r="K59" s="58">
        <v>121</v>
      </c>
    </row>
    <row r="60" spans="2:11" ht="17.25">
      <c r="B60" s="1" t="s">
        <v>714</v>
      </c>
      <c r="C60" s="47">
        <v>6</v>
      </c>
      <c r="D60" s="45">
        <v>20</v>
      </c>
      <c r="E60" s="45">
        <v>2</v>
      </c>
      <c r="F60" s="45" t="s">
        <v>723</v>
      </c>
      <c r="G60" s="45">
        <v>24</v>
      </c>
      <c r="H60" s="45">
        <v>27</v>
      </c>
      <c r="I60" s="58">
        <v>15</v>
      </c>
      <c r="J60" s="58">
        <v>21</v>
      </c>
      <c r="K60" s="58">
        <v>11</v>
      </c>
    </row>
    <row r="61" spans="2:11" ht="17.25">
      <c r="B61" s="1" t="s">
        <v>715</v>
      </c>
      <c r="C61" s="47">
        <v>271</v>
      </c>
      <c r="D61" s="45">
        <v>1572</v>
      </c>
      <c r="E61" s="45">
        <v>136</v>
      </c>
      <c r="F61" s="45">
        <v>35</v>
      </c>
      <c r="G61" s="45">
        <v>652</v>
      </c>
      <c r="H61" s="45">
        <v>1062</v>
      </c>
      <c r="I61" s="58">
        <v>482</v>
      </c>
      <c r="J61" s="58">
        <v>257</v>
      </c>
      <c r="K61" s="58">
        <v>1015</v>
      </c>
    </row>
    <row r="62" spans="2:11" ht="18" thickBot="1">
      <c r="B62" s="198"/>
      <c r="C62" s="61"/>
      <c r="D62" s="59"/>
      <c r="E62" s="62"/>
      <c r="F62" s="62"/>
      <c r="G62" s="62"/>
      <c r="H62" s="62"/>
      <c r="I62" s="59"/>
      <c r="J62" s="62"/>
      <c r="K62" s="62"/>
    </row>
    <row r="63" ht="17.25">
      <c r="C63" s="197" t="s">
        <v>30</v>
      </c>
    </row>
    <row r="64" ht="13.5">
      <c r="A64" s="39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114090</cp:lastModifiedBy>
  <cp:lastPrinted>2009-12-10T08:50:56Z</cp:lastPrinted>
  <dcterms:created xsi:type="dcterms:W3CDTF">2006-04-24T05:17:06Z</dcterms:created>
  <dcterms:modified xsi:type="dcterms:W3CDTF">2009-12-10T09:04:25Z</dcterms:modified>
  <cp:category/>
  <cp:version/>
  <cp:contentType/>
  <cp:contentStatus/>
</cp:coreProperties>
</file>