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62" activeTab="0"/>
  </bookViews>
  <sheets>
    <sheet name="L01" sheetId="1" r:id="rId1"/>
    <sheet name="L02" sheetId="2" r:id="rId2"/>
    <sheet name="L02続き" sheetId="3" r:id="rId3"/>
    <sheet name="L02続き(2)" sheetId="4" r:id="rId4"/>
    <sheet name="L02続き(3)" sheetId="5" r:id="rId5"/>
    <sheet name="L03" sheetId="6" r:id="rId6"/>
    <sheet name="L04" sheetId="7" r:id="rId7"/>
    <sheet name="L05" sheetId="8" r:id="rId8"/>
    <sheet name="L06AB-L08" sheetId="9" r:id="rId9"/>
    <sheet name="L09" sheetId="10" r:id="rId10"/>
    <sheet name="L10AB" sheetId="11" r:id="rId11"/>
    <sheet name="L11A" sheetId="12" r:id="rId12"/>
    <sheet name="L11B " sheetId="13" r:id="rId13"/>
    <sheet name="L12AB" sheetId="14" r:id="rId14"/>
    <sheet name="L13-L14AB" sheetId="15" r:id="rId15"/>
    <sheet name="L14C" sheetId="16" r:id="rId16"/>
    <sheet name="L15A" sheetId="17" r:id="rId17"/>
    <sheet name="L15B" sheetId="18" r:id="rId18"/>
    <sheet name="L15B 続き" sheetId="19" r:id="rId19"/>
    <sheet name="L15B続き (2)" sheetId="20" r:id="rId20"/>
    <sheet name="L15C" sheetId="21" r:id="rId21"/>
    <sheet name="L16-L17" sheetId="22" r:id="rId22"/>
    <sheet name="L18AB" sheetId="23" r:id="rId23"/>
    <sheet name="L19" sheetId="24" r:id="rId24"/>
  </sheets>
  <definedNames>
    <definedName name="_xlnm.Print_Area" localSheetId="0">'L01'!$B$6:$J$72</definedName>
    <definedName name="_xlnm.Print_Area" localSheetId="1">'L02'!$B$6:$M$74</definedName>
    <definedName name="_xlnm.Print_Area" localSheetId="2">'L02続き'!$B$6:$M$73</definedName>
    <definedName name="_xlnm.Print_Area" localSheetId="3">'L02続き(2)'!$B$6:$L$73</definedName>
    <definedName name="_xlnm.Print_Area" localSheetId="4">'L02続き(3)'!$B$6:$K$72</definedName>
    <definedName name="_xlnm.Print_Area" localSheetId="5">'L03'!$B$6:$I$53</definedName>
    <definedName name="_xlnm.Print_Area" localSheetId="6">'L04'!$B$6:$J$53</definedName>
    <definedName name="_xlnm.Print_Area" localSheetId="7">'L05'!$B$6:$I$65</definedName>
    <definedName name="_xlnm.Print_Area" localSheetId="8">'L06AB-L08'!$B$6:$K$77</definedName>
    <definedName name="_xlnm.Print_Area" localSheetId="9">'L09'!$B$6:$J$75</definedName>
    <definedName name="_xlnm.Print_Area" localSheetId="10">'L10AB'!$B$6:$K$73</definedName>
    <definedName name="_xlnm.Print_Area" localSheetId="11">'L11A'!$B$6:$K$69</definedName>
    <definedName name="_xlnm.Print_Area" localSheetId="12">'L11B '!$B$6:$M$72</definedName>
    <definedName name="_xlnm.Print_Area" localSheetId="13">'L12AB'!$B$6:$I$70</definedName>
    <definedName name="_xlnm.Print_Area" localSheetId="14">'L13-L14AB'!$B$6:$I$72</definedName>
    <definedName name="_xlnm.Print_Area" localSheetId="15">'L14C'!$B$6:$J$70</definedName>
    <definedName name="_xlnm.Print_Area" localSheetId="16">'L15A'!$B$6:$K$69</definedName>
    <definedName name="_xlnm.Print_Area" localSheetId="17">'L15B'!$B$6:$I$79</definedName>
    <definedName name="_xlnm.Print_Area" localSheetId="18">'L15B 続き'!$B$6:$I$78</definedName>
    <definedName name="_xlnm.Print_Area" localSheetId="19">'L15B続き (2)'!$B$6:$G$78</definedName>
    <definedName name="_xlnm.Print_Area" localSheetId="20">'L15C'!$B$6:$L$55</definedName>
    <definedName name="_xlnm.Print_Area" localSheetId="21">'L16-L17'!$B$6:$J$54</definedName>
    <definedName name="_xlnm.Print_Area" localSheetId="22">'L18AB'!$B$6:$K$74</definedName>
    <definedName name="_xlnm.Print_Area" localSheetId="23">'L19'!$B$6:$K$52</definedName>
  </definedNames>
  <calcPr fullCalcOnLoad="1"/>
</workbook>
</file>

<file path=xl/sharedStrings.xml><?xml version="1.0" encoding="utf-8"?>
<sst xmlns="http://schemas.openxmlformats.org/spreadsheetml/2006/main" count="3372" uniqueCount="1030">
  <si>
    <t>普 通</t>
  </si>
  <si>
    <t>二 輪</t>
  </si>
  <si>
    <t>原 付</t>
  </si>
  <si>
    <t>一 種</t>
  </si>
  <si>
    <t>二 種</t>
  </si>
  <si>
    <t>平成 2年度</t>
  </si>
  <si>
    <t>平成 7年度</t>
  </si>
  <si>
    <t>平成12年度</t>
  </si>
  <si>
    <t>平成15年度</t>
  </si>
  <si>
    <t>平成16年度</t>
  </si>
  <si>
    <t>平成17年度</t>
  </si>
  <si>
    <t>平成18年度</t>
  </si>
  <si>
    <t>注）１日当り乗車人員計は、端数整理後の１日当り普通乗車人員と１日当り定期乗車人員</t>
  </si>
  <si>
    <t xml:space="preserve">    を単純に合計したもの。</t>
  </si>
  <si>
    <t xml:space="preserve">  客　船</t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</si>
  <si>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</si>
  <si>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</si>
  <si>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</si>
  <si>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</si>
  <si>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</si>
  <si>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</si>
  <si>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</si>
  <si>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隻 数</t>
  </si>
  <si>
    <t>輸 出</t>
  </si>
  <si>
    <t>輸 入</t>
  </si>
  <si>
    <t>移 出</t>
  </si>
  <si>
    <t>移 入</t>
  </si>
  <si>
    <t xml:space="preserve">   平成18年(2006年)</t>
  </si>
  <si>
    <t xml:space="preserve">  平成18年(2006年)</t>
  </si>
  <si>
    <t>昼間</t>
  </si>
  <si>
    <t>昭和55年度</t>
  </si>
  <si>
    <t>普通局</t>
  </si>
  <si>
    <t>その他</t>
  </si>
  <si>
    <t>特定局</t>
  </si>
  <si>
    <t>簡易局</t>
  </si>
  <si>
    <t>昭和50年度</t>
  </si>
  <si>
    <t xml:space="preserve">－ </t>
  </si>
  <si>
    <t>昭和55年度</t>
  </si>
  <si>
    <t>昭和60年度</t>
  </si>
  <si>
    <t>定型外</t>
  </si>
  <si>
    <t>第二種</t>
  </si>
  <si>
    <t>年賀郵便</t>
  </si>
  <si>
    <t>選挙郵便</t>
  </si>
  <si>
    <t>昭和55年度</t>
  </si>
  <si>
    <t xml:space="preserve"> 小包郵便 (注2</t>
  </si>
  <si>
    <t>普通速達</t>
  </si>
  <si>
    <t>書 留 (注1</t>
  </si>
  <si>
    <t>電子郵便</t>
  </si>
  <si>
    <t>普  通</t>
  </si>
  <si>
    <t>書留一般</t>
  </si>
  <si>
    <t xml:space="preserve">－ </t>
  </si>
  <si>
    <t>一般加入電話</t>
  </si>
  <si>
    <t>ISDN</t>
  </si>
  <si>
    <t>(注2）</t>
  </si>
  <si>
    <t>－</t>
  </si>
  <si>
    <t xml:space="preserve"> </t>
  </si>
  <si>
    <t xml:space="preserve">        （注1）ISDNは、INSﾈｯﾄ64、INSﾈｯﾄ64ﾗｲﾄ、INSﾈｯﾄ1500の総数である。</t>
  </si>
  <si>
    <t xml:space="preserve">        （注2）昭和60年度から平成11年度の県内計には、三重県、奈良県の一部を含む。</t>
  </si>
  <si>
    <t>平成 2年度(1990年度)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</si>
  <si>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</si>
  <si>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</si>
  <si>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</si>
  <si>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</si>
  <si>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</si>
  <si>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</si>
  <si>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</si>
  <si>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</si>
  <si>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</si>
  <si>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</si>
  <si>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</si>
  <si>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</si>
  <si>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</si>
  <si>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</si>
  <si>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</si>
  <si>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昭和50年度(1975年度)</t>
  </si>
  <si>
    <t>昭和55年度(1980年度)</t>
  </si>
  <si>
    <t>昭和60年度(1985年度)</t>
  </si>
  <si>
    <t>Ｂ．甲種港湾海上出入貨物－続き－</t>
  </si>
  <si>
    <t>新宮港</t>
  </si>
  <si>
    <t>輸移出</t>
  </si>
  <si>
    <t>輸移出</t>
  </si>
  <si>
    <t>輸移入</t>
  </si>
  <si>
    <t>輸移入</t>
  </si>
  <si>
    <t>注)貨物の品種分類は、港湾統計に用いる81品種分類(平成11年12月13日運情統第263号)による。</t>
  </si>
  <si>
    <t>Ｃ．乙種港湾海上出入貨物</t>
  </si>
  <si>
    <t xml:space="preserve">       単位：ﾄﾝ</t>
  </si>
  <si>
    <t>Ｌ-16 船舶乗降人員</t>
  </si>
  <si>
    <t>Ｌ-18 郵便施設，郵便物取扱数</t>
  </si>
  <si>
    <t>Ａ．郵便局数（年度末現在）</t>
  </si>
  <si>
    <t xml:space="preserve"> 郵便</t>
  </si>
  <si>
    <t>無集配</t>
  </si>
  <si>
    <t xml:space="preserve"> 差出箱数</t>
  </si>
  <si>
    <t>Ｂ．郵便物取扱数</t>
  </si>
  <si>
    <t xml:space="preserve">        単位：千通</t>
  </si>
  <si>
    <t xml:space="preserve"> 特殊通常</t>
  </si>
  <si>
    <t>(年度末現在)</t>
  </si>
  <si>
    <t>電話加入</t>
  </si>
  <si>
    <t>公衆電話</t>
  </si>
  <si>
    <t>街頭公衆電話</t>
  </si>
  <si>
    <t>総数</t>
  </si>
  <si>
    <t>ビル電話</t>
  </si>
  <si>
    <t>(再掲)住宅用</t>
  </si>
  <si>
    <t>(注１)</t>
  </si>
  <si>
    <t>公衆</t>
  </si>
  <si>
    <t>Ｌ　運輸・通信</t>
  </si>
  <si>
    <t>Ｌ-01 道路の現況( 4月 1日現在)</t>
  </si>
  <si>
    <t>㎞</t>
  </si>
  <si>
    <t>高速自動車国道</t>
  </si>
  <si>
    <t xml:space="preserve">        路面別 実延長</t>
  </si>
  <si>
    <t xml:space="preserve">        種類別 実延長</t>
  </si>
  <si>
    <t>注）県界箇所を含む。</t>
  </si>
  <si>
    <t>資料：国土交通省「道路統計年報」</t>
  </si>
  <si>
    <t>Ｌ-02 市町村，車種別保有登録車両及び小型二輪車</t>
  </si>
  <si>
    <t xml:space="preserve">       ( 3月末現在)</t>
  </si>
  <si>
    <t xml:space="preserve">   注）</t>
  </si>
  <si>
    <t>車種別</t>
  </si>
  <si>
    <t xml:space="preserve">  登録車両</t>
  </si>
  <si>
    <t>自家用</t>
  </si>
  <si>
    <t xml:space="preserve">  〃</t>
  </si>
  <si>
    <t>営業用</t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</si>
  <si>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</si>
  <si>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</si>
  <si>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</si>
  <si>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</si>
  <si>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</si>
  <si>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</si>
  <si>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</si>
  <si>
    <t>注）市町村不明を含む。</t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</si>
  <si>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</si>
  <si>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</si>
  <si>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</si>
  <si>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</si>
  <si>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</si>
  <si>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( 3月末現在)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</si>
  <si>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</si>
  <si>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</si>
  <si>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</si>
  <si>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</si>
  <si>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</si>
  <si>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</si>
  <si>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</si>
  <si>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</si>
  <si>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</si>
  <si>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</si>
  <si>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</si>
  <si>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</si>
  <si>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</si>
  <si>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</si>
  <si>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</si>
  <si>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</si>
  <si>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</si>
  <si>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</si>
  <si>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</si>
  <si>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</si>
  <si>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</si>
  <si>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</si>
  <si>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</si>
  <si>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資料：新和歌山県軽自動車協会</t>
  </si>
  <si>
    <t>（ 4月 1日現在）</t>
  </si>
  <si>
    <t>資料：県警察本部「交通年鑑」</t>
  </si>
  <si>
    <t xml:space="preserve">           単位：両</t>
  </si>
  <si>
    <t>自動二輪車計</t>
  </si>
  <si>
    <t xml:space="preserve">   Ｌ-05 道路別交通量の状況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</si>
  <si>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</si>
  <si>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</si>
  <si>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</si>
  <si>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</si>
  <si>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</si>
  <si>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</si>
  <si>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</si>
  <si>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</si>
  <si>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</si>
  <si>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</si>
  <si>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</si>
  <si>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>岩出町</t>
  </si>
  <si>
    <t>那賀高校北</t>
  </si>
  <si>
    <t>和歌山市</t>
  </si>
  <si>
    <t>花山～インタ－南口</t>
  </si>
  <si>
    <t xml:space="preserve"> 国道26号</t>
  </si>
  <si>
    <t>孝子～梅原</t>
  </si>
  <si>
    <t>御膳松～紀ノ川大橋</t>
  </si>
  <si>
    <t xml:space="preserve"> 国道42号</t>
  </si>
  <si>
    <t>県庁前～堀止</t>
  </si>
  <si>
    <t>紀三井寺～布引</t>
  </si>
  <si>
    <t>御坊市</t>
  </si>
  <si>
    <t>天田橋</t>
  </si>
  <si>
    <t>田辺市</t>
  </si>
  <si>
    <t>芳養</t>
  </si>
  <si>
    <t>新宮市</t>
  </si>
  <si>
    <t>大橋通り</t>
  </si>
  <si>
    <t xml:space="preserve"> 高速道路</t>
  </si>
  <si>
    <t>阪和自動車道</t>
  </si>
  <si>
    <t xml:space="preserve"> 有料道路</t>
  </si>
  <si>
    <t>海南湯浅道路</t>
  </si>
  <si>
    <t>湯浅御坊道路</t>
  </si>
  <si>
    <t>〃</t>
  </si>
  <si>
    <t>･･･</t>
  </si>
  <si>
    <t>和歌山市　和大入口～梅原</t>
  </si>
  <si>
    <t>御坊市　　北塩屋</t>
  </si>
  <si>
    <t>新宮市　　橋本</t>
  </si>
  <si>
    <t>Ｌ-06 バス旅客輸送</t>
  </si>
  <si>
    <t>Ａ．一般乗合旅客自動車運送事業(乗合バス)</t>
  </si>
  <si>
    <t>輸送実績</t>
  </si>
  <si>
    <t xml:space="preserve">      実働車１日１車当り</t>
  </si>
  <si>
    <t xml:space="preserve"> (年度末)</t>
  </si>
  <si>
    <t>両</t>
  </si>
  <si>
    <t>千㎞</t>
  </si>
  <si>
    <t>千人</t>
  </si>
  <si>
    <t>百万円</t>
  </si>
  <si>
    <t>人</t>
  </si>
  <si>
    <t>円</t>
  </si>
  <si>
    <t>16(11)</t>
  </si>
  <si>
    <t>資料：近畿運輸局「近畿運輸局業務要覧」</t>
  </si>
  <si>
    <t xml:space="preserve">     ( )内事業者は県内本社</t>
  </si>
  <si>
    <t>Ｂ．一般貸切旅客自動車運送事業(貸切バス)</t>
  </si>
  <si>
    <t xml:space="preserve">     輸送実績</t>
  </si>
  <si>
    <t>回</t>
  </si>
  <si>
    <t>37(34)</t>
  </si>
  <si>
    <t>20(11)</t>
  </si>
  <si>
    <t>38(34)</t>
  </si>
  <si>
    <t>37(33)</t>
  </si>
  <si>
    <t>Ｌ-07 ハイヤ－・タクシ－旅客輸送</t>
  </si>
  <si>
    <t xml:space="preserve">   総数</t>
  </si>
  <si>
    <t>199(198)</t>
  </si>
  <si>
    <t>202(201)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</si>
  <si>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</si>
  <si>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</si>
  <si>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</si>
  <si>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</si>
  <si>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</si>
  <si>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</si>
  <si>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</si>
  <si>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</si>
  <si>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千t</t>
  </si>
  <si>
    <t>単位：台</t>
  </si>
  <si>
    <t xml:space="preserve">      有料道路利用台数</t>
  </si>
  <si>
    <t>和歌山～海南</t>
  </si>
  <si>
    <t>御坊～みなべ</t>
  </si>
  <si>
    <t>河口大橋</t>
  </si>
  <si>
    <t xml:space="preserve">   紀ノ川</t>
  </si>
  <si>
    <t xml:space="preserve">   利用台数は料金所通過（出入）台数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</si>
  <si>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</si>
  <si>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</si>
  <si>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</si>
  <si>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</si>
  <si>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Ｂ．男女，年齢，免許種類別の運転免許人口</t>
  </si>
  <si>
    <t>（12月末現在）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</si>
  <si>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</si>
  <si>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</si>
  <si>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</si>
  <si>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</si>
  <si>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</si>
  <si>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</si>
  <si>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</si>
  <si>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</si>
  <si>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</si>
  <si>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</si>
  <si>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</si>
  <si>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</si>
  <si>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</si>
  <si>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</si>
  <si>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</si>
  <si>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70歳以上</t>
  </si>
  <si>
    <t>Ｌ-11 鉄道輸送</t>
  </si>
  <si>
    <t>Ａ．私鉄</t>
  </si>
  <si>
    <t xml:space="preserve"> 1990</t>
  </si>
  <si>
    <t xml:space="preserve"> 1995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</si>
  <si>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</si>
  <si>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</si>
  <si>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</si>
  <si>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</si>
  <si>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</si>
  <si>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</si>
  <si>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</si>
  <si>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</si>
  <si>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</si>
  <si>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</si>
  <si>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</si>
  <si>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</si>
  <si>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野上鉄道㈱</t>
  </si>
  <si>
    <t>旅客収入</t>
  </si>
  <si>
    <t xml:space="preserve"> 百万円</t>
  </si>
  <si>
    <t>有田鉄道㈱</t>
  </si>
  <si>
    <t>紀州鉄道㈱</t>
  </si>
  <si>
    <t>2004</t>
  </si>
  <si>
    <t>┐</t>
  </si>
  <si>
    <t>│</t>
  </si>
  <si>
    <t>┘</t>
  </si>
  <si>
    <t>│廃線</t>
  </si>
  <si>
    <t xml:space="preserve">  Ｌ-11 鉄道輸送</t>
  </si>
  <si>
    <t>　年度，線，駅</t>
  </si>
  <si>
    <t>　線，駅</t>
  </si>
  <si>
    <t xml:space="preserve"> 乗車人員計</t>
  </si>
  <si>
    <t>資料：ＪＲ西日本 和歌山支社</t>
  </si>
  <si>
    <t>Ｂ．ＪＲ西日本（１日当り乗車人員）</t>
  </si>
  <si>
    <t xml:space="preserve">  単位：人</t>
  </si>
  <si>
    <t xml:space="preserve"> １日当り</t>
  </si>
  <si>
    <t>普通乗車</t>
  </si>
  <si>
    <t>定期乗車</t>
  </si>
  <si>
    <t>阪和線　計</t>
  </si>
  <si>
    <t>紀伊</t>
  </si>
  <si>
    <t>紀伊由良</t>
  </si>
  <si>
    <t>六十谷</t>
  </si>
  <si>
    <t>紀伊内原</t>
  </si>
  <si>
    <t>紀伊中ノ島</t>
  </si>
  <si>
    <t>御坊</t>
  </si>
  <si>
    <t>道成寺</t>
  </si>
  <si>
    <t>和歌山線　計</t>
  </si>
  <si>
    <t>隅田</t>
  </si>
  <si>
    <t>和佐</t>
  </si>
  <si>
    <t>下兵庫</t>
  </si>
  <si>
    <t>稲原</t>
  </si>
  <si>
    <t>橋本</t>
  </si>
  <si>
    <t>印南</t>
  </si>
  <si>
    <t>切目</t>
  </si>
  <si>
    <t>紀伊山田</t>
  </si>
  <si>
    <t>高野口</t>
  </si>
  <si>
    <t>岩代</t>
  </si>
  <si>
    <t>中飯降</t>
  </si>
  <si>
    <t>南部</t>
  </si>
  <si>
    <t>妙寺</t>
  </si>
  <si>
    <t>芳養</t>
  </si>
  <si>
    <t>紀伊田辺</t>
  </si>
  <si>
    <t>大谷</t>
  </si>
  <si>
    <t>笠田</t>
  </si>
  <si>
    <t>紀伊新庄</t>
  </si>
  <si>
    <t>西笠田</t>
  </si>
  <si>
    <t>朝来</t>
  </si>
  <si>
    <t>名手</t>
  </si>
  <si>
    <t>白浜</t>
  </si>
  <si>
    <t>紀伊富田</t>
  </si>
  <si>
    <t>粉河</t>
  </si>
  <si>
    <t>紀伊長田</t>
  </si>
  <si>
    <t>椿</t>
  </si>
  <si>
    <t>打田</t>
  </si>
  <si>
    <t>紀伊日置</t>
  </si>
  <si>
    <t>下井阪</t>
  </si>
  <si>
    <t>周参見</t>
  </si>
  <si>
    <t>見老津</t>
  </si>
  <si>
    <t>岩出</t>
  </si>
  <si>
    <t>船戸</t>
  </si>
  <si>
    <t>江住</t>
  </si>
  <si>
    <t>紀伊小倉</t>
  </si>
  <si>
    <t>和深</t>
  </si>
  <si>
    <t>田子</t>
  </si>
  <si>
    <t>布施屋</t>
  </si>
  <si>
    <t>田並</t>
  </si>
  <si>
    <t>千旦</t>
  </si>
  <si>
    <t>田井ノ瀬</t>
  </si>
  <si>
    <t>紀伊有田</t>
  </si>
  <si>
    <t>串本</t>
  </si>
  <si>
    <t>紀勢本線　計</t>
  </si>
  <si>
    <t>紀伊姫</t>
  </si>
  <si>
    <t>和歌山市</t>
  </si>
  <si>
    <t>古座</t>
  </si>
  <si>
    <t>紀和</t>
  </si>
  <si>
    <t>和歌山</t>
  </si>
  <si>
    <t>紀伊田原</t>
  </si>
  <si>
    <t>紀伊浦神</t>
  </si>
  <si>
    <t>宮前</t>
  </si>
  <si>
    <t>下里</t>
  </si>
  <si>
    <t>紀三井寺</t>
  </si>
  <si>
    <t>太地</t>
  </si>
  <si>
    <t>黒江</t>
  </si>
  <si>
    <t>海南</t>
  </si>
  <si>
    <t>湯川</t>
  </si>
  <si>
    <t>冷水浦</t>
  </si>
  <si>
    <t>紀伊勝浦</t>
  </si>
  <si>
    <t>紀伊天満</t>
  </si>
  <si>
    <t>加茂郷</t>
  </si>
  <si>
    <t>那智</t>
  </si>
  <si>
    <t>下津</t>
  </si>
  <si>
    <t>初島</t>
  </si>
  <si>
    <t>宇久井</t>
  </si>
  <si>
    <t>箕島</t>
  </si>
  <si>
    <t>紀伊佐野</t>
  </si>
  <si>
    <t>三輪崎</t>
  </si>
  <si>
    <t>紀伊宮原</t>
  </si>
  <si>
    <t>新宮</t>
  </si>
  <si>
    <t>藤並</t>
  </si>
  <si>
    <t>湯浅</t>
  </si>
  <si>
    <t>広川ビーチ</t>
  </si>
  <si>
    <t>Ｌ-12 民間航空輸送</t>
  </si>
  <si>
    <t>Ａ．旅客輸送</t>
  </si>
  <si>
    <t xml:space="preserve">    ＝南紀白浜空港＝</t>
  </si>
  <si>
    <t>単位：人</t>
  </si>
  <si>
    <t>広島西～白浜</t>
  </si>
  <si>
    <t>白浜～広島西</t>
  </si>
  <si>
    <t xml:space="preserve"> －</t>
  </si>
  <si>
    <t>運休</t>
  </si>
  <si>
    <t>廃止</t>
  </si>
  <si>
    <t>廃止</t>
  </si>
  <si>
    <t>資料：南紀白浜空港管理事務所</t>
  </si>
  <si>
    <t>Ｂ．貨物輸送</t>
  </si>
  <si>
    <t>単位：㎏</t>
  </si>
  <si>
    <t>Ｌ-13 登録船舶数(汽船)</t>
  </si>
  <si>
    <t>　　　  総数（汽船）</t>
  </si>
  <si>
    <t>　　　  鋼船（汽船）</t>
  </si>
  <si>
    <t>　　　  木船（汽船）</t>
  </si>
  <si>
    <t>隻</t>
  </si>
  <si>
    <t>ﾄﾝ</t>
  </si>
  <si>
    <t>和歌山運輸支局</t>
  </si>
  <si>
    <t>勝浦海事事務所</t>
  </si>
  <si>
    <t>資料：近畿運輸局 和歌山運輸支局，勝浦海事事務所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</si>
  <si>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</si>
  <si>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</si>
  <si>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</si>
  <si>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</si>
  <si>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</si>
  <si>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</si>
  <si>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>Ｂ．和歌山下津港入港船舶</t>
  </si>
  <si>
    <t>Ｃ．甲種及び乙種港湾 入港船舶内訳</t>
  </si>
  <si>
    <t xml:space="preserve">  (和歌山下津港を除く)</t>
  </si>
  <si>
    <t xml:space="preserve">       甲種港湾</t>
  </si>
  <si>
    <t xml:space="preserve">       乙種港湾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</si>
  <si>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</si>
  <si>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</si>
  <si>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</si>
  <si>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</si>
  <si>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</si>
  <si>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</si>
  <si>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</si>
  <si>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</si>
  <si>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</si>
  <si>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大川港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</si>
  <si>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</si>
  <si>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</si>
  <si>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</si>
  <si>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</si>
  <si>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</si>
  <si>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</si>
  <si>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</si>
  <si>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</si>
  <si>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</si>
  <si>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</si>
  <si>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>　　各数値は百位四捨五入により、合計と各数値の和は必ずしも一致しない。</t>
  </si>
  <si>
    <t xml:space="preserve"> 単位：千ﾄﾝ</t>
  </si>
  <si>
    <t>注）自航は、自動車航送船（フェリ－）による航送車両トン数</t>
  </si>
  <si>
    <t>Ｂ．甲種港湾海上出入貨物</t>
  </si>
  <si>
    <t xml:space="preserve"> 輸移出</t>
  </si>
  <si>
    <t xml:space="preserve"> 輸移入</t>
  </si>
  <si>
    <t xml:space="preserve">－ </t>
  </si>
  <si>
    <t>橋本市</t>
  </si>
  <si>
    <t>和歌山市</t>
  </si>
  <si>
    <t>新宮市</t>
  </si>
  <si>
    <t>紀美野町</t>
  </si>
  <si>
    <t>紀の川市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</si>
  <si>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</si>
  <si>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</si>
  <si>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</si>
  <si>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</si>
  <si>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</si>
  <si>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</si>
  <si>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</si>
  <si>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</si>
  <si>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</si>
  <si>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</si>
  <si>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</si>
  <si>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</si>
  <si>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</si>
  <si>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串本町</t>
  </si>
  <si>
    <t>古座川町</t>
  </si>
  <si>
    <t>北山村</t>
  </si>
  <si>
    <t>不明</t>
  </si>
  <si>
    <t>有田市</t>
  </si>
  <si>
    <t>御坊市</t>
  </si>
  <si>
    <t xml:space="preserve"> 紀美野町</t>
  </si>
  <si>
    <t>有田川町</t>
  </si>
  <si>
    <t>日高川町</t>
  </si>
  <si>
    <t>平成17年度(2005年度)</t>
  </si>
  <si>
    <t>平成15年(2003年)</t>
  </si>
  <si>
    <t>平成16年(2004年)</t>
  </si>
  <si>
    <t>平成17年(2005年)</t>
  </si>
  <si>
    <t>平成18年(2006年)総数</t>
  </si>
  <si>
    <t>平成17年(2005年)</t>
  </si>
  <si>
    <t>平成18年(2006年)</t>
  </si>
  <si>
    <t xml:space="preserve">  平成16年(2004年)</t>
  </si>
  <si>
    <t xml:space="preserve">  平成17年(2005年)</t>
  </si>
  <si>
    <t>平成 2年度</t>
  </si>
  <si>
    <t>平成 7年度</t>
  </si>
  <si>
    <t>平成12年度</t>
  </si>
  <si>
    <t>平成14年度</t>
  </si>
  <si>
    <t>平成15年度</t>
  </si>
  <si>
    <t>平成16年度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</si>
  <si>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</si>
  <si>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</si>
  <si>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</si>
  <si>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</si>
  <si>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</si>
  <si>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</si>
  <si>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</si>
  <si>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</si>
  <si>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</si>
  <si>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平成16年(2004年)</t>
  </si>
  <si>
    <t>2004年 2月</t>
  </si>
  <si>
    <t>2004年 3月</t>
  </si>
  <si>
    <t>2004年 4月</t>
  </si>
  <si>
    <t>2004年 5月</t>
  </si>
  <si>
    <t>2004年 6月</t>
  </si>
  <si>
    <t>2004年 7月</t>
  </si>
  <si>
    <t>2004年 8月</t>
  </si>
  <si>
    <t>2004年 9月</t>
  </si>
  <si>
    <t>2005年 2月</t>
  </si>
  <si>
    <t>2005年 3月</t>
  </si>
  <si>
    <t>2005年 4月</t>
  </si>
  <si>
    <t>2005年 5月</t>
  </si>
  <si>
    <t>2005年 6月</t>
  </si>
  <si>
    <t>2005年 7月</t>
  </si>
  <si>
    <t>2005年 8月</t>
  </si>
  <si>
    <t>2005年 9月</t>
  </si>
  <si>
    <t>昭和60年(1985年)</t>
  </si>
  <si>
    <t>平成 2年(1990年)</t>
  </si>
  <si>
    <t>平成 7年(1995年)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</si>
  <si>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</si>
  <si>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</si>
  <si>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</si>
  <si>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</si>
  <si>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</si>
  <si>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</si>
  <si>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</si>
  <si>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</si>
  <si>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</si>
  <si>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 2年度(1990年度)</t>
  </si>
  <si>
    <t>平成 7年度(1995年度)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</si>
  <si>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</si>
  <si>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</si>
  <si>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</si>
  <si>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</si>
  <si>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</si>
  <si>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昭和55年(1980年)末</t>
  </si>
  <si>
    <t>昭和60年(1985年)末</t>
  </si>
  <si>
    <t>平成 2年(1990年)末</t>
  </si>
  <si>
    <t>平成 7年(1995年)末</t>
  </si>
  <si>
    <t>平成12年(2000年)末</t>
  </si>
  <si>
    <t>平成15年(2003年)末</t>
  </si>
  <si>
    <t>平成16年(2004年)末</t>
  </si>
  <si>
    <t>平成17年(2005年)末</t>
  </si>
  <si>
    <t>平成12年(2000年)</t>
  </si>
  <si>
    <t>平成13年(2001年)</t>
  </si>
  <si>
    <t>平成14年(2002年)</t>
  </si>
  <si>
    <t>平成15年(2003年)</t>
  </si>
  <si>
    <t>昭和50年(1975年)</t>
  </si>
  <si>
    <t>昭和55年(1980年)</t>
  </si>
  <si>
    <t>昭和58年(1983年)</t>
  </si>
  <si>
    <t>昭和59年(1984年)</t>
  </si>
  <si>
    <t>昭和60年(1985年)</t>
  </si>
  <si>
    <t>昭和61年(1986年)</t>
  </si>
  <si>
    <t>昭和62年(1987年)</t>
  </si>
  <si>
    <t>昭和63年(1988年)</t>
  </si>
  <si>
    <t>平成元年(1989年)</t>
  </si>
  <si>
    <t>平成 2年(1990年)</t>
  </si>
  <si>
    <t>平成 3年(1991年)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</si>
  <si>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</si>
  <si>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</si>
  <si>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</si>
  <si>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</si>
  <si>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</si>
  <si>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</si>
  <si>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</si>
  <si>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</si>
  <si>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平成15年(2003年)</t>
  </si>
  <si>
    <t>平成16年(2004年)</t>
  </si>
  <si>
    <t>平成17年(2005年)</t>
  </si>
  <si>
    <t>平成10年度</t>
  </si>
  <si>
    <t>平成11年度</t>
  </si>
  <si>
    <t>平成13年度</t>
  </si>
  <si>
    <t>平成17年度</t>
  </si>
  <si>
    <t>(1980年度)</t>
  </si>
  <si>
    <t>(1985年度)</t>
  </si>
  <si>
    <t>(1990年度)</t>
  </si>
  <si>
    <t>(1995年度)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</si>
  <si>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</si>
  <si>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</si>
  <si>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</si>
  <si>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</si>
  <si>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</si>
  <si>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</si>
  <si>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</si>
  <si>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</si>
  <si>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Ｌ-17 倉庫業者数及び所管面（容）積</t>
  </si>
  <si>
    <t>平成16年</t>
  </si>
  <si>
    <t>平成17年</t>
  </si>
  <si>
    <t>3月31日</t>
  </si>
  <si>
    <t>事業者数</t>
  </si>
  <si>
    <t>所管面・容積</t>
  </si>
  <si>
    <t>水面倉庫</t>
  </si>
  <si>
    <t>冷蔵倉庫</t>
  </si>
  <si>
    <r>
      <t>普通倉庫(千m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</si>
  <si>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>１～３類倉庫</t>
  </si>
  <si>
    <t>野積倉庫</t>
  </si>
  <si>
    <t>貯蔵槽倉庫</t>
  </si>
  <si>
    <t>危険品倉庫</t>
  </si>
  <si>
    <t>水面倉庫（千㎡）</t>
  </si>
  <si>
    <r>
      <t>冷蔵倉庫(千m</t>
    </r>
    <r>
      <rPr>
        <vertAlign val="superscript"/>
        <sz val="14"/>
        <rFont val="ＭＳ 明朝"/>
        <family val="1"/>
      </rPr>
      <t>3</t>
    </r>
    <r>
      <rPr>
        <sz val="14"/>
        <rFont val="ＭＳ 明朝"/>
        <family val="1"/>
      </rPr>
      <t>)</t>
    </r>
  </si>
  <si>
    <t>和歌山　</t>
  </si>
  <si>
    <t>橋本　</t>
  </si>
  <si>
    <t>岩出</t>
  </si>
  <si>
    <t>湯浅　</t>
  </si>
  <si>
    <t>田辺</t>
  </si>
  <si>
    <t>御坊</t>
  </si>
  <si>
    <t>串本</t>
  </si>
  <si>
    <t>新宮</t>
  </si>
  <si>
    <t xml:space="preserve"> 不　　明</t>
  </si>
  <si>
    <t xml:space="preserve"> </t>
  </si>
  <si>
    <t>資料：ＮＴＴ西日本大阪支店</t>
  </si>
  <si>
    <t xml:space="preserve"> 紀の川市</t>
  </si>
  <si>
    <t xml:space="preserve"> 有田川町</t>
  </si>
  <si>
    <t xml:space="preserve"> 日高川町</t>
  </si>
  <si>
    <t>小型特殊</t>
  </si>
  <si>
    <t xml:space="preserve"> 一般県道</t>
  </si>
  <si>
    <t>免許キロ</t>
  </si>
  <si>
    <t>走行キロ</t>
  </si>
  <si>
    <t>輸送人員</t>
  </si>
  <si>
    <t>運送収入</t>
  </si>
  <si>
    <t>16( 9)</t>
  </si>
  <si>
    <t>21(11)</t>
  </si>
  <si>
    <t>運送回数</t>
  </si>
  <si>
    <t>営業収入</t>
  </si>
  <si>
    <t>23(19)</t>
  </si>
  <si>
    <t>39(35)</t>
  </si>
  <si>
    <t>217(216)</t>
  </si>
  <si>
    <t>91(90)</t>
  </si>
  <si>
    <t>213(212)</t>
  </si>
  <si>
    <t>88(87)</t>
  </si>
  <si>
    <t>199(198)</t>
  </si>
  <si>
    <t>83(82)</t>
  </si>
  <si>
    <t>89(88)</t>
  </si>
  <si>
    <t>97(96)</t>
  </si>
  <si>
    <t>217(215)</t>
  </si>
  <si>
    <t>111(109)</t>
  </si>
  <si>
    <t>資料：国土交通省「陸運統計要覧」，近畿運輸局「近畿運輸局業務要覧」</t>
  </si>
  <si>
    <t xml:space="preserve">－ </t>
  </si>
  <si>
    <t xml:space="preserve">－ </t>
  </si>
  <si>
    <t>阪和自動車道</t>
  </si>
  <si>
    <t>資料：県観光振興課「観光客動態調査報告書」</t>
  </si>
  <si>
    <t>　</t>
  </si>
  <si>
    <t>　</t>
  </si>
  <si>
    <t>東京～白浜</t>
  </si>
  <si>
    <t>白浜～東京</t>
  </si>
  <si>
    <t>福岡～白浜</t>
  </si>
  <si>
    <t>白浜～福岡</t>
  </si>
  <si>
    <t>白浜～広島西</t>
  </si>
  <si>
    <t>隻  数</t>
  </si>
  <si>
    <t>総トン数</t>
  </si>
  <si>
    <t xml:space="preserve">－ </t>
  </si>
  <si>
    <t xml:space="preserve">         甲種港湾：和歌山下津港,日高港,文里港,新宮港</t>
  </si>
  <si>
    <r>
      <t xml:space="preserve">         乙種港湾：大川港,加太港,湯浅広港,由良港,日置港,袋港,大島港,古座港,浦神港,勝浦港,</t>
    </r>
    <r>
      <rPr>
        <sz val="14"/>
        <rFont val="ＭＳ Ｐゴシック"/>
        <family val="3"/>
      </rPr>
      <t>宇久井港</t>
    </r>
  </si>
  <si>
    <t>隻  数</t>
  </si>
  <si>
    <t>総トン数</t>
  </si>
  <si>
    <t>総トン数</t>
  </si>
  <si>
    <t>　 外航商船</t>
  </si>
  <si>
    <t>　 外航自航</t>
  </si>
  <si>
    <t>　 内航商船</t>
  </si>
  <si>
    <t>　 内航自航</t>
  </si>
  <si>
    <t>　 漁  船</t>
  </si>
  <si>
    <t>　 避難船</t>
  </si>
  <si>
    <t>　 その他</t>
  </si>
  <si>
    <t>　 鉄道連絡船</t>
  </si>
  <si>
    <t>総トン数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</si>
  <si>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</si>
  <si>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</si>
  <si>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</si>
  <si>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</si>
  <si>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</si>
  <si>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</si>
  <si>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</si>
  <si>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</si>
  <si>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</si>
  <si>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</si>
  <si>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自  航  (注</t>
  </si>
  <si>
    <t xml:space="preserve">－ </t>
  </si>
  <si>
    <t xml:space="preserve">－ </t>
  </si>
  <si>
    <t>普通倉庫</t>
  </si>
  <si>
    <t xml:space="preserve">－ </t>
  </si>
  <si>
    <t>加太港</t>
  </si>
  <si>
    <t>乗込人員</t>
  </si>
  <si>
    <t>上陸人員</t>
  </si>
  <si>
    <t>大島港</t>
  </si>
  <si>
    <t xml:space="preserve">－ </t>
  </si>
  <si>
    <t>勝浦港</t>
  </si>
  <si>
    <t>新宮港</t>
  </si>
  <si>
    <t>第三種</t>
  </si>
  <si>
    <t>第四種</t>
  </si>
  <si>
    <t>昭和60年度</t>
  </si>
  <si>
    <t xml:space="preserve">        単位：両</t>
  </si>
  <si>
    <t>　</t>
  </si>
  <si>
    <t>平成19年(2007年)総数</t>
  </si>
  <si>
    <t>トラック   計</t>
  </si>
  <si>
    <t>普通車 計</t>
  </si>
  <si>
    <t>小型車 計</t>
  </si>
  <si>
    <t>ﾄﾚ-ﾗ-  計</t>
  </si>
  <si>
    <t xml:space="preserve"> バス</t>
  </si>
  <si>
    <t xml:space="preserve">－ </t>
  </si>
  <si>
    <t xml:space="preserve"> 乗用車    計</t>
  </si>
  <si>
    <t xml:space="preserve"> 特殊用途車 計</t>
  </si>
  <si>
    <t xml:space="preserve"> 大型特殊車 計</t>
  </si>
  <si>
    <t>岩出市</t>
  </si>
  <si>
    <t xml:space="preserve">        単位：両</t>
  </si>
  <si>
    <t>トラック   計</t>
  </si>
  <si>
    <t>普通車 計</t>
  </si>
  <si>
    <t>小型車 計</t>
  </si>
  <si>
    <t xml:space="preserve">－ 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</si>
  <si>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</si>
  <si>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</si>
  <si>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</si>
  <si>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</si>
  <si>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</si>
  <si>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単位：両</t>
  </si>
  <si>
    <t>　</t>
  </si>
  <si>
    <t>トラック   計</t>
  </si>
  <si>
    <t>普通車 計</t>
  </si>
  <si>
    <t>小型車 計</t>
  </si>
  <si>
    <t>ﾄﾚ-ﾗ-  計</t>
  </si>
  <si>
    <t xml:space="preserve">－ 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</si>
  <si>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</si>
  <si>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</si>
  <si>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</si>
  <si>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</si>
  <si>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単位：両</t>
  </si>
  <si>
    <t>那智勝浦町</t>
  </si>
  <si>
    <t>太地町</t>
  </si>
  <si>
    <t xml:space="preserve">－ </t>
  </si>
  <si>
    <t xml:space="preserve"> </t>
  </si>
  <si>
    <t>トラック   計</t>
  </si>
  <si>
    <t>普通車 計</t>
  </si>
  <si>
    <t>小型車 計</t>
  </si>
  <si>
    <t>ﾄﾚ-ﾗ-  計</t>
  </si>
  <si>
    <t xml:space="preserve"> バス</t>
  </si>
  <si>
    <t xml:space="preserve"> 乗用車    計</t>
  </si>
  <si>
    <t xml:space="preserve"> 特殊用途車 計</t>
  </si>
  <si>
    <t xml:space="preserve"> 大型特殊車 計</t>
  </si>
  <si>
    <t>平成19年(2007年)</t>
  </si>
  <si>
    <t xml:space="preserve"> 岩 出 市</t>
  </si>
  <si>
    <t xml:space="preserve"> 和歌山市</t>
  </si>
  <si>
    <t xml:space="preserve">   那智勝浦町</t>
  </si>
  <si>
    <t xml:space="preserve"> 太 地 町</t>
  </si>
  <si>
    <t>平成18年度(2006年度)</t>
  </si>
  <si>
    <t xml:space="preserve"> </t>
  </si>
  <si>
    <t>平成18年(2006年)末</t>
  </si>
  <si>
    <t>15(11)</t>
  </si>
  <si>
    <t>40(36)</t>
  </si>
  <si>
    <t>136(134)</t>
  </si>
  <si>
    <t>238(236)</t>
  </si>
  <si>
    <t>平成18年度</t>
  </si>
  <si>
    <t>(2006年度)</t>
  </si>
  <si>
    <t>一般県道</t>
  </si>
  <si>
    <t>総延長</t>
  </si>
  <si>
    <t>実延長</t>
  </si>
  <si>
    <t>車道幅員区分別  実延長</t>
  </si>
  <si>
    <t>改良済計</t>
  </si>
  <si>
    <t>19.5m以上</t>
  </si>
  <si>
    <t>13.0～19.5</t>
  </si>
  <si>
    <t>5.5～13.0</t>
  </si>
  <si>
    <t>5.5m未満</t>
  </si>
  <si>
    <t>未改良計</t>
  </si>
  <si>
    <t xml:space="preserve">  一般国道 計</t>
  </si>
  <si>
    <t xml:space="preserve"> 24 号</t>
  </si>
  <si>
    <t xml:space="preserve"> 26 号</t>
  </si>
  <si>
    <t xml:space="preserve"> 42 号</t>
  </si>
  <si>
    <t>168 号</t>
  </si>
  <si>
    <t>169 号</t>
  </si>
  <si>
    <t>311 号</t>
  </si>
  <si>
    <t>370 号</t>
  </si>
  <si>
    <t>371 号</t>
  </si>
  <si>
    <t>424 号</t>
  </si>
  <si>
    <t>425 号</t>
  </si>
  <si>
    <t>480 号</t>
  </si>
  <si>
    <t xml:space="preserve"> 主要県道</t>
  </si>
  <si>
    <t xml:space="preserve"> 市町村道</t>
  </si>
  <si>
    <t>簡易舗装道</t>
  </si>
  <si>
    <t>主要県道</t>
  </si>
  <si>
    <t>市町村道</t>
  </si>
  <si>
    <t>舗装道</t>
  </si>
  <si>
    <t>未舗装道</t>
  </si>
  <si>
    <t>道路延長</t>
  </si>
  <si>
    <t>橋梁(注</t>
  </si>
  <si>
    <t>箇所数</t>
  </si>
  <si>
    <t>延　長</t>
  </si>
  <si>
    <t>ﾄﾝﾈﾙ(注</t>
  </si>
  <si>
    <t>海南市</t>
  </si>
  <si>
    <t>田辺市</t>
  </si>
  <si>
    <t xml:space="preserve">     Ｌ-03 市町村別 保有軽自動車数</t>
  </si>
  <si>
    <t xml:space="preserve"> 岩 出 市</t>
  </si>
  <si>
    <t xml:space="preserve">  平成18年(2006年)</t>
  </si>
  <si>
    <t>総数</t>
  </si>
  <si>
    <t>貨物車計</t>
  </si>
  <si>
    <t>四輪車ﾄﾗｯｸ</t>
  </si>
  <si>
    <t>四輪車ﾊﾞﾝ</t>
  </si>
  <si>
    <t>三輪車ﾄﾗｯｸ</t>
  </si>
  <si>
    <t>乗用車</t>
  </si>
  <si>
    <t>特殊車</t>
  </si>
  <si>
    <t xml:space="preserve">－ </t>
  </si>
  <si>
    <t xml:space="preserve">－ </t>
  </si>
  <si>
    <t xml:space="preserve">－ </t>
  </si>
  <si>
    <t>Ｌ-04 市町村別 二輪車等保有台数</t>
  </si>
  <si>
    <t>その他</t>
  </si>
  <si>
    <t>二輪車総数</t>
  </si>
  <si>
    <t>小型二輪</t>
  </si>
  <si>
    <t>軽二輪</t>
  </si>
  <si>
    <t>原付二種</t>
  </si>
  <si>
    <t>原付一種</t>
  </si>
  <si>
    <t>ﾐﾆｶ-等</t>
  </si>
  <si>
    <t xml:space="preserve">     市町村不明</t>
  </si>
  <si>
    <t xml:space="preserve"> </t>
  </si>
  <si>
    <t>16(11)</t>
  </si>
  <si>
    <t>15(11)</t>
  </si>
  <si>
    <t>和歌山～吉備</t>
  </si>
  <si>
    <t>平成18年(2006年)</t>
  </si>
  <si>
    <t>2006年 2月</t>
  </si>
  <si>
    <t>2006年 3月</t>
  </si>
  <si>
    <t>2006年 4月</t>
  </si>
  <si>
    <t>2006年 5月</t>
  </si>
  <si>
    <t>2006年 6月</t>
  </si>
  <si>
    <t>2006年 8月</t>
  </si>
  <si>
    <t>2006年 9月</t>
  </si>
  <si>
    <t>2006年11月</t>
  </si>
  <si>
    <t>2006年12月</t>
  </si>
  <si>
    <t>注2）阪和自動車道（御坊～みなべ）平成15年12月延伸。</t>
  </si>
  <si>
    <t>注3）海南湯浅道路（下津～吉備間）は、平成17年4月から阪和自動車道に名称変更。</t>
  </si>
  <si>
    <t>平成18年(2006年)</t>
  </si>
  <si>
    <t>平成18年(2006年)</t>
  </si>
  <si>
    <t>和歌山電鐵㈱</t>
  </si>
  <si>
    <t>2006年 7月</t>
  </si>
  <si>
    <t>2007年 2月</t>
  </si>
  <si>
    <t>2007年 3月</t>
  </si>
  <si>
    <t>新宮港</t>
  </si>
  <si>
    <t>宇久井港</t>
  </si>
  <si>
    <t xml:space="preserve">－ </t>
  </si>
  <si>
    <t>　1.麦</t>
  </si>
  <si>
    <t>　6.野菜・果物</t>
  </si>
  <si>
    <t>　8.その他農産品</t>
  </si>
  <si>
    <t xml:space="preserve"> 11.水産品</t>
  </si>
  <si>
    <t xml:space="preserve"> 12.原木</t>
  </si>
  <si>
    <t xml:space="preserve"> 14.樹脂類</t>
  </si>
  <si>
    <t xml:space="preserve"> 15.木材チップ</t>
  </si>
  <si>
    <t xml:space="preserve"> 17.薪炭</t>
  </si>
  <si>
    <t xml:space="preserve"> 18.石炭</t>
  </si>
  <si>
    <t xml:space="preserve"> 19.鉄鉱石</t>
  </si>
  <si>
    <t xml:space="preserve"> 20.金属鉱</t>
  </si>
  <si>
    <t xml:space="preserve"> 21.砂利・砂</t>
  </si>
  <si>
    <t xml:space="preserve"> 22.石材</t>
  </si>
  <si>
    <t xml:space="preserve"> 23.原油</t>
  </si>
  <si>
    <t xml:space="preserve"> 25.石灰石</t>
  </si>
  <si>
    <t xml:space="preserve"> 26.原塩</t>
  </si>
  <si>
    <t xml:space="preserve"> 27.非金属鉱物</t>
  </si>
  <si>
    <t xml:space="preserve"> 28.鉄鋼</t>
  </si>
  <si>
    <t xml:space="preserve"> 29.鋼材</t>
  </si>
  <si>
    <t xml:space="preserve"> 30.非鉄金属</t>
  </si>
  <si>
    <t xml:space="preserve"> 31.金属製品</t>
  </si>
  <si>
    <t xml:space="preserve"> 36.自動車部品</t>
  </si>
  <si>
    <t xml:space="preserve"> 37.その他輸送機械</t>
  </si>
  <si>
    <t xml:space="preserve"> 38.産業機械</t>
  </si>
  <si>
    <t xml:space="preserve"> 40.測量・光学・</t>
  </si>
  <si>
    <t>　　　　医療用器械</t>
  </si>
  <si>
    <t xml:space="preserve"> 46.窯業品</t>
  </si>
  <si>
    <t xml:space="preserve"> 47.重油</t>
  </si>
  <si>
    <t xml:space="preserve"> 48.石油製品</t>
  </si>
  <si>
    <t xml:space="preserve"> 50.ＬＰＧ（液化石油ガス）</t>
  </si>
  <si>
    <t xml:space="preserve"> 51.その他石油製品</t>
  </si>
  <si>
    <t xml:space="preserve"> 54.化学薬品</t>
  </si>
  <si>
    <t xml:space="preserve"> 55.化学肥料</t>
  </si>
  <si>
    <t xml:space="preserve"> 56.染料・塗料・合成樹脂・</t>
  </si>
  <si>
    <t>　　その他化学工業品</t>
  </si>
  <si>
    <t xml:space="preserve"> 57.紙・パルプ</t>
  </si>
  <si>
    <t xml:space="preserve"> 58.糸及び紡績半製品</t>
  </si>
  <si>
    <t xml:space="preserve"> 59.その他繊維工業品</t>
  </si>
  <si>
    <t xml:space="preserve"> 61.製造食品</t>
  </si>
  <si>
    <t xml:space="preserve"> 62.飲料</t>
  </si>
  <si>
    <t xml:space="preserve"> 65.その他食料工業品</t>
  </si>
  <si>
    <t xml:space="preserve"> 67.衣服・身廻品・</t>
  </si>
  <si>
    <t xml:space="preserve"> 69.家具装備品</t>
  </si>
  <si>
    <t xml:space="preserve"> 70.その他日用品</t>
  </si>
  <si>
    <t xml:space="preserve"> 72.木製品</t>
  </si>
  <si>
    <t xml:space="preserve"> 74.金属くず</t>
  </si>
  <si>
    <t xml:space="preserve"> 75.再利用資材</t>
  </si>
  <si>
    <t xml:space="preserve"> 76.動植物性製造飼肥料</t>
  </si>
  <si>
    <t xml:space="preserve"> 77.廃棄物</t>
  </si>
  <si>
    <t xml:space="preserve"> 78.廃土砂</t>
  </si>
  <si>
    <t xml:space="preserve"> 79.輸送用容器</t>
  </si>
  <si>
    <t xml:space="preserve"> 80.取合せ品</t>
  </si>
  <si>
    <t xml:space="preserve"> 44.セメント</t>
  </si>
  <si>
    <t xml:space="preserve"> 52.コークス</t>
  </si>
  <si>
    <t xml:space="preserve"> フェリー</t>
  </si>
  <si>
    <t>　　　　　　はきもの</t>
  </si>
  <si>
    <t>　02. 米</t>
  </si>
  <si>
    <t>　06. 野菜・果物</t>
  </si>
  <si>
    <t>　11. 水産品</t>
  </si>
  <si>
    <t>　21．砂利・砂</t>
  </si>
  <si>
    <t>　29．鋼材</t>
  </si>
  <si>
    <t>　37．その他輸送機械</t>
  </si>
  <si>
    <t>　47. 重油</t>
  </si>
  <si>
    <t>　48. 石油製品</t>
  </si>
  <si>
    <t>　65. その他食料工業品</t>
  </si>
  <si>
    <t>　78．廃土砂</t>
  </si>
  <si>
    <t>　21. 砂利・砂</t>
  </si>
  <si>
    <t>　29. 鋼材</t>
  </si>
  <si>
    <t>　37. その他輸送機械</t>
  </si>
  <si>
    <t>　78. 廃土砂</t>
  </si>
  <si>
    <t>　47．重油</t>
  </si>
  <si>
    <t>　48．石油製品</t>
  </si>
  <si>
    <t>平成18年</t>
  </si>
  <si>
    <t xml:space="preserve">   Ｌ-09 有料道路の利用状況</t>
  </si>
  <si>
    <t>海南湯浅道路</t>
  </si>
  <si>
    <t>高野龍神スカイライン</t>
  </si>
  <si>
    <t>2004年 1月</t>
  </si>
  <si>
    <t>2004年10月</t>
  </si>
  <si>
    <t>2004年11月</t>
  </si>
  <si>
    <t>2004年12月</t>
  </si>
  <si>
    <t>2005年 1月</t>
  </si>
  <si>
    <t>2005年10月</t>
  </si>
  <si>
    <t>2005年11月</t>
  </si>
  <si>
    <t>2005年12月</t>
  </si>
  <si>
    <t>2006年 1月</t>
  </si>
  <si>
    <t>2006年 7月</t>
  </si>
  <si>
    <t>2006年10月</t>
  </si>
  <si>
    <t xml:space="preserve">  自動車免許人口 （注</t>
  </si>
  <si>
    <t xml:space="preserve">  65歳以上の免許人口 （注</t>
  </si>
  <si>
    <t>注）免許人口は、年末現在の人口</t>
  </si>
  <si>
    <t xml:space="preserve">－ </t>
  </si>
  <si>
    <t xml:space="preserve">－ </t>
  </si>
  <si>
    <t>東京～白浜</t>
  </si>
  <si>
    <t>白浜～東京</t>
  </si>
  <si>
    <t>福岡～白浜</t>
  </si>
  <si>
    <t>白浜～福岡</t>
  </si>
  <si>
    <t>2006年 4月</t>
  </si>
  <si>
    <t>2006年10月</t>
  </si>
  <si>
    <t>2006年11月</t>
  </si>
  <si>
    <t>2006年12月</t>
  </si>
  <si>
    <t>2007年 1月</t>
  </si>
  <si>
    <t>隻  数</t>
  </si>
  <si>
    <t>総トン数</t>
  </si>
  <si>
    <t>甲種港湾計　</t>
  </si>
  <si>
    <t>日 高 港</t>
  </si>
  <si>
    <t>文里港</t>
  </si>
  <si>
    <t>乙種港湾計</t>
  </si>
  <si>
    <t>大川港</t>
  </si>
  <si>
    <t>湯浅広港</t>
  </si>
  <si>
    <t>由良港</t>
  </si>
  <si>
    <t>日置港</t>
  </si>
  <si>
    <t>袋  港</t>
  </si>
  <si>
    <t>古座港</t>
  </si>
  <si>
    <t>浦神港</t>
  </si>
  <si>
    <t>外国貿易</t>
  </si>
  <si>
    <t>内国貿易</t>
  </si>
  <si>
    <t>出</t>
  </si>
  <si>
    <t>入</t>
  </si>
  <si>
    <t>　　単位：ﾄﾝ</t>
  </si>
  <si>
    <t>甲種港湾計</t>
  </si>
  <si>
    <t>和歌山下津港</t>
  </si>
  <si>
    <t xml:space="preserve">－ </t>
  </si>
  <si>
    <t xml:space="preserve">－ </t>
  </si>
  <si>
    <t xml:space="preserve">－ </t>
  </si>
  <si>
    <t>日高港</t>
  </si>
  <si>
    <t>文里港</t>
  </si>
  <si>
    <t xml:space="preserve">－ </t>
  </si>
  <si>
    <t xml:space="preserve">－ </t>
  </si>
  <si>
    <t xml:space="preserve">－ </t>
  </si>
  <si>
    <t xml:space="preserve">－ </t>
  </si>
  <si>
    <r>
      <t xml:space="preserve">     Ｂ．甲種港湾海上出入貨物－続き－      </t>
    </r>
    <r>
      <rPr>
        <sz val="14"/>
        <rFont val="ＭＳ 明朝"/>
        <family val="1"/>
      </rPr>
      <t>単位：ﾄﾝ</t>
    </r>
  </si>
  <si>
    <t>乙種港湾</t>
  </si>
  <si>
    <t>計</t>
  </si>
  <si>
    <t>　44．セメント</t>
  </si>
  <si>
    <t>　44. セメント</t>
  </si>
  <si>
    <t xml:space="preserve">     単位：人</t>
  </si>
  <si>
    <t>和歌山</t>
  </si>
  <si>
    <t xml:space="preserve">総 数 </t>
  </si>
  <si>
    <t>乗込人員</t>
  </si>
  <si>
    <t>上陸人員</t>
  </si>
  <si>
    <t>下津港</t>
  </si>
  <si>
    <t>平成18年(2006年)</t>
  </si>
  <si>
    <t>Ｌ-19 電話加入及び公衆電話数</t>
  </si>
  <si>
    <t>アナログ</t>
  </si>
  <si>
    <t>ﾃﾞｼﾞﾀﾙ</t>
  </si>
  <si>
    <t>ICｶｰﾄﾞ</t>
  </si>
  <si>
    <t>平成18年度(2006年度)</t>
  </si>
  <si>
    <t xml:space="preserve"> </t>
  </si>
  <si>
    <t>県　計</t>
  </si>
  <si>
    <t>年　次</t>
  </si>
  <si>
    <t>路 線</t>
  </si>
  <si>
    <t>事業者数</t>
  </si>
  <si>
    <t>車両数</t>
  </si>
  <si>
    <t>事業者数</t>
  </si>
  <si>
    <t>車両数計</t>
  </si>
  <si>
    <t>大 型</t>
  </si>
  <si>
    <t>中 型</t>
  </si>
  <si>
    <t>小 型</t>
  </si>
  <si>
    <t>法 人</t>
  </si>
  <si>
    <t>個 人</t>
  </si>
  <si>
    <t>車 両</t>
  </si>
  <si>
    <t>総 数</t>
  </si>
  <si>
    <t>総 数</t>
  </si>
  <si>
    <t>事業者</t>
  </si>
  <si>
    <t>事業者</t>
  </si>
  <si>
    <t xml:space="preserve"> 総 数</t>
  </si>
  <si>
    <t>高 野</t>
  </si>
  <si>
    <t>龍 神</t>
  </si>
  <si>
    <t>注1）高野龍神スカイラインは平成15年10月から無料。</t>
  </si>
  <si>
    <t>女 子</t>
  </si>
  <si>
    <t>男 子</t>
  </si>
  <si>
    <t>総 数</t>
  </si>
  <si>
    <t>受験者数</t>
  </si>
  <si>
    <t>合格者数</t>
  </si>
  <si>
    <t>合格率</t>
  </si>
  <si>
    <t>集 配</t>
  </si>
  <si>
    <t>総 数</t>
  </si>
  <si>
    <t xml:space="preserve">   総 数</t>
  </si>
  <si>
    <t>普通通常</t>
  </si>
  <si>
    <t>郵便局数</t>
  </si>
  <si>
    <t>定 型</t>
  </si>
  <si>
    <t>第一種</t>
  </si>
  <si>
    <t>宇久井港</t>
  </si>
  <si>
    <t>古座港</t>
  </si>
  <si>
    <t>日置港</t>
  </si>
  <si>
    <t>加太港</t>
  </si>
  <si>
    <t>大川港</t>
  </si>
  <si>
    <t>湯浅広港</t>
  </si>
  <si>
    <t>由良港</t>
  </si>
  <si>
    <t>袋港</t>
  </si>
  <si>
    <t>大島港</t>
  </si>
  <si>
    <t>浦神港</t>
  </si>
  <si>
    <t>勝浦港</t>
  </si>
  <si>
    <t>資料：郵便局株式会社　近畿支社</t>
  </si>
  <si>
    <t>資料：日本郵便事業株式会社　近畿支社</t>
  </si>
  <si>
    <t>注１）配達記録を含む。　注２）ＥＸＰＡＣＫ５００・冊子小包を含む。</t>
  </si>
  <si>
    <t>資料：近畿運輸局「近畿運輸局業務要覧」</t>
  </si>
  <si>
    <t>注）平成13年度から法人タクシーに変更｡</t>
  </si>
  <si>
    <t>資料：県港湾空港局「和歌山県港湾統計」</t>
  </si>
  <si>
    <t>資料：県港湾空港局「和歌山県港湾統計」</t>
  </si>
  <si>
    <t>資料：県港湾空港局「和歌山県港湾統計」</t>
  </si>
  <si>
    <t>資料：南海電気鉄道(株)，和歌山電鐵(株)，紀州鉄道(株)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</si>
</sst>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);[Red]\(#,##0.0\)"/>
    <numFmt numFmtId="178" formatCode="#,##0_ "/>
    <numFmt numFmtId="179" formatCode="0.0"/>
    <numFmt numFmtId="180" formatCode="#,##0_);[Red]\(#,##0\)"/>
    <numFmt numFmtId="181" formatCode="0.0_ "/>
    <numFmt numFmtId="182" formatCode="0_ "/>
    <numFmt numFmtId="183" formatCode="0_);[Red]\(0\)"/>
    <numFmt numFmtId="184" formatCode="#,##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4" xfId="0" applyNumberFormat="1" applyFont="1" applyBorder="1" applyAlignment="1" applyProtection="1">
      <alignment horizontal="center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 quotePrefix="1">
      <alignment/>
      <protection/>
    </xf>
    <xf numFmtId="178" fontId="2" fillId="0" borderId="6" xfId="0" applyNumberFormat="1" applyFont="1" applyBorder="1" applyAlignment="1" applyProtection="1" quotePrefix="1">
      <alignment/>
      <protection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9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horizontal="left"/>
      <protection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vertical="center"/>
      <protection locked="0"/>
    </xf>
    <xf numFmtId="178" fontId="2" fillId="0" borderId="3" xfId="0" applyNumberFormat="1" applyFont="1" applyBorder="1" applyAlignment="1" applyProtection="1">
      <alignment vertical="center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>
      <alignment horizontal="center"/>
    </xf>
    <xf numFmtId="178" fontId="2" fillId="0" borderId="2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horizontal="left"/>
      <protection/>
    </xf>
    <xf numFmtId="180" fontId="2" fillId="0" borderId="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80" fontId="2" fillId="0" borderId="3" xfId="0" applyNumberFormat="1" applyFont="1" applyBorder="1" applyAlignment="1" applyProtection="1">
      <alignment horizontal="left"/>
      <protection/>
    </xf>
    <xf numFmtId="180" fontId="2" fillId="0" borderId="4" xfId="0" applyNumberFormat="1" applyFont="1" applyBorder="1" applyAlignment="1" applyProtection="1">
      <alignment horizontal="left"/>
      <protection/>
    </xf>
    <xf numFmtId="180" fontId="2" fillId="0" borderId="2" xfId="0" applyNumberFormat="1" applyFont="1" applyBorder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center"/>
      <protection/>
    </xf>
    <xf numFmtId="180" fontId="2" fillId="0" borderId="2" xfId="0" applyNumberFormat="1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 vertical="center"/>
    </xf>
    <xf numFmtId="180" fontId="2" fillId="0" borderId="4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2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180" fontId="2" fillId="0" borderId="2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 applyProtection="1">
      <alignment horizontal="right"/>
      <protection/>
    </xf>
    <xf numFmtId="181" fontId="2" fillId="0" borderId="0" xfId="0" applyNumberFormat="1" applyFont="1" applyAlignment="1" applyProtection="1">
      <alignment vertical="center"/>
      <protection/>
    </xf>
    <xf numFmtId="180" fontId="2" fillId="0" borderId="1" xfId="0" applyNumberFormat="1" applyFont="1" applyBorder="1" applyAlignment="1" applyProtection="1">
      <alignment horizontal="left"/>
      <protection/>
    </xf>
    <xf numFmtId="180" fontId="2" fillId="0" borderId="3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178" fontId="2" fillId="0" borderId="13" xfId="0" applyNumberFormat="1" applyFont="1" applyBorder="1" applyAlignment="1" applyProtection="1">
      <alignment horizontal="center"/>
      <protection/>
    </xf>
    <xf numFmtId="178" fontId="2" fillId="0" borderId="6" xfId="0" applyNumberFormat="1" applyFont="1" applyBorder="1" applyAlignment="1">
      <alignment vertical="center"/>
    </xf>
    <xf numFmtId="178" fontId="4" fillId="0" borderId="1" xfId="0" applyNumberFormat="1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178" fontId="2" fillId="0" borderId="1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horizontal="right"/>
      <protection locked="0"/>
    </xf>
    <xf numFmtId="178" fontId="4" fillId="0" borderId="1" xfId="0" applyNumberFormat="1" applyFont="1" applyBorder="1" applyAlignment="1" applyProtection="1">
      <alignment horizontal="left"/>
      <protection/>
    </xf>
    <xf numFmtId="178" fontId="2" fillId="0" borderId="1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left"/>
      <protection/>
    </xf>
    <xf numFmtId="178" fontId="2" fillId="0" borderId="5" xfId="0" applyNumberFormat="1" applyFont="1" applyBorder="1" applyAlignment="1" applyProtection="1">
      <alignment vertical="center"/>
      <protection locked="0"/>
    </xf>
    <xf numFmtId="180" fontId="4" fillId="0" borderId="1" xfId="0" applyNumberFormat="1" applyFont="1" applyBorder="1" applyAlignment="1" applyProtection="1">
      <alignment horizontal="left"/>
      <protection/>
    </xf>
    <xf numFmtId="180" fontId="2" fillId="0" borderId="1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right"/>
      <protection locked="0"/>
    </xf>
    <xf numFmtId="180" fontId="2" fillId="0" borderId="2" xfId="0" applyNumberFormat="1" applyFont="1" applyBorder="1" applyAlignment="1" applyProtection="1">
      <alignment horizontal="right"/>
      <protection/>
    </xf>
    <xf numFmtId="180" fontId="2" fillId="0" borderId="1" xfId="0" applyNumberFormat="1" applyFont="1" applyBorder="1" applyAlignment="1" applyProtection="1">
      <alignment horizontal="right"/>
      <protection/>
    </xf>
    <xf numFmtId="180" fontId="2" fillId="2" borderId="0" xfId="0" applyNumberFormat="1" applyFont="1" applyFill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180" fontId="2" fillId="2" borderId="0" xfId="0" applyNumberFormat="1" applyFont="1" applyFill="1" applyBorder="1" applyAlignment="1">
      <alignment horizontal="distributed" vertical="top"/>
    </xf>
    <xf numFmtId="180" fontId="2" fillId="0" borderId="5" xfId="0" applyNumberFormat="1" applyFont="1" applyBorder="1" applyAlignment="1" applyProtection="1">
      <alignment vertical="center"/>
      <protection/>
    </xf>
    <xf numFmtId="180" fontId="2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 applyProtection="1">
      <alignment vertical="center"/>
      <protection/>
    </xf>
    <xf numFmtId="178" fontId="2" fillId="0" borderId="5" xfId="0" applyNumberFormat="1" applyFont="1" applyBorder="1" applyAlignment="1" applyProtection="1">
      <alignment vertical="center"/>
      <protection/>
    </xf>
    <xf numFmtId="178" fontId="2" fillId="0" borderId="3" xfId="0" applyNumberFormat="1" applyFont="1" applyBorder="1" applyAlignment="1" applyProtection="1">
      <alignment vertical="center"/>
      <protection/>
    </xf>
    <xf numFmtId="180" fontId="2" fillId="0" borderId="2" xfId="0" applyNumberFormat="1" applyFont="1" applyBorder="1" applyAlignment="1" applyProtection="1">
      <alignment horizontal="center"/>
      <protection/>
    </xf>
    <xf numFmtId="178" fontId="4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/>
    </xf>
    <xf numFmtId="178" fontId="2" fillId="0" borderId="14" xfId="0" applyNumberFormat="1" applyFont="1" applyBorder="1" applyAlignment="1" applyProtection="1">
      <alignment horizontal="left"/>
      <protection/>
    </xf>
    <xf numFmtId="178" fontId="2" fillId="0" borderId="15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8" xfId="0" applyNumberFormat="1" applyFont="1" applyBorder="1" applyAlignment="1" applyProtection="1">
      <alignment horizontal="center"/>
      <protection/>
    </xf>
    <xf numFmtId="178" fontId="2" fillId="0" borderId="6" xfId="0" applyNumberFormat="1" applyFont="1" applyBorder="1" applyAlignment="1" applyProtection="1">
      <alignment horizontal="center"/>
      <protection/>
    </xf>
    <xf numFmtId="178" fontId="2" fillId="0" borderId="16" xfId="0" applyNumberFormat="1" applyFont="1" applyBorder="1" applyAlignment="1">
      <alignment horizontal="center"/>
    </xf>
    <xf numFmtId="178" fontId="2" fillId="0" borderId="16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>
      <alignment horizontal="center"/>
    </xf>
    <xf numFmtId="178" fontId="2" fillId="0" borderId="9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17" xfId="0" applyNumberFormat="1" applyFont="1" applyBorder="1" applyAlignment="1">
      <alignment vertical="center"/>
    </xf>
    <xf numFmtId="178" fontId="2" fillId="0" borderId="17" xfId="0" applyNumberFormat="1" applyFont="1" applyBorder="1" applyAlignment="1" applyProtection="1">
      <alignment horizontal="left"/>
      <protection/>
    </xf>
    <xf numFmtId="178" fontId="2" fillId="0" borderId="13" xfId="0" applyNumberFormat="1" applyFont="1" applyBorder="1" applyAlignment="1">
      <alignment vertical="center"/>
    </xf>
    <xf numFmtId="177" fontId="2" fillId="0" borderId="0" xfId="0" applyNumberFormat="1" applyFont="1" applyAlignment="1" applyProtection="1" quotePrefix="1">
      <alignment horizontal="right"/>
      <protection locked="0"/>
    </xf>
    <xf numFmtId="178" fontId="2" fillId="0" borderId="2" xfId="0" applyNumberFormat="1" applyFont="1" applyBorder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180" fontId="2" fillId="0" borderId="0" xfId="0" applyNumberFormat="1" applyFont="1" applyAlignment="1" applyProtection="1" quotePrefix="1">
      <alignment horizontal="right"/>
      <protection locked="0"/>
    </xf>
    <xf numFmtId="178" fontId="2" fillId="0" borderId="0" xfId="0" applyNumberFormat="1" applyFont="1" applyAlignment="1" applyProtection="1" quotePrefix="1">
      <alignment horizontal="right"/>
      <protection/>
    </xf>
    <xf numFmtId="178" fontId="2" fillId="0" borderId="2" xfId="0" applyNumberFormat="1" applyFont="1" applyBorder="1" applyAlignment="1" applyProtection="1" quotePrefix="1">
      <alignment horizontal="right"/>
      <protection/>
    </xf>
    <xf numFmtId="180" fontId="2" fillId="0" borderId="2" xfId="0" applyNumberFormat="1" applyFont="1" applyBorder="1" applyAlignment="1" applyProtection="1" quotePrefix="1">
      <alignment horizontal="right"/>
      <protection/>
    </xf>
    <xf numFmtId="180" fontId="2" fillId="0" borderId="0" xfId="0" applyNumberFormat="1" applyFont="1" applyBorder="1" applyAlignment="1" applyProtection="1" quotePrefix="1">
      <alignment horizontal="right"/>
      <protection/>
    </xf>
    <xf numFmtId="180" fontId="2" fillId="0" borderId="6" xfId="0" applyNumberFormat="1" applyFont="1" applyBorder="1" applyAlignment="1">
      <alignment vertical="center"/>
    </xf>
    <xf numFmtId="178" fontId="2" fillId="0" borderId="0" xfId="0" applyNumberFormat="1" applyFont="1" applyAlignment="1" applyProtection="1" quotePrefix="1">
      <alignment horizontal="right" vertical="center"/>
      <protection/>
    </xf>
    <xf numFmtId="178" fontId="2" fillId="0" borderId="2" xfId="0" applyNumberFormat="1" applyFont="1" applyBorder="1" applyAlignment="1" applyProtection="1" quotePrefix="1">
      <alignment horizontal="right" vertical="center"/>
      <protection/>
    </xf>
    <xf numFmtId="178" fontId="2" fillId="0" borderId="2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 quotePrefix="1">
      <alignment horizontal="right" vertical="center"/>
      <protection/>
    </xf>
    <xf numFmtId="178" fontId="2" fillId="0" borderId="3" xfId="0" applyNumberFormat="1" applyFont="1" applyBorder="1" applyAlignment="1" applyProtection="1" quotePrefix="1">
      <alignment horizontal="right"/>
      <protection locked="0"/>
    </xf>
    <xf numFmtId="178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left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Alignment="1">
      <alignment horizontal="right" vertical="center"/>
    </xf>
    <xf numFmtId="178" fontId="2" fillId="0" borderId="11" xfId="0" applyNumberFormat="1" applyFont="1" applyBorder="1" applyAlignment="1">
      <alignment horizontal="left"/>
    </xf>
    <xf numFmtId="177" fontId="2" fillId="0" borderId="0" xfId="0" applyNumberFormat="1" applyFont="1" applyAlignment="1" applyProtection="1" quotePrefix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/>
      <protection/>
    </xf>
    <xf numFmtId="177" fontId="2" fillId="0" borderId="2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1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horizontal="right" vertical="center"/>
      <protection/>
    </xf>
    <xf numFmtId="180" fontId="2" fillId="0" borderId="2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 applyProtection="1" quotePrefix="1">
      <alignment horizontal="right"/>
      <protection/>
    </xf>
    <xf numFmtId="178" fontId="2" fillId="0" borderId="1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 applyProtection="1" quotePrefix="1">
      <alignment horizontal="center"/>
      <protection/>
    </xf>
    <xf numFmtId="178" fontId="2" fillId="0" borderId="0" xfId="0" applyNumberFormat="1" applyFont="1" applyAlignment="1" applyProtection="1" quotePrefix="1">
      <alignment horizontal="center"/>
      <protection locked="0"/>
    </xf>
    <xf numFmtId="178" fontId="2" fillId="0" borderId="2" xfId="0" applyNumberFormat="1" applyFont="1" applyBorder="1" applyAlignment="1" applyProtection="1" quotePrefix="1">
      <alignment horizontal="center"/>
      <protection locked="0"/>
    </xf>
    <xf numFmtId="180" fontId="2" fillId="0" borderId="2" xfId="0" applyNumberFormat="1" applyFont="1" applyBorder="1" applyAlignment="1" applyProtection="1" quotePrefix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/>
    </xf>
    <xf numFmtId="178" fontId="2" fillId="0" borderId="18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11" xfId="0" applyBorder="1" applyAlignment="1">
      <alignment vertical="center"/>
    </xf>
    <xf numFmtId="178" fontId="2" fillId="0" borderId="18" xfId="0" applyNumberFormat="1" applyFont="1" applyBorder="1" applyAlignment="1" applyProtection="1">
      <alignment horizontal="center"/>
      <protection/>
    </xf>
    <xf numFmtId="178" fontId="2" fillId="0" borderId="1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Alignment="1" applyProtection="1" quotePrefix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78" fontId="2" fillId="0" borderId="0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 applyProtection="1">
      <alignment/>
      <protection/>
    </xf>
    <xf numFmtId="178" fontId="2" fillId="0" borderId="16" xfId="0" applyNumberFormat="1" applyFont="1" applyBorder="1" applyAlignment="1" applyProtection="1">
      <alignment horizontal="left"/>
      <protection/>
    </xf>
    <xf numFmtId="178" fontId="2" fillId="0" borderId="16" xfId="0" applyNumberFormat="1" applyFont="1" applyBorder="1" applyAlignment="1">
      <alignment vertical="center"/>
    </xf>
    <xf numFmtId="178" fontId="2" fillId="0" borderId="7" xfId="0" applyNumberFormat="1" applyFont="1" applyBorder="1" applyAlignment="1" applyProtection="1">
      <alignment horizontal="left"/>
      <protection/>
    </xf>
    <xf numFmtId="178" fontId="2" fillId="0" borderId="19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1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center"/>
      <protection/>
    </xf>
    <xf numFmtId="178" fontId="0" fillId="0" borderId="0" xfId="0" applyNumberFormat="1" applyAlignment="1">
      <alignment vertical="center"/>
    </xf>
    <xf numFmtId="178" fontId="2" fillId="0" borderId="20" xfId="0" applyNumberFormat="1" applyFont="1" applyBorder="1" applyAlignment="1" applyProtection="1">
      <alignment horizontal="center"/>
      <protection/>
    </xf>
    <xf numFmtId="180" fontId="2" fillId="0" borderId="12" xfId="0" applyNumberFormat="1" applyFont="1" applyBorder="1" applyAlignment="1">
      <alignment vertical="center"/>
    </xf>
    <xf numFmtId="180" fontId="2" fillId="0" borderId="1" xfId="0" applyNumberFormat="1" applyFont="1" applyBorder="1" applyAlignment="1" applyProtection="1">
      <alignment vertical="center"/>
      <protection/>
    </xf>
    <xf numFmtId="180" fontId="2" fillId="0" borderId="1" xfId="0" applyNumberFormat="1" applyFont="1" applyBorder="1" applyAlignment="1" applyProtection="1">
      <alignment horizontal="right"/>
      <protection locked="0"/>
    </xf>
    <xf numFmtId="180" fontId="2" fillId="0" borderId="1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 applyProtection="1">
      <alignment horizontal="center"/>
      <protection/>
    </xf>
    <xf numFmtId="180" fontId="4" fillId="0" borderId="2" xfId="0" applyNumberFormat="1" applyFont="1" applyBorder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 quotePrefix="1">
      <alignment horizontal="right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Alignment="1" applyProtection="1">
      <alignment horizontal="left"/>
      <protection locked="0"/>
    </xf>
    <xf numFmtId="180" fontId="4" fillId="0" borderId="2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Alignment="1" applyProtection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/>
    </xf>
    <xf numFmtId="178" fontId="2" fillId="0" borderId="0" xfId="0" applyNumberFormat="1" applyFont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8" fontId="2" fillId="0" borderId="23" xfId="0" applyNumberFormat="1" applyFont="1" applyBorder="1" applyAlignment="1" applyProtection="1">
      <alignment horizontal="center"/>
      <protection/>
    </xf>
    <xf numFmtId="178" fontId="2" fillId="0" borderId="24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19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 applyProtection="1">
      <alignment horizontal="center"/>
      <protection/>
    </xf>
    <xf numFmtId="178" fontId="2" fillId="0" borderId="20" xfId="0" applyNumberFormat="1" applyFont="1" applyBorder="1" applyAlignment="1" applyProtection="1">
      <alignment horizontal="center"/>
      <protection/>
    </xf>
    <xf numFmtId="178" fontId="2" fillId="0" borderId="22" xfId="0" applyNumberFormat="1" applyFont="1" applyBorder="1" applyAlignment="1" applyProtection="1">
      <alignment horizontal="center"/>
      <protection/>
    </xf>
    <xf numFmtId="178" fontId="2" fillId="0" borderId="21" xfId="0" applyNumberFormat="1" applyFont="1" applyBorder="1" applyAlignment="1" applyProtection="1">
      <alignment horizontal="center"/>
      <protection/>
    </xf>
    <xf numFmtId="180" fontId="2" fillId="2" borderId="0" xfId="0" applyNumberFormat="1" applyFont="1" applyFill="1" applyBorder="1" applyAlignment="1">
      <alignment horizontal="center" vertical="center" textRotation="255"/>
    </xf>
    <xf numFmtId="180" fontId="2" fillId="0" borderId="0" xfId="0" applyNumberFormat="1" applyFont="1" applyBorder="1" applyAlignment="1">
      <alignment horizontal="center" vertical="center" textRotation="255"/>
    </xf>
    <xf numFmtId="178" fontId="4" fillId="0" borderId="0" xfId="0" applyNumberFormat="1" applyFont="1" applyAlignment="1" applyProtection="1">
      <alignment horizontal="center"/>
      <protection/>
    </xf>
    <xf numFmtId="178" fontId="4" fillId="0" borderId="11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78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8" fontId="2" fillId="0" borderId="6" xfId="0" applyNumberFormat="1" applyFont="1" applyBorder="1" applyAlignment="1" applyProtection="1">
      <alignment horizontal="center"/>
      <protection/>
    </xf>
    <xf numFmtId="178" fontId="2" fillId="0" borderId="7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15</xdr:row>
      <xdr:rowOff>161925</xdr:rowOff>
    </xdr:from>
    <xdr:to>
      <xdr:col>6</xdr:col>
      <xdr:colOff>276225</xdr:colOff>
      <xdr:row>15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581650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15</xdr:row>
      <xdr:rowOff>200025</xdr:rowOff>
    </xdr:from>
    <xdr:to>
      <xdr:col>15</xdr:col>
      <xdr:colOff>381000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3763625" y="3305175"/>
          <a:ext cx="85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14</xdr:row>
      <xdr:rowOff>142875</xdr:rowOff>
    </xdr:from>
    <xdr:to>
      <xdr:col>8</xdr:col>
      <xdr:colOff>533400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753350" y="302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190500</xdr:rowOff>
    </xdr:from>
    <xdr:to>
      <xdr:col>12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15347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28575</xdr:rowOff>
    </xdr:from>
    <xdr:to>
      <xdr:col>13</xdr:col>
      <xdr:colOff>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5728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9155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9155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1.00390625" style="2" customWidth="1"/>
    <col min="3" max="4" width="14.625" style="2" customWidth="1"/>
    <col min="5" max="5" width="13.50390625" style="2" bestFit="1" customWidth="1"/>
    <col min="6" max="6" width="14.50390625" style="2" bestFit="1" customWidth="1"/>
    <col min="7" max="8" width="14.625" style="2" customWidth="1"/>
    <col min="9" max="10" width="13.50390625" style="2" bestFit="1" customWidth="1"/>
    <col min="11" max="16384" width="13.375" style="2" customWidth="1"/>
  </cols>
  <sheetData>
    <row r="1" ht="17.25">
      <c r="A1" s="1"/>
    </row>
    <row r="6" ht="28.5">
      <c r="E6" s="3" t="s">
        <v>104</v>
      </c>
    </row>
    <row r="7" ht="17.25">
      <c r="D7" s="4" t="s">
        <v>105</v>
      </c>
    </row>
    <row r="8" spans="2:10" ht="18" thickBot="1">
      <c r="B8" s="5"/>
      <c r="C8" s="5"/>
      <c r="D8" s="5"/>
      <c r="E8" s="5"/>
      <c r="F8" s="5"/>
      <c r="G8" s="5"/>
      <c r="H8" s="5"/>
      <c r="I8" s="5"/>
      <c r="J8" s="5"/>
    </row>
    <row r="9" spans="3:10" ht="17.25">
      <c r="C9" s="6"/>
      <c r="D9" s="6"/>
      <c r="E9" s="7"/>
      <c r="F9" s="7"/>
      <c r="G9" s="7"/>
      <c r="H9" s="7"/>
      <c r="I9" s="7"/>
      <c r="J9" s="7"/>
    </row>
    <row r="10" spans="3:10" ht="17.25">
      <c r="C10" s="36" t="s">
        <v>746</v>
      </c>
      <c r="D10" s="36" t="s">
        <v>747</v>
      </c>
      <c r="E10" s="6"/>
      <c r="F10" s="253" t="s">
        <v>748</v>
      </c>
      <c r="G10" s="253"/>
      <c r="H10" s="253"/>
      <c r="I10" s="254"/>
      <c r="J10" s="6"/>
    </row>
    <row r="11" spans="2:10" ht="17.25">
      <c r="B11" s="7"/>
      <c r="C11" s="8"/>
      <c r="D11" s="8"/>
      <c r="E11" s="14" t="s">
        <v>749</v>
      </c>
      <c r="F11" s="14" t="s">
        <v>750</v>
      </c>
      <c r="G11" s="14" t="s">
        <v>751</v>
      </c>
      <c r="H11" s="14" t="s">
        <v>752</v>
      </c>
      <c r="I11" s="14" t="s">
        <v>753</v>
      </c>
      <c r="J11" s="14" t="s">
        <v>754</v>
      </c>
    </row>
    <row r="12" spans="3:10" ht="17.25">
      <c r="C12" s="10" t="s">
        <v>106</v>
      </c>
      <c r="D12" s="11" t="s">
        <v>106</v>
      </c>
      <c r="E12" s="11" t="s">
        <v>106</v>
      </c>
      <c r="F12" s="11" t="s">
        <v>106</v>
      </c>
      <c r="G12" s="11" t="s">
        <v>106</v>
      </c>
      <c r="H12" s="11" t="s">
        <v>106</v>
      </c>
      <c r="I12" s="11" t="s">
        <v>106</v>
      </c>
      <c r="J12" s="11" t="s">
        <v>106</v>
      </c>
    </row>
    <row r="13" spans="2:10" ht="17.25">
      <c r="B13" s="214" t="s">
        <v>472</v>
      </c>
      <c r="C13" s="15">
        <v>13530.7</v>
      </c>
      <c r="D13" s="16">
        <v>13035.8</v>
      </c>
      <c r="E13" s="16">
        <v>5969.4</v>
      </c>
      <c r="F13" s="16">
        <v>11.2</v>
      </c>
      <c r="G13" s="16">
        <v>106.4</v>
      </c>
      <c r="H13" s="16">
        <v>2360.4</v>
      </c>
      <c r="I13" s="16">
        <v>3491.5</v>
      </c>
      <c r="J13" s="16">
        <v>7066.4</v>
      </c>
    </row>
    <row r="14" spans="2:10" ht="17.25">
      <c r="B14" s="214" t="s">
        <v>475</v>
      </c>
      <c r="C14" s="15">
        <v>13637</v>
      </c>
      <c r="D14" s="16">
        <v>13141.4</v>
      </c>
      <c r="E14" s="16">
        <v>6087.3</v>
      </c>
      <c r="F14" s="16">
        <v>11.4</v>
      </c>
      <c r="G14" s="16">
        <v>108.4</v>
      </c>
      <c r="H14" s="16">
        <v>2431</v>
      </c>
      <c r="I14" s="16">
        <v>3536.5</v>
      </c>
      <c r="J14" s="16">
        <v>7054.1</v>
      </c>
    </row>
    <row r="15" spans="2:10" ht="17.25">
      <c r="B15" s="12"/>
      <c r="C15" s="17"/>
      <c r="D15" s="18"/>
      <c r="E15" s="18"/>
      <c r="F15" s="18"/>
      <c r="G15" s="18"/>
      <c r="H15" s="18"/>
      <c r="I15" s="18"/>
      <c r="J15" s="18"/>
    </row>
    <row r="16" spans="2:10" ht="17.25">
      <c r="B16" s="214" t="s">
        <v>107</v>
      </c>
      <c r="C16" s="19">
        <v>94</v>
      </c>
      <c r="D16" s="16">
        <v>55.7</v>
      </c>
      <c r="E16" s="16">
        <v>55.7</v>
      </c>
      <c r="F16" s="163" t="s">
        <v>631</v>
      </c>
      <c r="G16" s="188">
        <v>23.2</v>
      </c>
      <c r="H16" s="188">
        <v>32.5</v>
      </c>
      <c r="I16" s="163" t="s">
        <v>631</v>
      </c>
      <c r="J16" s="163" t="s">
        <v>631</v>
      </c>
    </row>
    <row r="17" spans="2:10" ht="17.25">
      <c r="B17" s="215" t="s">
        <v>755</v>
      </c>
      <c r="C17" s="15">
        <v>1127.2</v>
      </c>
      <c r="D17" s="16">
        <v>1019.1</v>
      </c>
      <c r="E17" s="16">
        <v>836.9</v>
      </c>
      <c r="F17" s="161">
        <v>6.6</v>
      </c>
      <c r="G17" s="227">
        <v>42.1</v>
      </c>
      <c r="H17" s="188">
        <v>670</v>
      </c>
      <c r="I17" s="188">
        <v>118.2</v>
      </c>
      <c r="J17" s="188">
        <v>182.2</v>
      </c>
    </row>
    <row r="18" spans="2:10" ht="17.25">
      <c r="B18" s="214" t="s">
        <v>756</v>
      </c>
      <c r="C18" s="19">
        <v>64</v>
      </c>
      <c r="D18" s="16">
        <v>64</v>
      </c>
      <c r="E18" s="16">
        <v>64</v>
      </c>
      <c r="F18" s="16">
        <v>1.5</v>
      </c>
      <c r="G18" s="188">
        <v>15.8</v>
      </c>
      <c r="H18" s="188">
        <v>46.8</v>
      </c>
      <c r="I18" s="163" t="s">
        <v>631</v>
      </c>
      <c r="J18" s="163" t="s">
        <v>631</v>
      </c>
    </row>
    <row r="19" spans="2:10" ht="17.25">
      <c r="B19" s="214" t="s">
        <v>757</v>
      </c>
      <c r="C19" s="19">
        <v>9.9</v>
      </c>
      <c r="D19" s="16">
        <v>9.3</v>
      </c>
      <c r="E19" s="16">
        <v>9.3</v>
      </c>
      <c r="F19" s="20">
        <v>1.4</v>
      </c>
      <c r="G19" s="188">
        <v>5.3</v>
      </c>
      <c r="H19" s="188">
        <v>2.6</v>
      </c>
      <c r="I19" s="163" t="s">
        <v>631</v>
      </c>
      <c r="J19" s="163" t="s">
        <v>631</v>
      </c>
    </row>
    <row r="20" spans="2:10" ht="17.25">
      <c r="B20" s="214" t="s">
        <v>758</v>
      </c>
      <c r="C20" s="19">
        <v>232.9</v>
      </c>
      <c r="D20" s="16">
        <v>232.9</v>
      </c>
      <c r="E20" s="16">
        <v>232.9</v>
      </c>
      <c r="F20" s="20">
        <v>3.6</v>
      </c>
      <c r="G20" s="188">
        <v>18.7</v>
      </c>
      <c r="H20" s="188">
        <v>210.5</v>
      </c>
      <c r="I20" s="163" t="s">
        <v>631</v>
      </c>
      <c r="J20" s="163" t="s">
        <v>631</v>
      </c>
    </row>
    <row r="21" spans="2:10" ht="17.25">
      <c r="B21" s="214" t="s">
        <v>759</v>
      </c>
      <c r="C21" s="19">
        <v>46.1</v>
      </c>
      <c r="D21" s="16">
        <v>46.1</v>
      </c>
      <c r="E21" s="16">
        <v>45.2</v>
      </c>
      <c r="F21" s="163" t="s">
        <v>631</v>
      </c>
      <c r="G21" s="163" t="s">
        <v>631</v>
      </c>
      <c r="H21" s="188">
        <v>40.2</v>
      </c>
      <c r="I21" s="188">
        <v>5</v>
      </c>
      <c r="J21" s="188">
        <v>0.9</v>
      </c>
    </row>
    <row r="22" spans="2:10" ht="17.25">
      <c r="B22" s="1"/>
      <c r="C22" s="19"/>
      <c r="D22" s="16"/>
      <c r="E22" s="16"/>
      <c r="F22" s="188"/>
      <c r="G22" s="188"/>
      <c r="H22" s="188"/>
      <c r="I22" s="188"/>
      <c r="J22" s="188"/>
    </row>
    <row r="23" spans="2:10" ht="17.25">
      <c r="B23" s="214" t="s">
        <v>760</v>
      </c>
      <c r="C23" s="19">
        <v>50.8</v>
      </c>
      <c r="D23" s="16">
        <v>28.7</v>
      </c>
      <c r="E23" s="16">
        <v>10</v>
      </c>
      <c r="F23" s="163" t="s">
        <v>631</v>
      </c>
      <c r="G23" s="163" t="s">
        <v>631</v>
      </c>
      <c r="H23" s="188">
        <v>7.5</v>
      </c>
      <c r="I23" s="188">
        <v>2.5</v>
      </c>
      <c r="J23" s="188">
        <v>18.7</v>
      </c>
    </row>
    <row r="24" spans="2:10" ht="17.25">
      <c r="B24" s="214" t="s">
        <v>761</v>
      </c>
      <c r="C24" s="19">
        <v>77.6</v>
      </c>
      <c r="D24" s="16">
        <v>59.9</v>
      </c>
      <c r="E24" s="16">
        <v>55.6</v>
      </c>
      <c r="F24" s="163" t="s">
        <v>631</v>
      </c>
      <c r="G24" s="188">
        <v>0</v>
      </c>
      <c r="H24" s="188">
        <v>53.2</v>
      </c>
      <c r="I24" s="188">
        <v>2.4</v>
      </c>
      <c r="J24" s="188">
        <v>4.4</v>
      </c>
    </row>
    <row r="25" spans="2:10" ht="17.25">
      <c r="B25" s="214" t="s">
        <v>762</v>
      </c>
      <c r="C25" s="19">
        <v>78.5</v>
      </c>
      <c r="D25" s="16">
        <v>68.5</v>
      </c>
      <c r="E25" s="16">
        <v>56.4</v>
      </c>
      <c r="F25" s="188">
        <v>0</v>
      </c>
      <c r="G25" s="188">
        <v>0.7</v>
      </c>
      <c r="H25" s="188">
        <v>36.7</v>
      </c>
      <c r="I25" s="188">
        <v>19</v>
      </c>
      <c r="J25" s="188">
        <v>12.2</v>
      </c>
    </row>
    <row r="26" spans="2:10" ht="17.25">
      <c r="B26" s="214" t="s">
        <v>763</v>
      </c>
      <c r="C26" s="19">
        <v>232</v>
      </c>
      <c r="D26" s="16">
        <v>222</v>
      </c>
      <c r="E26" s="16">
        <v>132.5</v>
      </c>
      <c r="F26" s="163" t="s">
        <v>631</v>
      </c>
      <c r="G26" s="188">
        <v>1.4</v>
      </c>
      <c r="H26" s="188">
        <v>108.4</v>
      </c>
      <c r="I26" s="188">
        <v>22.7</v>
      </c>
      <c r="J26" s="188">
        <v>89.5</v>
      </c>
    </row>
    <row r="27" spans="2:10" ht="17.25">
      <c r="B27" s="1"/>
      <c r="C27" s="19"/>
      <c r="D27" s="16"/>
      <c r="E27" s="16"/>
      <c r="F27" s="188"/>
      <c r="G27" s="188"/>
      <c r="H27" s="188"/>
      <c r="I27" s="188"/>
      <c r="J27" s="188"/>
    </row>
    <row r="28" spans="2:10" ht="17.25">
      <c r="B28" s="214" t="s">
        <v>764</v>
      </c>
      <c r="C28" s="19">
        <v>132</v>
      </c>
      <c r="D28" s="16">
        <v>116.8</v>
      </c>
      <c r="E28" s="16">
        <v>95.9</v>
      </c>
      <c r="F28" s="163" t="s">
        <v>631</v>
      </c>
      <c r="G28" s="163" t="s">
        <v>631</v>
      </c>
      <c r="H28" s="188">
        <v>76.3</v>
      </c>
      <c r="I28" s="188">
        <v>19.5</v>
      </c>
      <c r="J28" s="188">
        <v>21</v>
      </c>
    </row>
    <row r="29" spans="2:10" ht="17.25">
      <c r="B29" s="214" t="s">
        <v>765</v>
      </c>
      <c r="C29" s="19">
        <v>78.4</v>
      </c>
      <c r="D29" s="16">
        <v>63.8</v>
      </c>
      <c r="E29" s="16">
        <v>38.9</v>
      </c>
      <c r="F29" s="163" t="s">
        <v>631</v>
      </c>
      <c r="G29" s="188">
        <v>0.1</v>
      </c>
      <c r="H29" s="188">
        <v>26.7</v>
      </c>
      <c r="I29" s="188">
        <v>12.2</v>
      </c>
      <c r="J29" s="188">
        <v>24.8</v>
      </c>
    </row>
    <row r="30" spans="2:10" ht="17.25">
      <c r="B30" s="214" t="s">
        <v>766</v>
      </c>
      <c r="C30" s="19">
        <v>124.9</v>
      </c>
      <c r="D30" s="16">
        <v>107</v>
      </c>
      <c r="E30" s="16">
        <v>96.1</v>
      </c>
      <c r="F30" s="226">
        <v>0.1</v>
      </c>
      <c r="G30" s="188">
        <v>0.1</v>
      </c>
      <c r="H30" s="188">
        <v>61.1</v>
      </c>
      <c r="I30" s="188">
        <v>34.9</v>
      </c>
      <c r="J30" s="188">
        <v>10.9</v>
      </c>
    </row>
    <row r="31" spans="3:10" ht="17.25">
      <c r="C31" s="19"/>
      <c r="D31" s="22"/>
      <c r="E31" s="22"/>
      <c r="F31" s="20"/>
      <c r="G31" s="20"/>
      <c r="H31" s="20"/>
      <c r="I31" s="20"/>
      <c r="J31" s="20"/>
    </row>
    <row r="32" spans="2:10" ht="17.25">
      <c r="B32" s="214" t="s">
        <v>767</v>
      </c>
      <c r="C32" s="19">
        <v>1020.4</v>
      </c>
      <c r="D32" s="16">
        <v>934.7</v>
      </c>
      <c r="E32" s="16">
        <v>648.4</v>
      </c>
      <c r="F32" s="188">
        <v>1.7</v>
      </c>
      <c r="G32" s="188">
        <v>5.9</v>
      </c>
      <c r="H32" s="188">
        <v>473.6</v>
      </c>
      <c r="I32" s="188">
        <v>167.2</v>
      </c>
      <c r="J32" s="188">
        <v>286.3</v>
      </c>
    </row>
    <row r="33" spans="2:10" ht="17.25">
      <c r="B33" s="214" t="s">
        <v>609</v>
      </c>
      <c r="C33" s="19">
        <v>1023.1</v>
      </c>
      <c r="D33" s="16">
        <v>957.4</v>
      </c>
      <c r="E33" s="16">
        <v>511.2</v>
      </c>
      <c r="F33" s="188">
        <v>1.3</v>
      </c>
      <c r="G33" s="188">
        <v>5.7</v>
      </c>
      <c r="H33" s="188">
        <v>291.7</v>
      </c>
      <c r="I33" s="188">
        <v>212.4</v>
      </c>
      <c r="J33" s="188">
        <v>446.2</v>
      </c>
    </row>
    <row r="34" spans="2:10" ht="17.25">
      <c r="B34" s="214" t="s">
        <v>768</v>
      </c>
      <c r="C34" s="19">
        <v>10372.4</v>
      </c>
      <c r="D34" s="16">
        <v>10174.5</v>
      </c>
      <c r="E34" s="16">
        <v>4035.1</v>
      </c>
      <c r="F34" s="188">
        <v>1.8</v>
      </c>
      <c r="G34" s="188">
        <v>31.4</v>
      </c>
      <c r="H34" s="188">
        <v>963.2</v>
      </c>
      <c r="I34" s="188">
        <v>3038.6</v>
      </c>
      <c r="J34" s="188">
        <v>6139.3</v>
      </c>
    </row>
    <row r="35" spans="2:10" ht="18" thickBot="1">
      <c r="B35" s="5"/>
      <c r="C35" s="23"/>
      <c r="D35" s="24"/>
      <c r="E35" s="24"/>
      <c r="F35" s="24"/>
      <c r="G35" s="24"/>
      <c r="H35" s="24"/>
      <c r="I35" s="24"/>
      <c r="J35" s="24"/>
    </row>
    <row r="36" spans="3:11" ht="17.25">
      <c r="C36" s="25" t="s">
        <v>108</v>
      </c>
      <c r="D36" s="26"/>
      <c r="E36" s="26"/>
      <c r="F36" s="27"/>
      <c r="G36" s="28" t="s">
        <v>109</v>
      </c>
      <c r="H36" s="26"/>
      <c r="I36" s="26"/>
      <c r="J36" s="26"/>
      <c r="K36" s="13"/>
    </row>
    <row r="37" spans="3:11" ht="17.25">
      <c r="C37" s="21"/>
      <c r="D37" s="21"/>
      <c r="E37" s="21"/>
      <c r="F37" s="21"/>
      <c r="G37" s="228" t="s">
        <v>775</v>
      </c>
      <c r="H37" s="26"/>
      <c r="I37" s="228" t="s">
        <v>778</v>
      </c>
      <c r="J37" s="26"/>
      <c r="K37" s="13"/>
    </row>
    <row r="38" spans="2:11" ht="17.25">
      <c r="B38" s="7"/>
      <c r="C38" s="29" t="s">
        <v>772</v>
      </c>
      <c r="D38" s="29" t="s">
        <v>769</v>
      </c>
      <c r="E38" s="29" t="s">
        <v>773</v>
      </c>
      <c r="F38" s="29" t="s">
        <v>774</v>
      </c>
      <c r="G38" s="29" t="s">
        <v>776</v>
      </c>
      <c r="H38" s="29" t="s">
        <v>777</v>
      </c>
      <c r="I38" s="29" t="s">
        <v>776</v>
      </c>
      <c r="J38" s="29" t="s">
        <v>777</v>
      </c>
      <c r="K38" s="13"/>
    </row>
    <row r="39" spans="3:10" ht="17.25">
      <c r="C39" s="189" t="s">
        <v>106</v>
      </c>
      <c r="D39" s="30" t="s">
        <v>106</v>
      </c>
      <c r="E39" s="30" t="s">
        <v>106</v>
      </c>
      <c r="F39" s="30" t="s">
        <v>106</v>
      </c>
      <c r="G39" s="22"/>
      <c r="H39" s="30" t="s">
        <v>106</v>
      </c>
      <c r="I39" s="22"/>
      <c r="J39" s="30" t="s">
        <v>106</v>
      </c>
    </row>
    <row r="40" spans="2:10" ht="17.25">
      <c r="B40" s="1" t="s">
        <v>472</v>
      </c>
      <c r="C40" s="15">
        <v>6676.5</v>
      </c>
      <c r="D40" s="16">
        <v>4490.6</v>
      </c>
      <c r="E40" s="16">
        <v>1868.7</v>
      </c>
      <c r="F40" s="16">
        <v>12756.1</v>
      </c>
      <c r="G40" s="98">
        <v>11377</v>
      </c>
      <c r="H40" s="16">
        <v>193.5</v>
      </c>
      <c r="I40" s="107">
        <v>296</v>
      </c>
      <c r="J40" s="16">
        <v>86.2</v>
      </c>
    </row>
    <row r="41" spans="2:10" ht="17.25">
      <c r="B41" s="1" t="s">
        <v>475</v>
      </c>
      <c r="C41" s="15">
        <v>6737.3</v>
      </c>
      <c r="D41" s="16">
        <v>4539.7</v>
      </c>
      <c r="E41" s="16">
        <v>1864.3</v>
      </c>
      <c r="F41" s="16">
        <v>12845.9</v>
      </c>
      <c r="G41" s="98">
        <v>11461</v>
      </c>
      <c r="H41" s="16">
        <v>200.9</v>
      </c>
      <c r="I41" s="107">
        <v>320</v>
      </c>
      <c r="J41" s="16">
        <v>94.5</v>
      </c>
    </row>
    <row r="42" spans="3:10" ht="17.25">
      <c r="C42" s="21"/>
      <c r="D42" s="22"/>
      <c r="E42" s="22"/>
      <c r="F42" s="22"/>
      <c r="G42" s="107"/>
      <c r="H42" s="22"/>
      <c r="I42" s="107"/>
      <c r="J42" s="22"/>
    </row>
    <row r="43" spans="2:10" ht="17.25">
      <c r="B43" s="214" t="s">
        <v>107</v>
      </c>
      <c r="C43" s="190">
        <v>55.7</v>
      </c>
      <c r="D43" s="163" t="s">
        <v>631</v>
      </c>
      <c r="E43" s="163" t="s">
        <v>631</v>
      </c>
      <c r="F43" s="188">
        <v>32.1</v>
      </c>
      <c r="G43" s="191">
        <v>61</v>
      </c>
      <c r="H43" s="188">
        <v>10.3</v>
      </c>
      <c r="I43" s="194">
        <v>18</v>
      </c>
      <c r="J43" s="188">
        <v>13.3</v>
      </c>
    </row>
    <row r="44" spans="2:10" ht="17.25">
      <c r="B44" s="1" t="s">
        <v>755</v>
      </c>
      <c r="C44" s="190">
        <v>765.7</v>
      </c>
      <c r="D44" s="188">
        <v>237.9</v>
      </c>
      <c r="E44" s="188">
        <v>15.5</v>
      </c>
      <c r="F44" s="188">
        <v>933.6</v>
      </c>
      <c r="G44" s="211">
        <v>1032</v>
      </c>
      <c r="H44" s="188">
        <v>43.9</v>
      </c>
      <c r="I44" s="194">
        <v>119</v>
      </c>
      <c r="J44" s="188">
        <v>41.7</v>
      </c>
    </row>
    <row r="45" spans="2:10" ht="17.25">
      <c r="B45" s="214" t="s">
        <v>756</v>
      </c>
      <c r="C45" s="190">
        <v>64</v>
      </c>
      <c r="D45" s="163" t="s">
        <v>631</v>
      </c>
      <c r="E45" s="163" t="s">
        <v>631</v>
      </c>
      <c r="F45" s="188">
        <v>57.8</v>
      </c>
      <c r="G45" s="191">
        <v>79</v>
      </c>
      <c r="H45" s="188">
        <v>6.3</v>
      </c>
      <c r="I45" s="163" t="s">
        <v>631</v>
      </c>
      <c r="J45" s="163" t="s">
        <v>631</v>
      </c>
    </row>
    <row r="46" spans="2:10" ht="17.25">
      <c r="B46" s="214" t="s">
        <v>757</v>
      </c>
      <c r="C46" s="190">
        <v>9.3</v>
      </c>
      <c r="D46" s="163" t="s">
        <v>631</v>
      </c>
      <c r="E46" s="163" t="s">
        <v>631</v>
      </c>
      <c r="F46" s="188">
        <v>7.9</v>
      </c>
      <c r="G46" s="191">
        <v>6</v>
      </c>
      <c r="H46" s="188">
        <v>1.4</v>
      </c>
      <c r="I46" s="163" t="s">
        <v>631</v>
      </c>
      <c r="J46" s="163" t="s">
        <v>631</v>
      </c>
    </row>
    <row r="47" spans="2:10" ht="17.25">
      <c r="B47" s="214" t="s">
        <v>758</v>
      </c>
      <c r="C47" s="190">
        <v>232.9</v>
      </c>
      <c r="D47" s="163" t="s">
        <v>631</v>
      </c>
      <c r="E47" s="163" t="s">
        <v>631</v>
      </c>
      <c r="F47" s="188">
        <v>202.5</v>
      </c>
      <c r="G47" s="191">
        <v>234</v>
      </c>
      <c r="H47" s="188">
        <v>13.6</v>
      </c>
      <c r="I47" s="194">
        <v>45</v>
      </c>
      <c r="J47" s="188">
        <v>16.7</v>
      </c>
    </row>
    <row r="48" spans="2:10" ht="17.25">
      <c r="B48" s="214" t="s">
        <v>759</v>
      </c>
      <c r="C48" s="190">
        <v>37.4</v>
      </c>
      <c r="D48" s="188">
        <v>8.7</v>
      </c>
      <c r="E48" s="163" t="s">
        <v>631</v>
      </c>
      <c r="F48" s="188">
        <v>40.7</v>
      </c>
      <c r="G48" s="191">
        <v>32</v>
      </c>
      <c r="H48" s="188">
        <v>1.3</v>
      </c>
      <c r="I48" s="194">
        <v>12</v>
      </c>
      <c r="J48" s="188">
        <v>4.2</v>
      </c>
    </row>
    <row r="49" spans="2:10" ht="17.25">
      <c r="B49" s="1"/>
      <c r="C49" s="190"/>
      <c r="D49" s="188"/>
      <c r="E49" s="188"/>
      <c r="F49" s="188"/>
      <c r="G49" s="191"/>
      <c r="H49" s="188"/>
      <c r="I49" s="194"/>
      <c r="J49" s="188"/>
    </row>
    <row r="50" spans="2:10" ht="17.25">
      <c r="B50" s="214" t="s">
        <v>760</v>
      </c>
      <c r="C50" s="190">
        <v>9.7</v>
      </c>
      <c r="D50" s="188">
        <v>19</v>
      </c>
      <c r="E50" s="163" t="s">
        <v>631</v>
      </c>
      <c r="F50" s="188">
        <v>26</v>
      </c>
      <c r="G50" s="191">
        <v>32</v>
      </c>
      <c r="H50" s="188">
        <v>0.9</v>
      </c>
      <c r="I50" s="194">
        <v>4</v>
      </c>
      <c r="J50" s="188">
        <v>1.8</v>
      </c>
    </row>
    <row r="51" spans="2:10" ht="17.25">
      <c r="B51" s="214" t="s">
        <v>761</v>
      </c>
      <c r="C51" s="190">
        <v>49.5</v>
      </c>
      <c r="D51" s="188">
        <v>10.4</v>
      </c>
      <c r="E51" s="163" t="s">
        <v>631</v>
      </c>
      <c r="F51" s="188">
        <v>49.9</v>
      </c>
      <c r="G51" s="191">
        <v>82</v>
      </c>
      <c r="H51" s="188">
        <v>4.1</v>
      </c>
      <c r="I51" s="194">
        <v>14</v>
      </c>
      <c r="J51" s="188">
        <v>6</v>
      </c>
    </row>
    <row r="52" spans="2:10" ht="17.25">
      <c r="B52" s="214" t="s">
        <v>762</v>
      </c>
      <c r="C52" s="190">
        <v>51.1</v>
      </c>
      <c r="D52" s="188">
        <v>17.4</v>
      </c>
      <c r="E52" s="163" t="s">
        <v>631</v>
      </c>
      <c r="F52" s="188">
        <v>67.2</v>
      </c>
      <c r="G52" s="191">
        <v>53</v>
      </c>
      <c r="H52" s="188">
        <v>1.3</v>
      </c>
      <c r="I52" s="163" t="s">
        <v>631</v>
      </c>
      <c r="J52" s="163" t="s">
        <v>631</v>
      </c>
    </row>
    <row r="53" spans="2:10" ht="17.25">
      <c r="B53" s="214" t="s">
        <v>763</v>
      </c>
      <c r="C53" s="190">
        <v>104</v>
      </c>
      <c r="D53" s="188">
        <v>115.2</v>
      </c>
      <c r="E53" s="188">
        <v>2.8</v>
      </c>
      <c r="F53" s="188">
        <v>209.9</v>
      </c>
      <c r="G53" s="191">
        <v>224</v>
      </c>
      <c r="H53" s="188">
        <v>6.3</v>
      </c>
      <c r="I53" s="194">
        <v>18</v>
      </c>
      <c r="J53" s="188">
        <v>5.8</v>
      </c>
    </row>
    <row r="54" spans="2:10" ht="17.25">
      <c r="B54" s="1"/>
      <c r="C54" s="190"/>
      <c r="D54" s="188"/>
      <c r="E54" s="188"/>
      <c r="F54" s="188"/>
      <c r="G54" s="191"/>
      <c r="H54" s="188"/>
      <c r="I54" s="194"/>
      <c r="J54" s="188"/>
    </row>
    <row r="55" spans="2:10" ht="17.25">
      <c r="B55" s="214" t="s">
        <v>764</v>
      </c>
      <c r="C55" s="190">
        <v>90.4</v>
      </c>
      <c r="D55" s="188">
        <v>25.4</v>
      </c>
      <c r="E55" s="188">
        <v>1.1</v>
      </c>
      <c r="F55" s="188">
        <v>107.3</v>
      </c>
      <c r="G55" s="191">
        <v>121</v>
      </c>
      <c r="H55" s="188">
        <v>5.1</v>
      </c>
      <c r="I55" s="194">
        <v>10</v>
      </c>
      <c r="J55" s="188">
        <v>4.4</v>
      </c>
    </row>
    <row r="56" spans="2:10" ht="17.25">
      <c r="B56" s="214" t="s">
        <v>765</v>
      </c>
      <c r="C56" s="190">
        <v>32.9</v>
      </c>
      <c r="D56" s="188">
        <v>20</v>
      </c>
      <c r="E56" s="188">
        <v>10.9</v>
      </c>
      <c r="F56" s="188">
        <v>60.8</v>
      </c>
      <c r="G56" s="191">
        <v>55</v>
      </c>
      <c r="H56" s="188">
        <v>1.5</v>
      </c>
      <c r="I56" s="194">
        <v>8</v>
      </c>
      <c r="J56" s="188">
        <v>1.5</v>
      </c>
    </row>
    <row r="57" spans="2:10" ht="17.25">
      <c r="B57" s="214" t="s">
        <v>766</v>
      </c>
      <c r="C57" s="190">
        <v>84.4</v>
      </c>
      <c r="D57" s="188">
        <v>21.8</v>
      </c>
      <c r="E57" s="188">
        <v>0.7</v>
      </c>
      <c r="F57" s="188">
        <v>103.4</v>
      </c>
      <c r="G57" s="191">
        <v>114</v>
      </c>
      <c r="H57" s="188">
        <v>2.3</v>
      </c>
      <c r="I57" s="194">
        <v>8</v>
      </c>
      <c r="J57" s="188">
        <v>1.3</v>
      </c>
    </row>
    <row r="58" spans="3:10" ht="17.25">
      <c r="C58" s="19"/>
      <c r="D58" s="20"/>
      <c r="E58" s="20"/>
      <c r="F58" s="20"/>
      <c r="G58" s="192"/>
      <c r="H58" s="20"/>
      <c r="I58" s="195"/>
      <c r="J58" s="20"/>
    </row>
    <row r="59" spans="2:10" ht="17.25">
      <c r="B59" s="214" t="s">
        <v>770</v>
      </c>
      <c r="C59" s="190">
        <v>590.4</v>
      </c>
      <c r="D59" s="188">
        <v>292.7</v>
      </c>
      <c r="E59" s="188">
        <v>51.7</v>
      </c>
      <c r="F59" s="188">
        <v>905.2</v>
      </c>
      <c r="G59" s="191">
        <v>789</v>
      </c>
      <c r="H59" s="188">
        <v>19.2</v>
      </c>
      <c r="I59" s="194">
        <v>40</v>
      </c>
      <c r="J59" s="188">
        <v>10.4</v>
      </c>
    </row>
    <row r="60" spans="2:10" ht="17.25">
      <c r="B60" s="214" t="s">
        <v>745</v>
      </c>
      <c r="C60" s="190">
        <v>464.3</v>
      </c>
      <c r="D60" s="188">
        <v>436.7</v>
      </c>
      <c r="E60" s="188">
        <v>56.4</v>
      </c>
      <c r="F60" s="188">
        <v>927.2</v>
      </c>
      <c r="G60" s="191">
        <v>873</v>
      </c>
      <c r="H60" s="188">
        <v>18.2</v>
      </c>
      <c r="I60" s="194">
        <v>39</v>
      </c>
      <c r="J60" s="188">
        <v>12</v>
      </c>
    </row>
    <row r="61" spans="2:10" ht="17.25">
      <c r="B61" s="214" t="s">
        <v>771</v>
      </c>
      <c r="C61" s="190">
        <v>4861.3</v>
      </c>
      <c r="D61" s="188">
        <v>3572.5</v>
      </c>
      <c r="E61" s="188">
        <v>1740.7</v>
      </c>
      <c r="F61" s="188">
        <v>10047.9</v>
      </c>
      <c r="G61" s="211">
        <v>8706</v>
      </c>
      <c r="H61" s="188">
        <v>109.3</v>
      </c>
      <c r="I61" s="194">
        <v>104</v>
      </c>
      <c r="J61" s="188">
        <v>17.2</v>
      </c>
    </row>
    <row r="62" spans="2:10" ht="18" thickBot="1">
      <c r="B62" s="5"/>
      <c r="C62" s="23"/>
      <c r="D62" s="24"/>
      <c r="E62" s="24"/>
      <c r="F62" s="24"/>
      <c r="G62" s="193"/>
      <c r="H62" s="24"/>
      <c r="I62" s="31"/>
      <c r="J62" s="24"/>
    </row>
    <row r="63" spans="3:10" ht="17.25">
      <c r="C63" s="32" t="s">
        <v>111</v>
      </c>
      <c r="D63" s="22"/>
      <c r="E63" s="22"/>
      <c r="F63" s="22"/>
      <c r="G63" s="22"/>
      <c r="H63" s="32" t="s">
        <v>110</v>
      </c>
      <c r="I63" s="22"/>
      <c r="J63" s="22"/>
    </row>
    <row r="64" spans="3:10" ht="17.25">
      <c r="C64" s="22"/>
      <c r="D64" s="22"/>
      <c r="E64" s="22"/>
      <c r="F64" s="22"/>
      <c r="G64" s="22"/>
      <c r="H64" s="32"/>
      <c r="I64" s="22"/>
      <c r="J64" s="22"/>
    </row>
    <row r="65" spans="1:10" ht="17.25">
      <c r="A65" s="13"/>
      <c r="B65" s="179"/>
      <c r="C65" s="33"/>
      <c r="D65" s="33"/>
      <c r="E65" s="33"/>
      <c r="F65" s="33"/>
      <c r="G65" s="33"/>
      <c r="H65" s="33"/>
      <c r="I65" s="33"/>
      <c r="J65" s="33"/>
    </row>
    <row r="66" spans="1:10" ht="17.25">
      <c r="A66" s="13"/>
      <c r="B66" s="13"/>
      <c r="C66" s="33"/>
      <c r="D66" s="33"/>
      <c r="E66" s="33"/>
      <c r="F66" s="33"/>
      <c r="G66" s="33"/>
      <c r="H66" s="33"/>
      <c r="I66" s="33"/>
      <c r="J66" s="33"/>
    </row>
    <row r="67" spans="1:10" ht="17.25">
      <c r="A67" s="13"/>
      <c r="B67" s="13"/>
      <c r="C67" s="180"/>
      <c r="D67" s="180"/>
      <c r="E67" s="33"/>
      <c r="F67" s="180"/>
      <c r="G67" s="33"/>
      <c r="H67" s="180"/>
      <c r="I67" s="180"/>
      <c r="J67" s="180"/>
    </row>
    <row r="68" spans="1:10" ht="17.25">
      <c r="A68" s="13"/>
      <c r="B68" s="181"/>
      <c r="C68" s="182"/>
      <c r="D68" s="34"/>
      <c r="E68" s="182"/>
      <c r="F68" s="34"/>
      <c r="G68" s="34"/>
      <c r="H68" s="183"/>
      <c r="I68" s="183"/>
      <c r="J68" s="184"/>
    </row>
    <row r="69" spans="1:10" ht="17.25">
      <c r="A69" s="13"/>
      <c r="B69" s="181"/>
      <c r="C69" s="182"/>
      <c r="D69" s="34"/>
      <c r="E69" s="182"/>
      <c r="F69" s="34"/>
      <c r="G69" s="34"/>
      <c r="H69" s="183"/>
      <c r="I69" s="183"/>
      <c r="J69" s="184"/>
    </row>
    <row r="70" spans="1:10" ht="17.25">
      <c r="A70" s="13"/>
      <c r="B70" s="181"/>
      <c r="C70" s="182"/>
      <c r="D70" s="34"/>
      <c r="E70" s="182"/>
      <c r="F70" s="34"/>
      <c r="G70" s="34"/>
      <c r="H70" s="183"/>
      <c r="I70" s="183"/>
      <c r="J70" s="184"/>
    </row>
    <row r="71" spans="1:10" ht="17.25">
      <c r="A71" s="13"/>
      <c r="B71" s="181"/>
      <c r="C71" s="182"/>
      <c r="D71" s="34"/>
      <c r="E71" s="182"/>
      <c r="F71" s="34"/>
      <c r="G71" s="34"/>
      <c r="H71" s="183"/>
      <c r="I71" s="183"/>
      <c r="J71" s="184"/>
    </row>
    <row r="72" spans="1:10" ht="17.25">
      <c r="A72" s="13"/>
      <c r="B72" s="181"/>
      <c r="C72" s="182"/>
      <c r="D72" s="34"/>
      <c r="E72" s="182"/>
      <c r="F72" s="34"/>
      <c r="G72" s="34"/>
      <c r="H72" s="183"/>
      <c r="I72" s="183"/>
      <c r="J72" s="184"/>
    </row>
    <row r="73" spans="1:10" ht="17.25">
      <c r="A73" s="13"/>
      <c r="B73" s="13"/>
      <c r="C73" s="185"/>
      <c r="D73" s="13"/>
      <c r="E73" s="13"/>
      <c r="F73" s="13"/>
      <c r="G73" s="13"/>
      <c r="H73" s="13"/>
      <c r="I73" s="13"/>
      <c r="J73" s="13"/>
    </row>
    <row r="74" spans="1:10" ht="17.25">
      <c r="A74" s="185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7.25">
      <c r="A75" s="13"/>
      <c r="B75" s="185"/>
      <c r="C75" s="13"/>
      <c r="D75" s="13"/>
      <c r="E75" s="13"/>
      <c r="F75" s="13"/>
      <c r="G75" s="13"/>
      <c r="H75" s="13"/>
      <c r="I75" s="13"/>
      <c r="J75" s="13"/>
    </row>
  </sheetData>
  <mergeCells count="1">
    <mergeCell ref="F10:I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74" customWidth="1"/>
    <col min="2" max="2" width="21.375" style="74" customWidth="1"/>
    <col min="3" max="4" width="17.00390625" style="74" customWidth="1"/>
    <col min="5" max="6" width="16.125" style="74" customWidth="1"/>
    <col min="7" max="7" width="15.625" style="74" customWidth="1"/>
    <col min="8" max="8" width="16.50390625" style="74" customWidth="1"/>
    <col min="9" max="9" width="16.00390625" style="74" customWidth="1"/>
    <col min="10" max="10" width="16.625" style="74" customWidth="1"/>
    <col min="11" max="16384" width="17.125" style="74" customWidth="1"/>
  </cols>
  <sheetData>
    <row r="1" ht="17.25">
      <c r="A1" s="73"/>
    </row>
    <row r="6" ht="17.25">
      <c r="E6" s="75" t="s">
        <v>901</v>
      </c>
    </row>
    <row r="7" spans="2:10" ht="18" thickBot="1">
      <c r="B7" s="40"/>
      <c r="C7" s="40"/>
      <c r="D7" s="40"/>
      <c r="E7" s="40"/>
      <c r="F7" s="40"/>
      <c r="G7" s="40"/>
      <c r="H7" s="40"/>
      <c r="I7" s="40"/>
      <c r="J7" s="113" t="s">
        <v>234</v>
      </c>
    </row>
    <row r="8" spans="3:10" ht="17.25">
      <c r="C8" s="46"/>
      <c r="D8" s="45"/>
      <c r="E8" s="45"/>
      <c r="F8" s="45"/>
      <c r="G8" s="61" t="s">
        <v>235</v>
      </c>
      <c r="H8" s="45"/>
      <c r="I8" s="45"/>
      <c r="J8" s="45"/>
    </row>
    <row r="9" spans="3:10" ht="17.25">
      <c r="C9" s="43"/>
      <c r="D9" s="38"/>
      <c r="E9" s="54"/>
      <c r="F9" s="43"/>
      <c r="G9" s="43"/>
      <c r="H9" s="43"/>
      <c r="I9" s="38"/>
      <c r="J9" s="43"/>
    </row>
    <row r="10" spans="3:10" ht="17.25">
      <c r="C10" s="258" t="s">
        <v>633</v>
      </c>
      <c r="D10" s="260"/>
      <c r="E10" s="259"/>
      <c r="F10" s="44" t="s">
        <v>902</v>
      </c>
      <c r="G10" s="44" t="s">
        <v>194</v>
      </c>
      <c r="H10" s="258" t="s">
        <v>903</v>
      </c>
      <c r="I10" s="259"/>
      <c r="J10" s="42" t="s">
        <v>239</v>
      </c>
    </row>
    <row r="11" spans="2:10" ht="17.25">
      <c r="B11" s="45"/>
      <c r="C11" s="209" t="s">
        <v>236</v>
      </c>
      <c r="D11" s="209" t="s">
        <v>806</v>
      </c>
      <c r="E11" s="210" t="s">
        <v>237</v>
      </c>
      <c r="F11" s="46"/>
      <c r="G11" s="46"/>
      <c r="H11" s="65" t="s">
        <v>994</v>
      </c>
      <c r="I11" s="65" t="s">
        <v>995</v>
      </c>
      <c r="J11" s="65" t="s">
        <v>238</v>
      </c>
    </row>
    <row r="12" spans="3:5" ht="17.25">
      <c r="C12" s="43"/>
      <c r="D12" s="38"/>
      <c r="E12" s="38"/>
    </row>
    <row r="13" spans="2:10" ht="17.25">
      <c r="B13" s="82" t="s">
        <v>484</v>
      </c>
      <c r="C13" s="56">
        <v>12261148</v>
      </c>
      <c r="D13" s="163" t="s">
        <v>631</v>
      </c>
      <c r="E13" s="163" t="s">
        <v>631</v>
      </c>
      <c r="F13" s="80">
        <v>6267620</v>
      </c>
      <c r="G13" s="163" t="s">
        <v>631</v>
      </c>
      <c r="H13" s="80">
        <v>109880</v>
      </c>
      <c r="I13" s="80">
        <v>104551</v>
      </c>
      <c r="J13" s="80">
        <v>1008790</v>
      </c>
    </row>
    <row r="14" spans="2:10" ht="17.25">
      <c r="B14" s="82" t="s">
        <v>485</v>
      </c>
      <c r="C14" s="56">
        <v>12701284</v>
      </c>
      <c r="D14" s="163" t="s">
        <v>631</v>
      </c>
      <c r="E14" s="163" t="s">
        <v>631</v>
      </c>
      <c r="F14" s="80">
        <v>6447701</v>
      </c>
      <c r="G14" s="163" t="s">
        <v>631</v>
      </c>
      <c r="H14" s="80">
        <v>101495</v>
      </c>
      <c r="I14" s="80">
        <v>96088</v>
      </c>
      <c r="J14" s="80">
        <v>1124219</v>
      </c>
    </row>
    <row r="15" spans="2:10" ht="17.25">
      <c r="B15" s="82" t="s">
        <v>486</v>
      </c>
      <c r="C15" s="56">
        <v>13433318</v>
      </c>
      <c r="D15" s="163" t="s">
        <v>631</v>
      </c>
      <c r="E15" s="163" t="s">
        <v>631</v>
      </c>
      <c r="F15" s="80">
        <v>7087274</v>
      </c>
      <c r="G15" s="163" t="s">
        <v>631</v>
      </c>
      <c r="H15" s="80">
        <v>100749</v>
      </c>
      <c r="I15" s="80">
        <v>97030</v>
      </c>
      <c r="J15" s="80">
        <v>1167317</v>
      </c>
    </row>
    <row r="16" spans="2:10" ht="17.25">
      <c r="B16" s="82"/>
      <c r="C16" s="56"/>
      <c r="D16" s="163"/>
      <c r="E16" s="163"/>
      <c r="F16" s="80"/>
      <c r="G16" s="163"/>
      <c r="H16" s="80"/>
      <c r="I16" s="80"/>
      <c r="J16" s="80"/>
    </row>
    <row r="17" spans="2:10" ht="17.25">
      <c r="B17" s="82" t="s">
        <v>487</v>
      </c>
      <c r="C17" s="56">
        <v>17050598</v>
      </c>
      <c r="D17" s="163" t="s">
        <v>631</v>
      </c>
      <c r="E17" s="163" t="s">
        <v>631</v>
      </c>
      <c r="F17" s="80">
        <v>2970878</v>
      </c>
      <c r="G17" s="80">
        <v>6481799</v>
      </c>
      <c r="H17" s="80">
        <v>93362</v>
      </c>
      <c r="I17" s="80">
        <v>92407</v>
      </c>
      <c r="J17" s="80">
        <v>1247439</v>
      </c>
    </row>
    <row r="18" spans="2:10" ht="17.25">
      <c r="B18" s="82" t="s">
        <v>488</v>
      </c>
      <c r="C18" s="56">
        <v>16745144</v>
      </c>
      <c r="D18" s="163" t="s">
        <v>631</v>
      </c>
      <c r="E18" s="163" t="s">
        <v>631</v>
      </c>
      <c r="F18" s="80">
        <v>2902406</v>
      </c>
      <c r="G18" s="80">
        <v>6628807</v>
      </c>
      <c r="H18" s="80">
        <v>85882</v>
      </c>
      <c r="I18" s="80">
        <v>83287</v>
      </c>
      <c r="J18" s="80">
        <v>1296008</v>
      </c>
    </row>
    <row r="19" spans="2:10" ht="17.25">
      <c r="B19" s="82" t="s">
        <v>489</v>
      </c>
      <c r="C19" s="49">
        <v>16486701</v>
      </c>
      <c r="D19" s="163" t="s">
        <v>631</v>
      </c>
      <c r="E19" s="163" t="s">
        <v>631</v>
      </c>
      <c r="F19" s="77">
        <v>2906725</v>
      </c>
      <c r="G19" s="77">
        <v>6885795</v>
      </c>
      <c r="H19" s="77">
        <v>79391</v>
      </c>
      <c r="I19" s="77">
        <v>78822</v>
      </c>
      <c r="J19" s="77">
        <v>1169332</v>
      </c>
    </row>
    <row r="20" spans="2:10" ht="17.25">
      <c r="B20" s="82"/>
      <c r="C20" s="49"/>
      <c r="D20" s="163"/>
      <c r="E20" s="163"/>
      <c r="F20" s="77"/>
      <c r="G20" s="77"/>
      <c r="H20" s="77"/>
      <c r="I20" s="77"/>
      <c r="J20" s="77"/>
    </row>
    <row r="21" spans="2:10" ht="17.25">
      <c r="B21" s="82" t="s">
        <v>490</v>
      </c>
      <c r="C21" s="49">
        <v>16345883</v>
      </c>
      <c r="D21" s="163" t="s">
        <v>631</v>
      </c>
      <c r="E21" s="163" t="s">
        <v>631</v>
      </c>
      <c r="F21" s="77">
        <v>2919601</v>
      </c>
      <c r="G21" s="77">
        <v>6943160</v>
      </c>
      <c r="H21" s="77">
        <v>78251</v>
      </c>
      <c r="I21" s="77">
        <v>77454</v>
      </c>
      <c r="J21" s="77">
        <v>1153938</v>
      </c>
    </row>
    <row r="22" spans="2:10" ht="17.25">
      <c r="B22" s="82" t="s">
        <v>491</v>
      </c>
      <c r="C22" s="56">
        <v>16043961</v>
      </c>
      <c r="D22" s="163" t="s">
        <v>631</v>
      </c>
      <c r="E22" s="163" t="s">
        <v>631</v>
      </c>
      <c r="F22" s="80">
        <v>2870286</v>
      </c>
      <c r="G22" s="80">
        <v>6999134</v>
      </c>
      <c r="H22" s="80">
        <v>74492</v>
      </c>
      <c r="I22" s="80">
        <v>78648</v>
      </c>
      <c r="J22" s="80">
        <v>1035870</v>
      </c>
    </row>
    <row r="23" spans="2:10" ht="17.25">
      <c r="B23" s="82" t="s">
        <v>492</v>
      </c>
      <c r="C23" s="56">
        <v>15584852</v>
      </c>
      <c r="D23" s="163" t="s">
        <v>631</v>
      </c>
      <c r="E23" s="163" t="s">
        <v>631</v>
      </c>
      <c r="F23" s="57">
        <v>2780301</v>
      </c>
      <c r="G23" s="57">
        <v>6801386</v>
      </c>
      <c r="H23" s="57">
        <v>65480</v>
      </c>
      <c r="I23" s="57">
        <v>68502</v>
      </c>
      <c r="J23" s="57">
        <v>1016477</v>
      </c>
    </row>
    <row r="24" spans="2:10" ht="17.25">
      <c r="B24" s="82"/>
      <c r="C24" s="56"/>
      <c r="D24" s="57"/>
      <c r="E24" s="163"/>
      <c r="F24" s="57"/>
      <c r="G24" s="57"/>
      <c r="H24" s="57"/>
      <c r="I24" s="57"/>
      <c r="J24" s="57"/>
    </row>
    <row r="25" spans="2:10" ht="17.25">
      <c r="B25" s="82" t="s">
        <v>470</v>
      </c>
      <c r="C25" s="56">
        <v>14991077</v>
      </c>
      <c r="D25" s="163" t="s">
        <v>631</v>
      </c>
      <c r="E25" s="57">
        <v>194442</v>
      </c>
      <c r="F25" s="57">
        <v>2726570</v>
      </c>
      <c r="G25" s="57">
        <v>6569315</v>
      </c>
      <c r="H25" s="57">
        <v>43079</v>
      </c>
      <c r="I25" s="57">
        <v>44241</v>
      </c>
      <c r="J25" s="57">
        <v>886848</v>
      </c>
    </row>
    <row r="26" spans="2:12" s="78" customFormat="1" ht="17.25">
      <c r="B26" s="82" t="s">
        <v>493</v>
      </c>
      <c r="C26" s="56">
        <v>15025959</v>
      </c>
      <c r="D26" s="163" t="s">
        <v>631</v>
      </c>
      <c r="E26" s="57">
        <v>3596737</v>
      </c>
      <c r="F26" s="57">
        <v>2717373</v>
      </c>
      <c r="G26" s="57">
        <v>4227440</v>
      </c>
      <c r="H26" s="163" t="s">
        <v>631</v>
      </c>
      <c r="I26" s="163" t="s">
        <v>631</v>
      </c>
      <c r="J26" s="57">
        <v>774453</v>
      </c>
      <c r="K26" s="38"/>
      <c r="L26" s="74"/>
    </row>
    <row r="27" spans="2:12" s="78" customFormat="1" ht="17.25">
      <c r="B27" s="82" t="s">
        <v>474</v>
      </c>
      <c r="C27" s="56">
        <v>18514668</v>
      </c>
      <c r="D27" s="163" t="s">
        <v>631</v>
      </c>
      <c r="E27" s="57">
        <v>3852278</v>
      </c>
      <c r="F27" s="57">
        <v>659425</v>
      </c>
      <c r="G27" s="57">
        <v>4292695</v>
      </c>
      <c r="H27" s="163" t="s">
        <v>631</v>
      </c>
      <c r="I27" s="163" t="s">
        <v>631</v>
      </c>
      <c r="J27" s="57">
        <v>738386</v>
      </c>
      <c r="K27" s="38"/>
      <c r="L27" s="74"/>
    </row>
    <row r="28" spans="2:12" s="78" customFormat="1" ht="17.25">
      <c r="B28" s="82" t="s">
        <v>807</v>
      </c>
      <c r="C28" s="162" t="s">
        <v>631</v>
      </c>
      <c r="D28" s="57">
        <f>SUM(D58:D70)</f>
        <v>20754644</v>
      </c>
      <c r="E28" s="57">
        <f>SUM(E58:E70)</f>
        <v>4262024</v>
      </c>
      <c r="F28" s="163" t="s">
        <v>631</v>
      </c>
      <c r="G28" s="57">
        <f>SUM(G58:G70)</f>
        <v>4628446</v>
      </c>
      <c r="H28" s="163" t="s">
        <v>631</v>
      </c>
      <c r="I28" s="163" t="s">
        <v>631</v>
      </c>
      <c r="J28" s="57">
        <f>SUM(J58:J70)</f>
        <v>758394</v>
      </c>
      <c r="K28" s="38"/>
      <c r="L28" s="74"/>
    </row>
    <row r="29" spans="3:10" ht="17.25">
      <c r="C29" s="56"/>
      <c r="D29" s="57"/>
      <c r="E29" s="57"/>
      <c r="F29" s="80"/>
      <c r="G29" s="80"/>
      <c r="H29" s="80"/>
      <c r="I29" s="80"/>
      <c r="J29" s="80"/>
    </row>
    <row r="30" spans="2:10" ht="17.25">
      <c r="B30" s="165" t="s">
        <v>904</v>
      </c>
      <c r="C30" s="56">
        <v>1193520</v>
      </c>
      <c r="D30" s="163" t="s">
        <v>631</v>
      </c>
      <c r="E30" s="81">
        <v>310714</v>
      </c>
      <c r="F30" s="80">
        <v>213370</v>
      </c>
      <c r="G30" s="80">
        <v>350568</v>
      </c>
      <c r="H30" s="163" t="s">
        <v>631</v>
      </c>
      <c r="I30" s="163" t="s">
        <v>631</v>
      </c>
      <c r="J30" s="80">
        <v>60040</v>
      </c>
    </row>
    <row r="31" spans="2:10" ht="17.25">
      <c r="B31" s="165" t="s">
        <v>494</v>
      </c>
      <c r="C31" s="56">
        <v>1133189</v>
      </c>
      <c r="D31" s="163" t="s">
        <v>631</v>
      </c>
      <c r="E31" s="81">
        <v>278777</v>
      </c>
      <c r="F31" s="80">
        <v>200866</v>
      </c>
      <c r="G31" s="80">
        <v>330213</v>
      </c>
      <c r="H31" s="163" t="s">
        <v>631</v>
      </c>
      <c r="I31" s="163" t="s">
        <v>631</v>
      </c>
      <c r="J31" s="80">
        <v>59349</v>
      </c>
    </row>
    <row r="32" spans="2:10" ht="17.25">
      <c r="B32" s="165" t="s">
        <v>495</v>
      </c>
      <c r="C32" s="56">
        <v>1309844</v>
      </c>
      <c r="D32" s="163" t="s">
        <v>631</v>
      </c>
      <c r="E32" s="81">
        <v>311376</v>
      </c>
      <c r="F32" s="80">
        <v>232388</v>
      </c>
      <c r="G32" s="80">
        <v>372777</v>
      </c>
      <c r="H32" s="163" t="s">
        <v>631</v>
      </c>
      <c r="I32" s="163" t="s">
        <v>631</v>
      </c>
      <c r="J32" s="80">
        <v>68564</v>
      </c>
    </row>
    <row r="33" spans="2:10" ht="17.25">
      <c r="B33" s="165" t="s">
        <v>496</v>
      </c>
      <c r="C33" s="56">
        <v>1224800</v>
      </c>
      <c r="D33" s="163" t="s">
        <v>631</v>
      </c>
      <c r="E33" s="81">
        <v>275246</v>
      </c>
      <c r="F33" s="80">
        <v>213904</v>
      </c>
      <c r="G33" s="80">
        <v>343743</v>
      </c>
      <c r="H33" s="163" t="s">
        <v>631</v>
      </c>
      <c r="I33" s="163" t="s">
        <v>631</v>
      </c>
      <c r="J33" s="80">
        <v>63671</v>
      </c>
    </row>
    <row r="34" spans="2:10" ht="17.25">
      <c r="B34" s="165" t="s">
        <v>497</v>
      </c>
      <c r="C34" s="56">
        <v>1290703</v>
      </c>
      <c r="D34" s="163" t="s">
        <v>631</v>
      </c>
      <c r="E34" s="81">
        <v>309167</v>
      </c>
      <c r="F34" s="80">
        <v>222394</v>
      </c>
      <c r="G34" s="80">
        <v>358191</v>
      </c>
      <c r="H34" s="163" t="s">
        <v>631</v>
      </c>
      <c r="I34" s="163" t="s">
        <v>631</v>
      </c>
      <c r="J34" s="80">
        <v>62430</v>
      </c>
    </row>
    <row r="35" spans="2:10" ht="17.25">
      <c r="B35" s="165" t="s">
        <v>498</v>
      </c>
      <c r="C35" s="56">
        <v>1216050</v>
      </c>
      <c r="D35" s="163" t="s">
        <v>631</v>
      </c>
      <c r="E35" s="81">
        <v>253332</v>
      </c>
      <c r="F35" s="80">
        <v>240163</v>
      </c>
      <c r="G35" s="80">
        <v>330510</v>
      </c>
      <c r="H35" s="163" t="s">
        <v>631</v>
      </c>
      <c r="I35" s="163" t="s">
        <v>631</v>
      </c>
      <c r="J35" s="80">
        <v>63821</v>
      </c>
    </row>
    <row r="36" spans="2:10" ht="17.25">
      <c r="B36" s="165"/>
      <c r="C36" s="56"/>
      <c r="D36" s="57"/>
      <c r="E36" s="81"/>
      <c r="F36" s="80"/>
      <c r="G36" s="80"/>
      <c r="H36" s="163"/>
      <c r="I36" s="163"/>
      <c r="J36" s="80"/>
    </row>
    <row r="37" spans="2:10" ht="17.25">
      <c r="B37" s="165" t="s">
        <v>499</v>
      </c>
      <c r="C37" s="56">
        <v>1322543</v>
      </c>
      <c r="D37" s="163" t="s">
        <v>631</v>
      </c>
      <c r="E37" s="81">
        <v>333107</v>
      </c>
      <c r="F37" s="80">
        <v>241673</v>
      </c>
      <c r="G37" s="80">
        <v>377684</v>
      </c>
      <c r="H37" s="163" t="s">
        <v>631</v>
      </c>
      <c r="I37" s="163" t="s">
        <v>631</v>
      </c>
      <c r="J37" s="80">
        <v>65038</v>
      </c>
    </row>
    <row r="38" spans="2:10" ht="17.25">
      <c r="B38" s="165" t="s">
        <v>500</v>
      </c>
      <c r="C38" s="56">
        <v>1396351</v>
      </c>
      <c r="D38" s="163" t="s">
        <v>631</v>
      </c>
      <c r="E38" s="81">
        <v>414739</v>
      </c>
      <c r="F38" s="80">
        <v>245518</v>
      </c>
      <c r="G38" s="80">
        <v>386398</v>
      </c>
      <c r="H38" s="163" t="s">
        <v>631</v>
      </c>
      <c r="I38" s="163" t="s">
        <v>631</v>
      </c>
      <c r="J38" s="80">
        <v>63218</v>
      </c>
    </row>
    <row r="39" spans="2:10" ht="17.25">
      <c r="B39" s="165" t="s">
        <v>501</v>
      </c>
      <c r="C39" s="56">
        <v>1214765</v>
      </c>
      <c r="D39" s="163" t="s">
        <v>631</v>
      </c>
      <c r="E39" s="81">
        <v>273851</v>
      </c>
      <c r="F39" s="80">
        <v>220491</v>
      </c>
      <c r="G39" s="80">
        <v>333362</v>
      </c>
      <c r="H39" s="163" t="s">
        <v>631</v>
      </c>
      <c r="I39" s="163" t="s">
        <v>631</v>
      </c>
      <c r="J39" s="80">
        <v>65344</v>
      </c>
    </row>
    <row r="40" spans="2:10" ht="17.25">
      <c r="B40" s="165" t="s">
        <v>905</v>
      </c>
      <c r="C40" s="56">
        <v>1250065</v>
      </c>
      <c r="D40" s="163" t="s">
        <v>631</v>
      </c>
      <c r="E40" s="81">
        <v>272844</v>
      </c>
      <c r="F40" s="80">
        <v>227870</v>
      </c>
      <c r="G40" s="80">
        <v>344410</v>
      </c>
      <c r="H40" s="163" t="s">
        <v>631</v>
      </c>
      <c r="I40" s="163" t="s">
        <v>631</v>
      </c>
      <c r="J40" s="80">
        <v>67975</v>
      </c>
    </row>
    <row r="41" spans="2:10" ht="17.25">
      <c r="B41" s="165" t="s">
        <v>906</v>
      </c>
      <c r="C41" s="56">
        <v>1247863</v>
      </c>
      <c r="D41" s="163" t="s">
        <v>631</v>
      </c>
      <c r="E41" s="81">
        <v>279029</v>
      </c>
      <c r="F41" s="80">
        <v>225868</v>
      </c>
      <c r="G41" s="80">
        <v>349918</v>
      </c>
      <c r="H41" s="163" t="s">
        <v>631</v>
      </c>
      <c r="I41" s="163" t="s">
        <v>631</v>
      </c>
      <c r="J41" s="80">
        <v>65017</v>
      </c>
    </row>
    <row r="42" spans="2:10" ht="17.25">
      <c r="B42" s="165" t="s">
        <v>907</v>
      </c>
      <c r="C42" s="56">
        <v>1226266</v>
      </c>
      <c r="D42" s="163" t="s">
        <v>631</v>
      </c>
      <c r="E42" s="57">
        <v>284555</v>
      </c>
      <c r="F42" s="80">
        <v>232868</v>
      </c>
      <c r="G42" s="80">
        <v>349666</v>
      </c>
      <c r="H42" s="163" t="s">
        <v>631</v>
      </c>
      <c r="I42" s="163" t="s">
        <v>631</v>
      </c>
      <c r="J42" s="80">
        <v>69986</v>
      </c>
    </row>
    <row r="43" spans="2:5" ht="17.25">
      <c r="B43" s="186"/>
      <c r="C43" s="43"/>
      <c r="D43" s="38"/>
      <c r="E43" s="38"/>
    </row>
    <row r="44" spans="2:10" ht="17.25">
      <c r="B44" s="165" t="s">
        <v>908</v>
      </c>
      <c r="C44" s="56">
        <v>1196788</v>
      </c>
      <c r="D44" s="163" t="s">
        <v>631</v>
      </c>
      <c r="E44" s="81">
        <v>298527</v>
      </c>
      <c r="F44" s="80">
        <v>221246</v>
      </c>
      <c r="G44" s="80">
        <v>337994</v>
      </c>
      <c r="H44" s="163" t="s">
        <v>631</v>
      </c>
      <c r="I44" s="163" t="s">
        <v>631</v>
      </c>
      <c r="J44" s="80">
        <v>58007</v>
      </c>
    </row>
    <row r="45" spans="2:10" ht="17.25">
      <c r="B45" s="165" t="s">
        <v>502</v>
      </c>
      <c r="C45" s="56">
        <v>1081056</v>
      </c>
      <c r="D45" s="163" t="s">
        <v>631</v>
      </c>
      <c r="E45" s="81">
        <v>263537</v>
      </c>
      <c r="F45" s="80">
        <v>198556</v>
      </c>
      <c r="G45" s="80">
        <v>299935</v>
      </c>
      <c r="H45" s="163" t="s">
        <v>631</v>
      </c>
      <c r="I45" s="163" t="s">
        <v>631</v>
      </c>
      <c r="J45" s="80">
        <v>53917</v>
      </c>
    </row>
    <row r="46" spans="2:10" ht="17.25">
      <c r="B46" s="165" t="s">
        <v>503</v>
      </c>
      <c r="C46" s="56">
        <v>1308764</v>
      </c>
      <c r="D46" s="163" t="s">
        <v>631</v>
      </c>
      <c r="E46" s="81">
        <v>313422</v>
      </c>
      <c r="F46" s="80">
        <v>239623</v>
      </c>
      <c r="G46" s="80">
        <v>354431</v>
      </c>
      <c r="H46" s="163" t="s">
        <v>631</v>
      </c>
      <c r="I46" s="163" t="s">
        <v>631</v>
      </c>
      <c r="J46" s="80">
        <v>63983</v>
      </c>
    </row>
    <row r="47" spans="2:10" ht="17.25">
      <c r="B47" s="165" t="s">
        <v>504</v>
      </c>
      <c r="C47" s="56">
        <v>1555061</v>
      </c>
      <c r="D47" s="163" t="s">
        <v>631</v>
      </c>
      <c r="E47" s="81">
        <v>291883</v>
      </c>
      <c r="F47" s="163" t="s">
        <v>631</v>
      </c>
      <c r="G47" s="80">
        <v>347145</v>
      </c>
      <c r="H47" s="163" t="s">
        <v>631</v>
      </c>
      <c r="I47" s="163" t="s">
        <v>631</v>
      </c>
      <c r="J47" s="80">
        <v>60297</v>
      </c>
    </row>
    <row r="48" spans="2:10" ht="17.25">
      <c r="B48" s="165" t="s">
        <v>505</v>
      </c>
      <c r="C48" s="56">
        <v>1634932</v>
      </c>
      <c r="D48" s="163" t="s">
        <v>631</v>
      </c>
      <c r="E48" s="81">
        <v>329610</v>
      </c>
      <c r="F48" s="163" t="s">
        <v>631</v>
      </c>
      <c r="G48" s="80">
        <v>363399</v>
      </c>
      <c r="H48" s="163" t="s">
        <v>631</v>
      </c>
      <c r="I48" s="163" t="s">
        <v>631</v>
      </c>
      <c r="J48" s="80">
        <v>60488</v>
      </c>
    </row>
    <row r="49" spans="2:10" ht="17.25">
      <c r="B49" s="165" t="s">
        <v>506</v>
      </c>
      <c r="C49" s="56">
        <v>1581550</v>
      </c>
      <c r="D49" s="163" t="s">
        <v>631</v>
      </c>
      <c r="E49" s="81">
        <v>280462</v>
      </c>
      <c r="F49" s="163" t="s">
        <v>631</v>
      </c>
      <c r="G49" s="80">
        <v>347410</v>
      </c>
      <c r="H49" s="163" t="s">
        <v>631</v>
      </c>
      <c r="I49" s="163" t="s">
        <v>631</v>
      </c>
      <c r="J49" s="80">
        <v>62903</v>
      </c>
    </row>
    <row r="50" spans="2:10" ht="17.25">
      <c r="B50" s="165"/>
      <c r="C50" s="56"/>
      <c r="D50" s="57"/>
      <c r="E50" s="81"/>
      <c r="F50" s="163"/>
      <c r="G50" s="80"/>
      <c r="H50" s="163"/>
      <c r="I50" s="163"/>
      <c r="J50" s="80"/>
    </row>
    <row r="51" spans="2:10" ht="17.25">
      <c r="B51" s="165" t="s">
        <v>507</v>
      </c>
      <c r="C51" s="56">
        <v>1711938</v>
      </c>
      <c r="D51" s="163" t="s">
        <v>631</v>
      </c>
      <c r="E51" s="81">
        <v>358227</v>
      </c>
      <c r="F51" s="163" t="s">
        <v>631</v>
      </c>
      <c r="G51" s="80">
        <v>384825</v>
      </c>
      <c r="H51" s="163" t="s">
        <v>631</v>
      </c>
      <c r="I51" s="163" t="s">
        <v>631</v>
      </c>
      <c r="J51" s="80">
        <v>62378</v>
      </c>
    </row>
    <row r="52" spans="2:10" ht="17.25">
      <c r="B52" s="165" t="s">
        <v>508</v>
      </c>
      <c r="C52" s="56">
        <v>1821851</v>
      </c>
      <c r="D52" s="163" t="s">
        <v>631</v>
      </c>
      <c r="E52" s="81">
        <v>458131</v>
      </c>
      <c r="F52" s="163" t="s">
        <v>631</v>
      </c>
      <c r="G52" s="80">
        <v>413401</v>
      </c>
      <c r="H52" s="163" t="s">
        <v>631</v>
      </c>
      <c r="I52" s="163" t="s">
        <v>631</v>
      </c>
      <c r="J52" s="80">
        <v>62063</v>
      </c>
    </row>
    <row r="53" spans="2:10" ht="17.25">
      <c r="B53" s="165" t="s">
        <v>509</v>
      </c>
      <c r="C53" s="56">
        <v>1621796</v>
      </c>
      <c r="D53" s="163" t="s">
        <v>631</v>
      </c>
      <c r="E53" s="81">
        <v>310471</v>
      </c>
      <c r="F53" s="163" t="s">
        <v>631</v>
      </c>
      <c r="G53" s="80">
        <v>352088</v>
      </c>
      <c r="H53" s="163" t="s">
        <v>631</v>
      </c>
      <c r="I53" s="163" t="s">
        <v>631</v>
      </c>
      <c r="J53" s="80">
        <v>61317</v>
      </c>
    </row>
    <row r="54" spans="2:10" ht="17.25">
      <c r="B54" s="165" t="s">
        <v>909</v>
      </c>
      <c r="C54" s="56">
        <v>1660778</v>
      </c>
      <c r="D54" s="163" t="s">
        <v>631</v>
      </c>
      <c r="E54" s="81">
        <v>310627</v>
      </c>
      <c r="F54" s="163" t="s">
        <v>631</v>
      </c>
      <c r="G54" s="80">
        <v>365611</v>
      </c>
      <c r="H54" s="163" t="s">
        <v>631</v>
      </c>
      <c r="I54" s="163" t="s">
        <v>631</v>
      </c>
      <c r="J54" s="80">
        <v>62410</v>
      </c>
    </row>
    <row r="55" spans="2:10" ht="17.25">
      <c r="B55" s="165" t="s">
        <v>910</v>
      </c>
      <c r="C55" s="56">
        <v>1656279</v>
      </c>
      <c r="D55" s="163" t="s">
        <v>631</v>
      </c>
      <c r="E55" s="81">
        <v>313465</v>
      </c>
      <c r="F55" s="163" t="s">
        <v>631</v>
      </c>
      <c r="G55" s="80">
        <v>360177</v>
      </c>
      <c r="H55" s="163" t="s">
        <v>631</v>
      </c>
      <c r="I55" s="163" t="s">
        <v>631</v>
      </c>
      <c r="J55" s="80">
        <v>64264</v>
      </c>
    </row>
    <row r="56" spans="2:10" ht="17.25">
      <c r="B56" s="165" t="s">
        <v>911</v>
      </c>
      <c r="C56" s="56">
        <v>1683875</v>
      </c>
      <c r="D56" s="163" t="s">
        <v>631</v>
      </c>
      <c r="E56" s="57">
        <v>323916</v>
      </c>
      <c r="F56" s="163" t="s">
        <v>631</v>
      </c>
      <c r="G56" s="80">
        <v>366279</v>
      </c>
      <c r="H56" s="163" t="s">
        <v>631</v>
      </c>
      <c r="I56" s="163" t="s">
        <v>631</v>
      </c>
      <c r="J56" s="80">
        <v>66359</v>
      </c>
    </row>
    <row r="57" spans="2:5" ht="17.25">
      <c r="B57" s="186"/>
      <c r="C57" s="43"/>
      <c r="D57" s="38"/>
      <c r="E57" s="38"/>
    </row>
    <row r="58" spans="2:10" ht="17.25">
      <c r="B58" s="165" t="s">
        <v>912</v>
      </c>
      <c r="C58" s="162" t="s">
        <v>631</v>
      </c>
      <c r="D58" s="57">
        <v>1613837</v>
      </c>
      <c r="E58" s="81">
        <v>338416</v>
      </c>
      <c r="F58" s="163" t="s">
        <v>631</v>
      </c>
      <c r="G58" s="80">
        <v>359420</v>
      </c>
      <c r="H58" s="163" t="s">
        <v>631</v>
      </c>
      <c r="I58" s="163" t="s">
        <v>631</v>
      </c>
      <c r="J58" s="80">
        <v>55696</v>
      </c>
    </row>
    <row r="59" spans="2:10" ht="17.25">
      <c r="B59" s="165" t="s">
        <v>808</v>
      </c>
      <c r="C59" s="162" t="s">
        <v>631</v>
      </c>
      <c r="D59" s="57">
        <v>1491570</v>
      </c>
      <c r="E59" s="81">
        <v>298184</v>
      </c>
      <c r="F59" s="163" t="s">
        <v>631</v>
      </c>
      <c r="G59" s="80">
        <v>324326</v>
      </c>
      <c r="H59" s="163" t="s">
        <v>631</v>
      </c>
      <c r="I59" s="163" t="s">
        <v>631</v>
      </c>
      <c r="J59" s="80">
        <v>57610</v>
      </c>
    </row>
    <row r="60" spans="2:10" ht="17.25">
      <c r="B60" s="165" t="s">
        <v>809</v>
      </c>
      <c r="C60" s="162" t="s">
        <v>631</v>
      </c>
      <c r="D60" s="57">
        <v>1781697</v>
      </c>
      <c r="E60" s="81">
        <v>368254</v>
      </c>
      <c r="F60" s="163" t="s">
        <v>631</v>
      </c>
      <c r="G60" s="80">
        <v>390606</v>
      </c>
      <c r="H60" s="163" t="s">
        <v>631</v>
      </c>
      <c r="I60" s="163" t="s">
        <v>631</v>
      </c>
      <c r="J60" s="80">
        <v>64093</v>
      </c>
    </row>
    <row r="61" spans="2:10" ht="17.25">
      <c r="B61" s="165" t="s">
        <v>810</v>
      </c>
      <c r="C61" s="162" t="s">
        <v>631</v>
      </c>
      <c r="D61" s="57">
        <v>1675753</v>
      </c>
      <c r="E61" s="81">
        <v>328969</v>
      </c>
      <c r="F61" s="163" t="s">
        <v>631</v>
      </c>
      <c r="G61" s="80">
        <v>364228</v>
      </c>
      <c r="H61" s="163" t="s">
        <v>631</v>
      </c>
      <c r="I61" s="163" t="s">
        <v>631</v>
      </c>
      <c r="J61" s="80">
        <v>60066</v>
      </c>
    </row>
    <row r="62" spans="2:10" ht="17.25">
      <c r="B62" s="165" t="s">
        <v>811</v>
      </c>
      <c r="C62" s="162" t="s">
        <v>631</v>
      </c>
      <c r="D62" s="57">
        <v>1741481</v>
      </c>
      <c r="E62" s="81">
        <v>366680</v>
      </c>
      <c r="F62" s="163" t="s">
        <v>631</v>
      </c>
      <c r="G62" s="80">
        <v>389306</v>
      </c>
      <c r="H62" s="163" t="s">
        <v>631</v>
      </c>
      <c r="I62" s="163" t="s">
        <v>631</v>
      </c>
      <c r="J62" s="80">
        <v>62256</v>
      </c>
    </row>
    <row r="63" spans="2:10" ht="17.25">
      <c r="B63" s="165" t="s">
        <v>812</v>
      </c>
      <c r="C63" s="162" t="s">
        <v>631</v>
      </c>
      <c r="D63" s="57">
        <v>1675742</v>
      </c>
      <c r="E63" s="81">
        <v>312686</v>
      </c>
      <c r="F63" s="163" t="s">
        <v>631</v>
      </c>
      <c r="G63" s="80">
        <v>373887</v>
      </c>
      <c r="H63" s="163" t="s">
        <v>631</v>
      </c>
      <c r="I63" s="163" t="s">
        <v>631</v>
      </c>
      <c r="J63" s="80">
        <v>63148</v>
      </c>
    </row>
    <row r="64" spans="2:10" ht="17.25">
      <c r="B64" s="165"/>
      <c r="C64" s="56"/>
      <c r="D64" s="57"/>
      <c r="E64" s="81"/>
      <c r="F64" s="163"/>
      <c r="G64" s="80"/>
      <c r="H64" s="163"/>
      <c r="I64" s="163"/>
      <c r="J64" s="80"/>
    </row>
    <row r="65" spans="2:10" ht="17.25">
      <c r="B65" s="165" t="s">
        <v>913</v>
      </c>
      <c r="C65" s="162" t="s">
        <v>631</v>
      </c>
      <c r="D65" s="57">
        <v>1820477</v>
      </c>
      <c r="E65" s="81">
        <v>378252</v>
      </c>
      <c r="F65" s="163" t="s">
        <v>631</v>
      </c>
      <c r="G65" s="80">
        <v>411496</v>
      </c>
      <c r="H65" s="163" t="s">
        <v>631</v>
      </c>
      <c r="I65" s="163" t="s">
        <v>631</v>
      </c>
      <c r="J65" s="80">
        <v>65297</v>
      </c>
    </row>
    <row r="66" spans="2:10" ht="17.25">
      <c r="B66" s="165" t="s">
        <v>813</v>
      </c>
      <c r="C66" s="162" t="s">
        <v>631</v>
      </c>
      <c r="D66" s="57">
        <v>1938398</v>
      </c>
      <c r="E66" s="81">
        <v>493813</v>
      </c>
      <c r="F66" s="163" t="s">
        <v>631</v>
      </c>
      <c r="G66" s="80">
        <v>439029</v>
      </c>
      <c r="H66" s="163" t="s">
        <v>631</v>
      </c>
      <c r="I66" s="163" t="s">
        <v>631</v>
      </c>
      <c r="J66" s="80">
        <v>65910</v>
      </c>
    </row>
    <row r="67" spans="2:10" ht="17.25">
      <c r="B67" s="165" t="s">
        <v>814</v>
      </c>
      <c r="C67" s="162" t="s">
        <v>631</v>
      </c>
      <c r="D67" s="57">
        <v>1717186</v>
      </c>
      <c r="E67" s="81">
        <v>336862</v>
      </c>
      <c r="F67" s="163" t="s">
        <v>631</v>
      </c>
      <c r="G67" s="80">
        <v>383221</v>
      </c>
      <c r="H67" s="163" t="s">
        <v>631</v>
      </c>
      <c r="I67" s="163" t="s">
        <v>631</v>
      </c>
      <c r="J67" s="80">
        <v>64217</v>
      </c>
    </row>
    <row r="68" spans="2:10" ht="17.25">
      <c r="B68" s="165" t="s">
        <v>914</v>
      </c>
      <c r="C68" s="162" t="s">
        <v>631</v>
      </c>
      <c r="D68" s="57">
        <v>1780478</v>
      </c>
      <c r="E68" s="81">
        <v>350258</v>
      </c>
      <c r="F68" s="163" t="s">
        <v>631</v>
      </c>
      <c r="G68" s="80">
        <v>402151</v>
      </c>
      <c r="H68" s="163" t="s">
        <v>631</v>
      </c>
      <c r="I68" s="163" t="s">
        <v>631</v>
      </c>
      <c r="J68" s="80">
        <v>67381</v>
      </c>
    </row>
    <row r="69" spans="2:10" ht="17.25">
      <c r="B69" s="165" t="s">
        <v>815</v>
      </c>
      <c r="C69" s="162" t="s">
        <v>631</v>
      </c>
      <c r="D69" s="57">
        <v>1728651</v>
      </c>
      <c r="E69" s="81">
        <v>338251</v>
      </c>
      <c r="F69" s="163" t="s">
        <v>631</v>
      </c>
      <c r="G69" s="80">
        <v>391517</v>
      </c>
      <c r="H69" s="163" t="s">
        <v>631</v>
      </c>
      <c r="I69" s="163" t="s">
        <v>631</v>
      </c>
      <c r="J69" s="80">
        <v>64059</v>
      </c>
    </row>
    <row r="70" spans="2:10" ht="17.25">
      <c r="B70" s="165" t="s">
        <v>816</v>
      </c>
      <c r="C70" s="162" t="s">
        <v>631</v>
      </c>
      <c r="D70" s="57">
        <v>1789374</v>
      </c>
      <c r="E70" s="57">
        <v>351399</v>
      </c>
      <c r="F70" s="163" t="s">
        <v>631</v>
      </c>
      <c r="G70" s="80">
        <v>399259</v>
      </c>
      <c r="H70" s="163" t="s">
        <v>631</v>
      </c>
      <c r="I70" s="163" t="s">
        <v>631</v>
      </c>
      <c r="J70" s="80">
        <v>68661</v>
      </c>
    </row>
    <row r="71" spans="2:10" ht="18" thickBot="1">
      <c r="B71" s="40"/>
      <c r="C71" s="64"/>
      <c r="D71" s="40"/>
      <c r="E71" s="40"/>
      <c r="F71" s="40"/>
      <c r="G71" s="40"/>
      <c r="H71" s="40"/>
      <c r="I71" s="40"/>
      <c r="J71" s="40"/>
    </row>
    <row r="72" spans="2:10" ht="17.25">
      <c r="B72" s="38"/>
      <c r="C72" s="38" t="s">
        <v>996</v>
      </c>
      <c r="D72" s="38"/>
      <c r="E72" s="38"/>
      <c r="F72" s="38"/>
      <c r="G72" s="38"/>
      <c r="H72" s="73" t="s">
        <v>240</v>
      </c>
      <c r="I72" s="38"/>
      <c r="J72" s="38"/>
    </row>
    <row r="73" spans="2:10" ht="17.25">
      <c r="B73" s="38"/>
      <c r="C73" s="38" t="s">
        <v>817</v>
      </c>
      <c r="D73" s="38"/>
      <c r="E73" s="38"/>
      <c r="F73" s="38"/>
      <c r="G73" s="38"/>
      <c r="H73" s="73"/>
      <c r="I73" s="38"/>
      <c r="J73" s="38"/>
    </row>
    <row r="74" spans="2:10" ht="17.25">
      <c r="B74" s="38"/>
      <c r="C74" s="38" t="s">
        <v>818</v>
      </c>
      <c r="D74" s="38"/>
      <c r="E74" s="38"/>
      <c r="F74" s="38"/>
      <c r="G74" s="38"/>
      <c r="H74" s="73"/>
      <c r="I74" s="38"/>
      <c r="J74" s="38"/>
    </row>
    <row r="75" spans="3:5" ht="17.25">
      <c r="C75" s="73" t="s">
        <v>634</v>
      </c>
      <c r="D75" s="73"/>
      <c r="E75" s="73"/>
    </row>
    <row r="76" ht="17.25">
      <c r="A76" s="73"/>
    </row>
  </sheetData>
  <mergeCells count="2">
    <mergeCell ref="H10:I10"/>
    <mergeCell ref="C10:E10"/>
  </mergeCells>
  <printOptions/>
  <pageMargins left="0.5905511811023623" right="0.7874015748031497" top="0.984251968503937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74" customWidth="1"/>
    <col min="2" max="2" width="21.125" style="74" customWidth="1"/>
    <col min="3" max="3" width="13.00390625" style="74" bestFit="1" customWidth="1"/>
    <col min="4" max="5" width="13.375" style="74" customWidth="1"/>
    <col min="6" max="6" width="13.00390625" style="74" bestFit="1" customWidth="1"/>
    <col min="7" max="10" width="13.375" style="74" customWidth="1"/>
    <col min="11" max="11" width="10.875" style="74" customWidth="1"/>
    <col min="12" max="16384" width="12.125" style="74" customWidth="1"/>
  </cols>
  <sheetData>
    <row r="1" ht="17.25">
      <c r="A1" s="73"/>
    </row>
    <row r="6" ht="17.25">
      <c r="E6" s="75" t="s">
        <v>241</v>
      </c>
    </row>
    <row r="7" spans="2:4" ht="17.25">
      <c r="B7" s="38"/>
      <c r="D7" s="75" t="s">
        <v>242</v>
      </c>
    </row>
    <row r="8" spans="2:11" ht="18" thickBot="1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3:9" ht="17.25">
      <c r="C9" s="43"/>
      <c r="F9" s="43"/>
      <c r="I9" s="43"/>
    </row>
    <row r="10" spans="3:11" ht="17.25">
      <c r="C10" s="42" t="s">
        <v>915</v>
      </c>
      <c r="D10" s="45"/>
      <c r="E10" s="45"/>
      <c r="F10" s="42" t="s">
        <v>916</v>
      </c>
      <c r="G10" s="45"/>
      <c r="H10" s="45"/>
      <c r="I10" s="76" t="s">
        <v>243</v>
      </c>
      <c r="J10" s="45"/>
      <c r="K10" s="45"/>
    </row>
    <row r="11" spans="2:11" ht="17.25">
      <c r="B11" s="45"/>
      <c r="C11" s="65" t="s">
        <v>989</v>
      </c>
      <c r="D11" s="65" t="s">
        <v>998</v>
      </c>
      <c r="E11" s="65" t="s">
        <v>997</v>
      </c>
      <c r="F11" s="65" t="s">
        <v>999</v>
      </c>
      <c r="G11" s="65" t="s">
        <v>998</v>
      </c>
      <c r="H11" s="65" t="s">
        <v>997</v>
      </c>
      <c r="I11" s="65" t="s">
        <v>1000</v>
      </c>
      <c r="J11" s="65" t="s">
        <v>1001</v>
      </c>
      <c r="K11" s="65" t="s">
        <v>1002</v>
      </c>
    </row>
    <row r="12" spans="3:11" ht="17.25">
      <c r="C12" s="83" t="s">
        <v>209</v>
      </c>
      <c r="D12" s="84" t="s">
        <v>209</v>
      </c>
      <c r="E12" s="84" t="s">
        <v>209</v>
      </c>
      <c r="F12" s="84" t="s">
        <v>209</v>
      </c>
      <c r="G12" s="84" t="s">
        <v>209</v>
      </c>
      <c r="H12" s="84" t="s">
        <v>209</v>
      </c>
      <c r="I12" s="84" t="s">
        <v>209</v>
      </c>
      <c r="J12" s="84" t="s">
        <v>209</v>
      </c>
      <c r="K12" s="84" t="s">
        <v>244</v>
      </c>
    </row>
    <row r="13" spans="2:11" ht="17.25">
      <c r="B13" s="82" t="s">
        <v>510</v>
      </c>
      <c r="C13" s="49">
        <f>D13+E13</f>
        <v>527900</v>
      </c>
      <c r="D13" s="80">
        <v>318686</v>
      </c>
      <c r="E13" s="80">
        <v>209214</v>
      </c>
      <c r="F13" s="77">
        <f>G13+H13</f>
        <v>23861</v>
      </c>
      <c r="G13" s="80">
        <v>22969</v>
      </c>
      <c r="H13" s="80">
        <v>892</v>
      </c>
      <c r="I13" s="80">
        <v>94084</v>
      </c>
      <c r="J13" s="80">
        <v>57330</v>
      </c>
      <c r="K13" s="114">
        <f>J13/I13*100</f>
        <v>60.93490923004974</v>
      </c>
    </row>
    <row r="14" spans="2:11" ht="17.25">
      <c r="B14" s="82" t="s">
        <v>511</v>
      </c>
      <c r="C14" s="49">
        <f>D14+E14</f>
        <v>583110</v>
      </c>
      <c r="D14" s="80">
        <v>339044</v>
      </c>
      <c r="E14" s="80">
        <v>244066</v>
      </c>
      <c r="F14" s="77">
        <f>G14+H14</f>
        <v>38675</v>
      </c>
      <c r="G14" s="80">
        <v>34995</v>
      </c>
      <c r="H14" s="80">
        <v>3680</v>
      </c>
      <c r="I14" s="80">
        <v>83345</v>
      </c>
      <c r="J14" s="80">
        <v>59180</v>
      </c>
      <c r="K14" s="114">
        <f>J14/I14*100</f>
        <v>71.00605915171876</v>
      </c>
    </row>
    <row r="15" spans="2:11" ht="17.25">
      <c r="B15" s="82" t="s">
        <v>512</v>
      </c>
      <c r="C15" s="49">
        <f>D15+E15</f>
        <v>640536</v>
      </c>
      <c r="D15" s="80">
        <v>363296</v>
      </c>
      <c r="E15" s="80">
        <v>277240</v>
      </c>
      <c r="F15" s="77">
        <f>G15+H15</f>
        <v>62715</v>
      </c>
      <c r="G15" s="80">
        <v>52433</v>
      </c>
      <c r="H15" s="80">
        <v>10282</v>
      </c>
      <c r="I15" s="80">
        <v>71732</v>
      </c>
      <c r="J15" s="80">
        <v>46026</v>
      </c>
      <c r="K15" s="114">
        <f>J15/I15*100</f>
        <v>64.16383204148775</v>
      </c>
    </row>
    <row r="16" spans="2:11" ht="17.25">
      <c r="B16" s="82" t="s">
        <v>513</v>
      </c>
      <c r="C16" s="49">
        <f>D16+E16</f>
        <v>658943</v>
      </c>
      <c r="D16" s="80">
        <v>370154</v>
      </c>
      <c r="E16" s="80">
        <v>288789</v>
      </c>
      <c r="F16" s="77">
        <f>G16+H16</f>
        <v>73335</v>
      </c>
      <c r="G16" s="80">
        <v>59436</v>
      </c>
      <c r="H16" s="80">
        <v>13899</v>
      </c>
      <c r="I16" s="80">
        <v>67748</v>
      </c>
      <c r="J16" s="80">
        <v>45676</v>
      </c>
      <c r="K16" s="114">
        <f>J16/I16*100</f>
        <v>67.42044045580681</v>
      </c>
    </row>
    <row r="17" spans="2:11" ht="17.25">
      <c r="B17" s="82"/>
      <c r="C17" s="49"/>
      <c r="D17" s="80"/>
      <c r="E17" s="80"/>
      <c r="F17" s="77"/>
      <c r="G17" s="80"/>
      <c r="H17" s="80"/>
      <c r="I17" s="80"/>
      <c r="J17" s="80"/>
      <c r="K17" s="114"/>
    </row>
    <row r="18" spans="2:11" ht="17.25">
      <c r="B18" s="82" t="s">
        <v>514</v>
      </c>
      <c r="C18" s="49">
        <f>D18+E18</f>
        <v>668230</v>
      </c>
      <c r="D18" s="80">
        <v>373671</v>
      </c>
      <c r="E18" s="80">
        <v>294559</v>
      </c>
      <c r="F18" s="77">
        <f>G18+H18</f>
        <v>79492</v>
      </c>
      <c r="G18" s="80">
        <v>63237</v>
      </c>
      <c r="H18" s="80">
        <v>16255</v>
      </c>
      <c r="I18" s="80">
        <v>63792</v>
      </c>
      <c r="J18" s="80">
        <v>43090</v>
      </c>
      <c r="K18" s="114">
        <f>J18/I18*100</f>
        <v>67.54765487835466</v>
      </c>
    </row>
    <row r="19" spans="2:11" ht="17.25">
      <c r="B19" s="82" t="s">
        <v>515</v>
      </c>
      <c r="C19" s="49">
        <f>D19+E19</f>
        <v>674308</v>
      </c>
      <c r="D19" s="80">
        <v>374969</v>
      </c>
      <c r="E19" s="80">
        <v>299339</v>
      </c>
      <c r="F19" s="77">
        <f>G19+H19</f>
        <v>83486</v>
      </c>
      <c r="G19" s="80">
        <v>65278</v>
      </c>
      <c r="H19" s="80">
        <v>18208</v>
      </c>
      <c r="I19" s="80">
        <v>63610</v>
      </c>
      <c r="J19" s="80">
        <v>43080</v>
      </c>
      <c r="K19" s="114">
        <f>J19/I19*100</f>
        <v>67.72520044018236</v>
      </c>
    </row>
    <row r="20" spans="2:11" ht="17.25">
      <c r="B20" s="82" t="s">
        <v>516</v>
      </c>
      <c r="C20" s="49">
        <f>D20+E20</f>
        <v>678031</v>
      </c>
      <c r="D20" s="80">
        <v>375208</v>
      </c>
      <c r="E20" s="80">
        <v>302823</v>
      </c>
      <c r="F20" s="77">
        <f>G20+H20</f>
        <v>87544</v>
      </c>
      <c r="G20" s="80">
        <v>67308</v>
      </c>
      <c r="H20" s="80">
        <v>20236</v>
      </c>
      <c r="I20" s="80">
        <v>61726</v>
      </c>
      <c r="J20" s="80">
        <v>42451</v>
      </c>
      <c r="K20" s="114">
        <f>J20/I20*100</f>
        <v>68.77328840359006</v>
      </c>
    </row>
    <row r="21" spans="2:11" ht="17.25">
      <c r="B21" s="82"/>
      <c r="C21" s="49"/>
      <c r="D21" s="80"/>
      <c r="E21" s="80"/>
      <c r="F21" s="77"/>
      <c r="G21" s="80"/>
      <c r="H21" s="80"/>
      <c r="I21" s="80"/>
      <c r="J21" s="80"/>
      <c r="K21" s="114"/>
    </row>
    <row r="22" spans="2:11" ht="17.25">
      <c r="B22" s="82" t="s">
        <v>517</v>
      </c>
      <c r="C22" s="49">
        <f>D22+E22</f>
        <v>681429</v>
      </c>
      <c r="D22" s="80">
        <v>375590</v>
      </c>
      <c r="E22" s="80">
        <v>305839</v>
      </c>
      <c r="F22" s="77">
        <f>G22+H22</f>
        <v>91718</v>
      </c>
      <c r="G22" s="80">
        <v>69420</v>
      </c>
      <c r="H22" s="80">
        <v>22298</v>
      </c>
      <c r="I22" s="80">
        <v>59124</v>
      </c>
      <c r="J22" s="80">
        <v>41090</v>
      </c>
      <c r="K22" s="114">
        <f>J22/I22*100</f>
        <v>69.49800419457411</v>
      </c>
    </row>
    <row r="23" spans="2:11" ht="17.25">
      <c r="B23" s="82" t="s">
        <v>518</v>
      </c>
      <c r="C23" s="49">
        <f>D23+E23</f>
        <v>686027</v>
      </c>
      <c r="D23" s="80">
        <v>376618</v>
      </c>
      <c r="E23" s="80">
        <v>309409</v>
      </c>
      <c r="F23" s="77">
        <f>G23+H23</f>
        <v>97412</v>
      </c>
      <c r="G23" s="80">
        <v>72484</v>
      </c>
      <c r="H23" s="80">
        <v>24928</v>
      </c>
      <c r="I23" s="80">
        <v>57983</v>
      </c>
      <c r="J23" s="80">
        <v>39550</v>
      </c>
      <c r="K23" s="114">
        <f>J23/I23*100</f>
        <v>68.20964765534725</v>
      </c>
    </row>
    <row r="24" spans="2:11" ht="17.25">
      <c r="B24" s="82" t="s">
        <v>519</v>
      </c>
      <c r="C24" s="49">
        <v>690446</v>
      </c>
      <c r="D24" s="80">
        <v>377062</v>
      </c>
      <c r="E24" s="80">
        <v>313384</v>
      </c>
      <c r="F24" s="77">
        <v>102040</v>
      </c>
      <c r="G24" s="80">
        <v>74531</v>
      </c>
      <c r="H24" s="80">
        <v>27509</v>
      </c>
      <c r="I24" s="80">
        <v>56128</v>
      </c>
      <c r="J24" s="80">
        <v>38730</v>
      </c>
      <c r="K24" s="114">
        <v>69.00299315849487</v>
      </c>
    </row>
    <row r="25" spans="2:11" ht="17.25">
      <c r="B25" s="82"/>
      <c r="C25" s="49"/>
      <c r="D25" s="80"/>
      <c r="E25" s="80"/>
      <c r="F25" s="77"/>
      <c r="G25" s="80"/>
      <c r="H25" s="80"/>
      <c r="I25" s="80"/>
      <c r="J25" s="80"/>
      <c r="K25" s="114"/>
    </row>
    <row r="26" spans="2:11" ht="17.25">
      <c r="B26" s="82" t="s">
        <v>520</v>
      </c>
      <c r="C26" s="49">
        <f>D26+E26</f>
        <v>693085</v>
      </c>
      <c r="D26" s="80">
        <v>376966</v>
      </c>
      <c r="E26" s="80">
        <v>316119</v>
      </c>
      <c r="F26" s="77">
        <f>G26+H26</f>
        <v>106388</v>
      </c>
      <c r="G26" s="80">
        <v>76483</v>
      </c>
      <c r="H26" s="80">
        <v>29905</v>
      </c>
      <c r="I26" s="80">
        <v>55500</v>
      </c>
      <c r="J26" s="80">
        <v>38475</v>
      </c>
      <c r="K26" s="114">
        <f>J26/I26*100</f>
        <v>69.32432432432432</v>
      </c>
    </row>
    <row r="27" spans="2:11" ht="17.25">
      <c r="B27" s="82" t="s">
        <v>521</v>
      </c>
      <c r="C27" s="49">
        <v>693518</v>
      </c>
      <c r="D27" s="80">
        <v>375492</v>
      </c>
      <c r="E27" s="80">
        <v>318026</v>
      </c>
      <c r="F27" s="77">
        <v>110463</v>
      </c>
      <c r="G27" s="80">
        <v>78071</v>
      </c>
      <c r="H27" s="80">
        <v>32392</v>
      </c>
      <c r="I27" s="80">
        <v>52511</v>
      </c>
      <c r="J27" s="80">
        <v>38063</v>
      </c>
      <c r="K27" s="114">
        <f>J27/I27*100</f>
        <v>72.48576488735694</v>
      </c>
    </row>
    <row r="28" spans="2:11" ht="17.25">
      <c r="B28" s="82" t="s">
        <v>819</v>
      </c>
      <c r="C28" s="49">
        <v>693158</v>
      </c>
      <c r="D28" s="80">
        <v>373852</v>
      </c>
      <c r="E28" s="80">
        <v>319306</v>
      </c>
      <c r="F28" s="77">
        <v>116185</v>
      </c>
      <c r="G28" s="80">
        <v>80648</v>
      </c>
      <c r="H28" s="80">
        <v>35537</v>
      </c>
      <c r="I28" s="80">
        <v>54576</v>
      </c>
      <c r="J28" s="80">
        <v>37501</v>
      </c>
      <c r="K28" s="114">
        <v>68.7</v>
      </c>
    </row>
    <row r="29" spans="2:11" ht="18" thickBot="1">
      <c r="B29" s="40"/>
      <c r="C29" s="64"/>
      <c r="D29" s="40"/>
      <c r="E29" s="40"/>
      <c r="F29" s="40"/>
      <c r="G29" s="40"/>
      <c r="H29" s="40"/>
      <c r="I29" s="40"/>
      <c r="J29" s="40"/>
      <c r="K29" s="40"/>
    </row>
    <row r="30" spans="3:7" ht="17.25">
      <c r="C30" s="73" t="s">
        <v>159</v>
      </c>
      <c r="G30" s="73" t="s">
        <v>917</v>
      </c>
    </row>
    <row r="33" s="88" customFormat="1" ht="17.25">
      <c r="D33" s="89" t="s">
        <v>245</v>
      </c>
    </row>
    <row r="34" spans="2:11" s="88" customFormat="1" ht="18" thickBot="1">
      <c r="B34" s="90"/>
      <c r="C34" s="90"/>
      <c r="D34" s="90"/>
      <c r="E34" s="115" t="s">
        <v>246</v>
      </c>
      <c r="F34" s="90"/>
      <c r="G34" s="90"/>
      <c r="H34" s="90"/>
      <c r="I34" s="90"/>
      <c r="J34" s="115" t="s">
        <v>260</v>
      </c>
      <c r="K34" s="90"/>
    </row>
    <row r="35" spans="3:11" s="88" customFormat="1" ht="17.25">
      <c r="C35" s="91"/>
      <c r="D35" s="93"/>
      <c r="E35" s="116" t="s">
        <v>4</v>
      </c>
      <c r="F35" s="92"/>
      <c r="G35" s="93"/>
      <c r="H35" s="92"/>
      <c r="I35" s="116" t="s">
        <v>3</v>
      </c>
      <c r="J35" s="92"/>
      <c r="K35" s="92"/>
    </row>
    <row r="36" spans="2:11" s="88" customFormat="1" ht="17.25">
      <c r="B36" s="92"/>
      <c r="C36" s="106" t="s">
        <v>989</v>
      </c>
      <c r="D36" s="106" t="s">
        <v>983</v>
      </c>
      <c r="E36" s="106" t="s">
        <v>0</v>
      </c>
      <c r="F36" s="106" t="s">
        <v>247</v>
      </c>
      <c r="G36" s="106" t="s">
        <v>983</v>
      </c>
      <c r="H36" s="106" t="s">
        <v>0</v>
      </c>
      <c r="I36" s="106" t="s">
        <v>1</v>
      </c>
      <c r="J36" s="106" t="s">
        <v>2</v>
      </c>
      <c r="K36" s="106" t="s">
        <v>247</v>
      </c>
    </row>
    <row r="37" spans="3:7" s="88" customFormat="1" ht="17.25">
      <c r="C37" s="91"/>
      <c r="G37" s="89" t="s">
        <v>248</v>
      </c>
    </row>
    <row r="38" spans="2:11" s="102" customFormat="1" ht="17.25">
      <c r="B38" s="236" t="s">
        <v>820</v>
      </c>
      <c r="C38" s="237">
        <f>SUM(C40:C53)</f>
        <v>373852</v>
      </c>
      <c r="D38" s="238">
        <v>8619</v>
      </c>
      <c r="E38" s="238">
        <v>9463</v>
      </c>
      <c r="F38" s="238">
        <v>17</v>
      </c>
      <c r="G38" s="238">
        <v>39736</v>
      </c>
      <c r="H38" s="238">
        <v>300237</v>
      </c>
      <c r="I38" s="238">
        <v>4875</v>
      </c>
      <c r="J38" s="238">
        <v>10747</v>
      </c>
      <c r="K38" s="238">
        <v>158</v>
      </c>
    </row>
    <row r="39" s="88" customFormat="1" ht="17.25">
      <c r="C39" s="91"/>
    </row>
    <row r="40" spans="2:11" s="88" customFormat="1" ht="17.25">
      <c r="B40" s="99" t="s">
        <v>249</v>
      </c>
      <c r="C40" s="112">
        <v>9412</v>
      </c>
      <c r="D40" s="163" t="s">
        <v>918</v>
      </c>
      <c r="E40" s="163" t="s">
        <v>918</v>
      </c>
      <c r="F40" s="163" t="s">
        <v>918</v>
      </c>
      <c r="G40" s="163" t="s">
        <v>918</v>
      </c>
      <c r="H40" s="98">
        <v>5382</v>
      </c>
      <c r="I40" s="98">
        <v>464</v>
      </c>
      <c r="J40" s="98">
        <v>3561</v>
      </c>
      <c r="K40" s="101">
        <v>5</v>
      </c>
    </row>
    <row r="41" spans="2:11" s="88" customFormat="1" ht="17.25">
      <c r="B41" s="99" t="s">
        <v>250</v>
      </c>
      <c r="C41" s="112">
        <v>26668</v>
      </c>
      <c r="D41" s="98">
        <v>20</v>
      </c>
      <c r="E41" s="98">
        <v>13</v>
      </c>
      <c r="F41" s="101">
        <v>1</v>
      </c>
      <c r="G41" s="98">
        <v>645</v>
      </c>
      <c r="H41" s="98">
        <v>24521</v>
      </c>
      <c r="I41" s="98">
        <v>188</v>
      </c>
      <c r="J41" s="98">
        <v>1276</v>
      </c>
      <c r="K41" s="101">
        <v>4</v>
      </c>
    </row>
    <row r="42" spans="2:11" s="88" customFormat="1" ht="17.25">
      <c r="B42" s="99" t="s">
        <v>251</v>
      </c>
      <c r="C42" s="112">
        <v>26615</v>
      </c>
      <c r="D42" s="98">
        <v>75</v>
      </c>
      <c r="E42" s="98">
        <v>74</v>
      </c>
      <c r="F42" s="163" t="s">
        <v>918</v>
      </c>
      <c r="G42" s="98">
        <v>1909</v>
      </c>
      <c r="H42" s="98">
        <v>24058</v>
      </c>
      <c r="I42" s="98">
        <v>59</v>
      </c>
      <c r="J42" s="98">
        <v>440</v>
      </c>
      <c r="K42" s="163" t="s">
        <v>918</v>
      </c>
    </row>
    <row r="43" spans="2:11" s="88" customFormat="1" ht="17.25">
      <c r="B43" s="99" t="s">
        <v>252</v>
      </c>
      <c r="C43" s="112">
        <v>33187</v>
      </c>
      <c r="D43" s="98">
        <v>180</v>
      </c>
      <c r="E43" s="98">
        <v>136</v>
      </c>
      <c r="F43" s="98">
        <v>4</v>
      </c>
      <c r="G43" s="98">
        <v>3757</v>
      </c>
      <c r="H43" s="98">
        <v>28767</v>
      </c>
      <c r="I43" s="98">
        <v>28</v>
      </c>
      <c r="J43" s="98">
        <v>315</v>
      </c>
      <c r="K43" s="163" t="s">
        <v>918</v>
      </c>
    </row>
    <row r="44" spans="2:11" s="88" customFormat="1" ht="17.25">
      <c r="B44" s="99"/>
      <c r="C44" s="112"/>
      <c r="D44" s="98"/>
      <c r="E44" s="98"/>
      <c r="F44" s="98"/>
      <c r="G44" s="98"/>
      <c r="H44" s="98"/>
      <c r="I44" s="98"/>
      <c r="J44" s="98"/>
      <c r="K44" s="101"/>
    </row>
    <row r="45" spans="2:11" s="88" customFormat="1" ht="17.25">
      <c r="B45" s="99" t="s">
        <v>253</v>
      </c>
      <c r="C45" s="112">
        <v>32771</v>
      </c>
      <c r="D45" s="98">
        <v>347</v>
      </c>
      <c r="E45" s="98">
        <v>193</v>
      </c>
      <c r="F45" s="163" t="s">
        <v>918</v>
      </c>
      <c r="G45" s="98">
        <v>4478</v>
      </c>
      <c r="H45" s="98">
        <v>27456</v>
      </c>
      <c r="I45" s="98">
        <v>48</v>
      </c>
      <c r="J45" s="98">
        <v>249</v>
      </c>
      <c r="K45" s="163" t="s">
        <v>918</v>
      </c>
    </row>
    <row r="46" spans="2:11" s="88" customFormat="1" ht="17.25">
      <c r="B46" s="99" t="s">
        <v>254</v>
      </c>
      <c r="C46" s="112">
        <v>28726</v>
      </c>
      <c r="D46" s="98">
        <v>419</v>
      </c>
      <c r="E46" s="98">
        <v>238</v>
      </c>
      <c r="F46" s="164">
        <v>3</v>
      </c>
      <c r="G46" s="98">
        <v>4258</v>
      </c>
      <c r="H46" s="98">
        <v>23607</v>
      </c>
      <c r="I46" s="98">
        <v>31</v>
      </c>
      <c r="J46" s="98">
        <v>170</v>
      </c>
      <c r="K46" s="163" t="s">
        <v>918</v>
      </c>
    </row>
    <row r="47" spans="2:11" s="88" customFormat="1" ht="17.25">
      <c r="B47" s="99" t="s">
        <v>255</v>
      </c>
      <c r="C47" s="112">
        <v>29717</v>
      </c>
      <c r="D47" s="98">
        <v>464</v>
      </c>
      <c r="E47" s="98">
        <v>325</v>
      </c>
      <c r="F47" s="98">
        <v>2</v>
      </c>
      <c r="G47" s="98">
        <v>4103</v>
      </c>
      <c r="H47" s="98">
        <v>24621</v>
      </c>
      <c r="I47" s="98">
        <v>40</v>
      </c>
      <c r="J47" s="98">
        <v>161</v>
      </c>
      <c r="K47" s="101">
        <v>1</v>
      </c>
    </row>
    <row r="48" spans="2:11" s="88" customFormat="1" ht="17.25">
      <c r="B48" s="99" t="s">
        <v>256</v>
      </c>
      <c r="C48" s="112">
        <v>32537</v>
      </c>
      <c r="D48" s="98">
        <v>562</v>
      </c>
      <c r="E48" s="98">
        <v>621</v>
      </c>
      <c r="F48" s="98">
        <v>3</v>
      </c>
      <c r="G48" s="98">
        <v>4074</v>
      </c>
      <c r="H48" s="98">
        <v>26965</v>
      </c>
      <c r="I48" s="98">
        <v>61</v>
      </c>
      <c r="J48" s="98">
        <v>250</v>
      </c>
      <c r="K48" s="98">
        <v>1</v>
      </c>
    </row>
    <row r="49" spans="2:11" s="88" customFormat="1" ht="17.25">
      <c r="B49" s="99"/>
      <c r="C49" s="112"/>
      <c r="D49" s="98"/>
      <c r="E49" s="98"/>
      <c r="F49" s="98"/>
      <c r="G49" s="98"/>
      <c r="H49" s="98"/>
      <c r="I49" s="98"/>
      <c r="J49" s="98"/>
      <c r="K49" s="98"/>
    </row>
    <row r="50" spans="2:11" s="88" customFormat="1" ht="17.25">
      <c r="B50" s="99" t="s">
        <v>257</v>
      </c>
      <c r="C50" s="112">
        <v>42867</v>
      </c>
      <c r="D50" s="98">
        <v>1020</v>
      </c>
      <c r="E50" s="98">
        <v>1556</v>
      </c>
      <c r="F50" s="98">
        <v>1</v>
      </c>
      <c r="G50" s="98">
        <v>6027</v>
      </c>
      <c r="H50" s="98">
        <v>33613</v>
      </c>
      <c r="I50" s="98">
        <v>134</v>
      </c>
      <c r="J50" s="98">
        <v>512</v>
      </c>
      <c r="K50" s="98">
        <v>4</v>
      </c>
    </row>
    <row r="51" spans="2:11" s="88" customFormat="1" ht="17.25">
      <c r="B51" s="99" t="s">
        <v>258</v>
      </c>
      <c r="C51" s="112">
        <v>30704</v>
      </c>
      <c r="D51" s="98">
        <v>951</v>
      </c>
      <c r="E51" s="98">
        <v>1346</v>
      </c>
      <c r="F51" s="101">
        <v>1</v>
      </c>
      <c r="G51" s="98">
        <v>4430</v>
      </c>
      <c r="H51" s="98">
        <v>23149</v>
      </c>
      <c r="I51" s="98">
        <v>287</v>
      </c>
      <c r="J51" s="98">
        <v>534</v>
      </c>
      <c r="K51" s="98">
        <v>6</v>
      </c>
    </row>
    <row r="52" spans="2:11" s="88" customFormat="1" ht="17.25">
      <c r="B52" s="99" t="s">
        <v>261</v>
      </c>
      <c r="C52" s="112">
        <v>28651</v>
      </c>
      <c r="D52" s="98">
        <v>1193</v>
      </c>
      <c r="E52" s="98">
        <v>1690</v>
      </c>
      <c r="F52" s="163" t="s">
        <v>918</v>
      </c>
      <c r="G52" s="98">
        <v>3624</v>
      </c>
      <c r="H52" s="98">
        <v>20654</v>
      </c>
      <c r="I52" s="98">
        <v>675</v>
      </c>
      <c r="J52" s="98">
        <v>806</v>
      </c>
      <c r="K52" s="98">
        <v>9</v>
      </c>
    </row>
    <row r="53" spans="2:11" s="88" customFormat="1" ht="17.25">
      <c r="B53" s="99" t="s">
        <v>262</v>
      </c>
      <c r="C53" s="112">
        <v>51997</v>
      </c>
      <c r="D53" s="98">
        <v>3388</v>
      </c>
      <c r="E53" s="98">
        <v>3271</v>
      </c>
      <c r="F53" s="98">
        <v>2</v>
      </c>
      <c r="G53" s="98">
        <v>2431</v>
      </c>
      <c r="H53" s="98">
        <v>37444</v>
      </c>
      <c r="I53" s="98">
        <v>2860</v>
      </c>
      <c r="J53" s="98">
        <v>2473</v>
      </c>
      <c r="K53" s="98">
        <v>128</v>
      </c>
    </row>
    <row r="54" spans="2:11" s="88" customFormat="1" ht="17.25">
      <c r="B54" s="92"/>
      <c r="C54" s="93"/>
      <c r="D54" s="92"/>
      <c r="E54" s="92"/>
      <c r="F54" s="92"/>
      <c r="G54" s="92"/>
      <c r="H54" s="92"/>
      <c r="I54" s="92"/>
      <c r="J54" s="92"/>
      <c r="K54" s="92"/>
    </row>
    <row r="55" spans="3:7" s="88" customFormat="1" ht="17.25">
      <c r="C55" s="91"/>
      <c r="G55" s="89" t="s">
        <v>259</v>
      </c>
    </row>
    <row r="56" spans="2:11" s="102" customFormat="1" ht="17.25">
      <c r="B56" s="236" t="s">
        <v>820</v>
      </c>
      <c r="C56" s="237">
        <v>319306</v>
      </c>
      <c r="D56" s="238">
        <v>38</v>
      </c>
      <c r="E56" s="238">
        <v>331</v>
      </c>
      <c r="F56" s="239" t="s">
        <v>631</v>
      </c>
      <c r="G56" s="238">
        <v>857</v>
      </c>
      <c r="H56" s="238">
        <v>276324</v>
      </c>
      <c r="I56" s="238">
        <v>5946</v>
      </c>
      <c r="J56" s="238">
        <v>35679</v>
      </c>
      <c r="K56" s="238">
        <v>131</v>
      </c>
    </row>
    <row r="57" s="88" customFormat="1" ht="17.25">
      <c r="C57" s="91"/>
    </row>
    <row r="58" spans="2:11" s="88" customFormat="1" ht="17.25">
      <c r="B58" s="99" t="s">
        <v>249</v>
      </c>
      <c r="C58" s="112">
        <v>7450</v>
      </c>
      <c r="D58" s="163" t="s">
        <v>918</v>
      </c>
      <c r="E58" s="163" t="s">
        <v>918</v>
      </c>
      <c r="F58" s="163" t="s">
        <v>918</v>
      </c>
      <c r="G58" s="163" t="s">
        <v>918</v>
      </c>
      <c r="H58" s="98">
        <v>4712</v>
      </c>
      <c r="I58" s="98">
        <v>38</v>
      </c>
      <c r="J58" s="98">
        <v>2700</v>
      </c>
      <c r="K58" s="163" t="s">
        <v>918</v>
      </c>
    </row>
    <row r="59" spans="2:11" s="88" customFormat="1" ht="17.25">
      <c r="B59" s="99" t="s">
        <v>250</v>
      </c>
      <c r="C59" s="112">
        <v>25544</v>
      </c>
      <c r="D59" s="101">
        <v>2</v>
      </c>
      <c r="E59" s="101">
        <v>4</v>
      </c>
      <c r="F59" s="163" t="s">
        <v>918</v>
      </c>
      <c r="G59" s="98">
        <v>30</v>
      </c>
      <c r="H59" s="98">
        <v>23987</v>
      </c>
      <c r="I59" s="98">
        <v>24</v>
      </c>
      <c r="J59" s="98">
        <v>1497</v>
      </c>
      <c r="K59" s="163" t="s">
        <v>918</v>
      </c>
    </row>
    <row r="60" spans="2:11" s="88" customFormat="1" ht="17.25">
      <c r="B60" s="99" t="s">
        <v>251</v>
      </c>
      <c r="C60" s="112">
        <v>27284</v>
      </c>
      <c r="D60" s="98">
        <v>3</v>
      </c>
      <c r="E60" s="98">
        <v>14</v>
      </c>
      <c r="F60" s="163" t="s">
        <v>918</v>
      </c>
      <c r="G60" s="98">
        <v>74</v>
      </c>
      <c r="H60" s="98">
        <v>26531</v>
      </c>
      <c r="I60" s="98">
        <v>14</v>
      </c>
      <c r="J60" s="98">
        <v>648</v>
      </c>
      <c r="K60" s="163" t="s">
        <v>918</v>
      </c>
    </row>
    <row r="61" spans="2:11" s="88" customFormat="1" ht="17.25">
      <c r="B61" s="99" t="s">
        <v>252</v>
      </c>
      <c r="C61" s="112">
        <v>33491</v>
      </c>
      <c r="D61" s="98">
        <v>8</v>
      </c>
      <c r="E61" s="98">
        <v>35</v>
      </c>
      <c r="F61" s="163" t="s">
        <v>918</v>
      </c>
      <c r="G61" s="98">
        <v>202</v>
      </c>
      <c r="H61" s="98">
        <v>32712</v>
      </c>
      <c r="I61" s="98">
        <v>14</v>
      </c>
      <c r="J61" s="98">
        <v>519</v>
      </c>
      <c r="K61" s="101">
        <v>1</v>
      </c>
    </row>
    <row r="62" spans="2:11" s="88" customFormat="1" ht="17.25">
      <c r="B62" s="99"/>
      <c r="C62" s="112"/>
      <c r="D62" s="98"/>
      <c r="E62" s="98"/>
      <c r="F62" s="164"/>
      <c r="G62" s="98"/>
      <c r="H62" s="98"/>
      <c r="I62" s="98"/>
      <c r="J62" s="98"/>
      <c r="K62" s="101"/>
    </row>
    <row r="63" spans="2:11" s="88" customFormat="1" ht="17.25">
      <c r="B63" s="99" t="s">
        <v>253</v>
      </c>
      <c r="C63" s="112">
        <v>34229</v>
      </c>
      <c r="D63" s="101">
        <v>5</v>
      </c>
      <c r="E63" s="98">
        <v>41</v>
      </c>
      <c r="F63" s="163" t="s">
        <v>918</v>
      </c>
      <c r="G63" s="98">
        <v>173</v>
      </c>
      <c r="H63" s="98">
        <v>33477</v>
      </c>
      <c r="I63" s="98">
        <v>21</v>
      </c>
      <c r="J63" s="98">
        <v>512</v>
      </c>
      <c r="K63" s="163" t="s">
        <v>918</v>
      </c>
    </row>
    <row r="64" spans="2:11" s="88" customFormat="1" ht="17.25">
      <c r="B64" s="99" t="s">
        <v>254</v>
      </c>
      <c r="C64" s="112">
        <v>31003</v>
      </c>
      <c r="D64" s="98">
        <v>6</v>
      </c>
      <c r="E64" s="98">
        <v>71</v>
      </c>
      <c r="F64" s="163" t="s">
        <v>918</v>
      </c>
      <c r="G64" s="98">
        <v>115</v>
      </c>
      <c r="H64" s="98">
        <v>30042</v>
      </c>
      <c r="I64" s="98">
        <v>33</v>
      </c>
      <c r="J64" s="98">
        <v>736</v>
      </c>
      <c r="K64" s="163" t="s">
        <v>918</v>
      </c>
    </row>
    <row r="65" spans="2:11" s="88" customFormat="1" ht="17.25">
      <c r="B65" s="99" t="s">
        <v>255</v>
      </c>
      <c r="C65" s="112">
        <v>30139</v>
      </c>
      <c r="D65" s="98">
        <v>2</v>
      </c>
      <c r="E65" s="98">
        <v>42</v>
      </c>
      <c r="F65" s="163" t="s">
        <v>918</v>
      </c>
      <c r="G65" s="98">
        <v>81</v>
      </c>
      <c r="H65" s="98">
        <v>28783</v>
      </c>
      <c r="I65" s="98">
        <v>98</v>
      </c>
      <c r="J65" s="98">
        <v>1133</v>
      </c>
      <c r="K65" s="163" t="s">
        <v>918</v>
      </c>
    </row>
    <row r="66" spans="2:11" s="88" customFormat="1" ht="17.25">
      <c r="B66" s="99" t="s">
        <v>256</v>
      </c>
      <c r="C66" s="112">
        <v>30842</v>
      </c>
      <c r="D66" s="101">
        <v>2</v>
      </c>
      <c r="E66" s="98">
        <v>37</v>
      </c>
      <c r="F66" s="163" t="s">
        <v>918</v>
      </c>
      <c r="G66" s="98">
        <v>61</v>
      </c>
      <c r="H66" s="98">
        <v>27997</v>
      </c>
      <c r="I66" s="98">
        <v>288</v>
      </c>
      <c r="J66" s="98">
        <v>2455</v>
      </c>
      <c r="K66" s="98">
        <v>2</v>
      </c>
    </row>
    <row r="67" spans="2:11" s="88" customFormat="1" ht="17.25">
      <c r="B67" s="99"/>
      <c r="C67" s="112"/>
      <c r="D67" s="101"/>
      <c r="E67" s="98"/>
      <c r="F67" s="164"/>
      <c r="G67" s="98"/>
      <c r="H67" s="98"/>
      <c r="I67" s="98"/>
      <c r="J67" s="98"/>
      <c r="K67" s="98"/>
    </row>
    <row r="68" spans="2:11" s="88" customFormat="1" ht="17.25">
      <c r="B68" s="99" t="s">
        <v>257</v>
      </c>
      <c r="C68" s="112">
        <v>38379</v>
      </c>
      <c r="D68" s="164">
        <v>3</v>
      </c>
      <c r="E68" s="98">
        <v>41</v>
      </c>
      <c r="F68" s="163" t="s">
        <v>918</v>
      </c>
      <c r="G68" s="98">
        <v>65</v>
      </c>
      <c r="H68" s="98">
        <v>31716</v>
      </c>
      <c r="I68" s="98">
        <v>693</v>
      </c>
      <c r="J68" s="98">
        <v>5858</v>
      </c>
      <c r="K68" s="98">
        <v>3</v>
      </c>
    </row>
    <row r="69" spans="2:11" s="88" customFormat="1" ht="17.25">
      <c r="B69" s="99" t="s">
        <v>258</v>
      </c>
      <c r="C69" s="112">
        <v>25408</v>
      </c>
      <c r="D69" s="163" t="s">
        <v>918</v>
      </c>
      <c r="E69" s="98">
        <v>22</v>
      </c>
      <c r="F69" s="163" t="s">
        <v>918</v>
      </c>
      <c r="G69" s="98">
        <v>24</v>
      </c>
      <c r="H69" s="98">
        <v>17894</v>
      </c>
      <c r="I69" s="98">
        <v>1031</v>
      </c>
      <c r="J69" s="98">
        <v>6430</v>
      </c>
      <c r="K69" s="98">
        <v>7</v>
      </c>
    </row>
    <row r="70" spans="2:11" s="88" customFormat="1" ht="17.25">
      <c r="B70" s="99" t="s">
        <v>261</v>
      </c>
      <c r="C70" s="112">
        <v>18903</v>
      </c>
      <c r="D70" s="98">
        <v>1</v>
      </c>
      <c r="E70" s="98">
        <v>13</v>
      </c>
      <c r="F70" s="163" t="s">
        <v>918</v>
      </c>
      <c r="G70" s="98">
        <v>18</v>
      </c>
      <c r="H70" s="98">
        <v>10430</v>
      </c>
      <c r="I70" s="98">
        <v>1376</v>
      </c>
      <c r="J70" s="98">
        <v>7036</v>
      </c>
      <c r="K70" s="98">
        <v>29</v>
      </c>
    </row>
    <row r="71" spans="2:11" s="88" customFormat="1" ht="17.25">
      <c r="B71" s="99" t="s">
        <v>262</v>
      </c>
      <c r="C71" s="112">
        <v>16634</v>
      </c>
      <c r="D71" s="98">
        <v>6</v>
      </c>
      <c r="E71" s="98">
        <v>11</v>
      </c>
      <c r="F71" s="163" t="s">
        <v>918</v>
      </c>
      <c r="G71" s="98">
        <v>14</v>
      </c>
      <c r="H71" s="98">
        <v>8043</v>
      </c>
      <c r="I71" s="98">
        <v>2316</v>
      </c>
      <c r="J71" s="98">
        <v>6155</v>
      </c>
      <c r="K71" s="98">
        <v>89</v>
      </c>
    </row>
    <row r="72" spans="2:11" s="88" customFormat="1" ht="18" thickBot="1">
      <c r="B72" s="90"/>
      <c r="C72" s="103"/>
      <c r="D72" s="90"/>
      <c r="E72" s="90"/>
      <c r="F72" s="90"/>
      <c r="G72" s="90"/>
      <c r="H72" s="90"/>
      <c r="I72" s="90"/>
      <c r="J72" s="90"/>
      <c r="K72" s="90"/>
    </row>
    <row r="73" s="88" customFormat="1" ht="17.25">
      <c r="C73" s="87" t="s">
        <v>159</v>
      </c>
    </row>
    <row r="74" s="88" customFormat="1" ht="17.25">
      <c r="A74" s="87"/>
    </row>
    <row r="75" s="88" customFormat="1" ht="17.25"/>
    <row r="76" s="88" customFormat="1" ht="17.25"/>
    <row r="77" s="88" customFormat="1" ht="17.25"/>
    <row r="78" s="88" customFormat="1" ht="17.25"/>
    <row r="79" s="88" customFormat="1" ht="17.25"/>
    <row r="80" s="88" customFormat="1" ht="17.25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4" customWidth="1"/>
    <col min="2" max="2" width="4.625" style="74" customWidth="1"/>
    <col min="3" max="3" width="14.625" style="74" customWidth="1"/>
    <col min="4" max="4" width="10.875" style="74" customWidth="1"/>
    <col min="5" max="16384" width="14.625" style="74" customWidth="1"/>
  </cols>
  <sheetData>
    <row r="1" ht="17.25">
      <c r="A1" s="73"/>
    </row>
    <row r="6" ht="17.25">
      <c r="F6" s="75" t="s">
        <v>263</v>
      </c>
    </row>
    <row r="7" ht="17.25">
      <c r="E7" s="75" t="s">
        <v>264</v>
      </c>
    </row>
    <row r="8" spans="2:10" ht="18" thickBot="1">
      <c r="B8" s="40"/>
      <c r="C8" s="40"/>
      <c r="D8" s="40"/>
      <c r="E8" s="40"/>
      <c r="F8" s="40"/>
      <c r="G8" s="40"/>
      <c r="H8" s="40"/>
      <c r="I8" s="40"/>
      <c r="J8" s="40"/>
    </row>
    <row r="9" spans="5:11" ht="17.25">
      <c r="E9" s="117" t="s">
        <v>265</v>
      </c>
      <c r="F9" s="117" t="s">
        <v>266</v>
      </c>
      <c r="G9" s="117">
        <v>2000</v>
      </c>
      <c r="H9" s="117">
        <v>2003</v>
      </c>
      <c r="I9" s="205" t="s">
        <v>284</v>
      </c>
      <c r="J9" s="205">
        <v>2005</v>
      </c>
      <c r="K9" s="121">
        <v>2006</v>
      </c>
    </row>
    <row r="10" spans="2:11" ht="17.25">
      <c r="B10" s="45"/>
      <c r="C10" s="45"/>
      <c r="D10" s="45"/>
      <c r="E10" s="65" t="s">
        <v>5</v>
      </c>
      <c r="F10" s="65" t="s">
        <v>6</v>
      </c>
      <c r="G10" s="65" t="s">
        <v>7</v>
      </c>
      <c r="H10" s="65" t="s">
        <v>8</v>
      </c>
      <c r="I10" s="155" t="s">
        <v>9</v>
      </c>
      <c r="J10" s="155" t="s">
        <v>10</v>
      </c>
      <c r="K10" s="65" t="s">
        <v>11</v>
      </c>
    </row>
    <row r="11" spans="2:5" ht="17.25">
      <c r="B11" s="75" t="s">
        <v>267</v>
      </c>
      <c r="E11" s="119"/>
    </row>
    <row r="12" spans="3:11" s="78" customFormat="1" ht="17.25">
      <c r="C12" s="75" t="s">
        <v>268</v>
      </c>
      <c r="D12" s="75" t="s">
        <v>269</v>
      </c>
      <c r="E12" s="51">
        <v>24030</v>
      </c>
      <c r="F12" s="50">
        <v>22817</v>
      </c>
      <c r="G12" s="79">
        <v>18780</v>
      </c>
      <c r="H12" s="79">
        <v>16462</v>
      </c>
      <c r="I12" s="79">
        <v>16011</v>
      </c>
      <c r="J12" s="79">
        <v>15511</v>
      </c>
      <c r="K12" s="79">
        <v>15639</v>
      </c>
    </row>
    <row r="13" spans="3:11" ht="17.25">
      <c r="C13" s="73" t="s">
        <v>270</v>
      </c>
      <c r="D13" s="73" t="s">
        <v>271</v>
      </c>
      <c r="E13" s="49">
        <v>13387</v>
      </c>
      <c r="F13" s="47">
        <v>13610</v>
      </c>
      <c r="G13" s="77">
        <v>11469</v>
      </c>
      <c r="H13" s="77">
        <v>10382</v>
      </c>
      <c r="I13" s="77">
        <v>10243</v>
      </c>
      <c r="J13" s="77">
        <v>10020</v>
      </c>
      <c r="K13" s="77">
        <v>9916</v>
      </c>
    </row>
    <row r="14" spans="3:11" ht="17.25">
      <c r="C14" s="73" t="s">
        <v>272</v>
      </c>
      <c r="D14" s="73" t="s">
        <v>271</v>
      </c>
      <c r="E14" s="49">
        <v>10643</v>
      </c>
      <c r="F14" s="47">
        <v>9510</v>
      </c>
      <c r="G14" s="77">
        <v>7311</v>
      </c>
      <c r="H14" s="77">
        <v>6080</v>
      </c>
      <c r="I14" s="77">
        <v>5768</v>
      </c>
      <c r="J14" s="77">
        <v>5491</v>
      </c>
      <c r="K14" s="77">
        <v>5724</v>
      </c>
    </row>
    <row r="15" spans="5:10" ht="17.25">
      <c r="E15" s="43"/>
      <c r="J15" s="77"/>
    </row>
    <row r="16" spans="2:5" ht="17.25">
      <c r="B16" s="75" t="s">
        <v>273</v>
      </c>
      <c r="E16" s="43"/>
    </row>
    <row r="17" spans="3:11" s="78" customFormat="1" ht="17.25">
      <c r="C17" s="75" t="s">
        <v>268</v>
      </c>
      <c r="D17" s="75" t="s">
        <v>269</v>
      </c>
      <c r="E17" s="51">
        <v>22996</v>
      </c>
      <c r="F17" s="50">
        <v>22817</v>
      </c>
      <c r="G17" s="79">
        <v>18642</v>
      </c>
      <c r="H17" s="79">
        <v>16355</v>
      </c>
      <c r="I17" s="79">
        <v>15910</v>
      </c>
      <c r="J17" s="79">
        <v>15421</v>
      </c>
      <c r="K17" s="50">
        <v>13440</v>
      </c>
    </row>
    <row r="18" spans="3:11" ht="17.25">
      <c r="C18" s="73" t="s">
        <v>270</v>
      </c>
      <c r="D18" s="73" t="s">
        <v>271</v>
      </c>
      <c r="E18" s="49">
        <v>12888</v>
      </c>
      <c r="F18" s="47">
        <v>13392</v>
      </c>
      <c r="G18" s="77">
        <v>11410</v>
      </c>
      <c r="H18" s="77">
        <v>10316</v>
      </c>
      <c r="I18" s="77">
        <v>10180</v>
      </c>
      <c r="J18" s="77">
        <v>9964</v>
      </c>
      <c r="K18" s="47">
        <v>8468</v>
      </c>
    </row>
    <row r="19" spans="3:11" ht="17.25">
      <c r="C19" s="73" t="s">
        <v>272</v>
      </c>
      <c r="D19" s="73" t="s">
        <v>271</v>
      </c>
      <c r="E19" s="49">
        <v>10108</v>
      </c>
      <c r="F19" s="47">
        <v>9425</v>
      </c>
      <c r="G19" s="77">
        <v>7232</v>
      </c>
      <c r="H19" s="77">
        <v>6039</v>
      </c>
      <c r="I19" s="77">
        <v>5730</v>
      </c>
      <c r="J19" s="77">
        <v>5457</v>
      </c>
      <c r="K19" s="47">
        <v>4973</v>
      </c>
    </row>
    <row r="20" spans="5:11" ht="17.25">
      <c r="E20" s="43"/>
      <c r="K20" s="38"/>
    </row>
    <row r="21" spans="2:11" ht="17.25">
      <c r="B21" s="75" t="s">
        <v>274</v>
      </c>
      <c r="E21" s="56"/>
      <c r="F21" s="80"/>
      <c r="G21" s="80"/>
      <c r="K21" s="38"/>
    </row>
    <row r="22" spans="3:11" s="78" customFormat="1" ht="17.25">
      <c r="C22" s="75" t="s">
        <v>268</v>
      </c>
      <c r="D22" s="75" t="s">
        <v>269</v>
      </c>
      <c r="E22" s="240">
        <v>9275</v>
      </c>
      <c r="F22" s="241">
        <v>8338</v>
      </c>
      <c r="G22" s="242">
        <v>6413</v>
      </c>
      <c r="H22" s="78">
        <v>5456</v>
      </c>
      <c r="I22" s="242">
        <v>5263</v>
      </c>
      <c r="J22" s="242">
        <v>5109</v>
      </c>
      <c r="K22" s="241">
        <v>4971</v>
      </c>
    </row>
    <row r="23" spans="3:11" ht="17.25">
      <c r="C23" s="73" t="s">
        <v>270</v>
      </c>
      <c r="D23" s="73" t="s">
        <v>271</v>
      </c>
      <c r="E23" s="56">
        <v>4867</v>
      </c>
      <c r="F23" s="57">
        <v>4455</v>
      </c>
      <c r="G23" s="80">
        <v>3530</v>
      </c>
      <c r="H23" s="74">
        <v>3163</v>
      </c>
      <c r="I23" s="80">
        <v>5136</v>
      </c>
      <c r="J23" s="80">
        <v>3074</v>
      </c>
      <c r="K23" s="57">
        <v>2982</v>
      </c>
    </row>
    <row r="24" spans="3:11" ht="17.25">
      <c r="C24" s="73" t="s">
        <v>272</v>
      </c>
      <c r="D24" s="73" t="s">
        <v>271</v>
      </c>
      <c r="E24" s="49">
        <v>4408</v>
      </c>
      <c r="F24" s="47">
        <v>3883</v>
      </c>
      <c r="G24" s="77">
        <v>2883</v>
      </c>
      <c r="H24" s="74">
        <v>2293</v>
      </c>
      <c r="I24" s="74">
        <v>2127</v>
      </c>
      <c r="J24" s="74">
        <v>2035</v>
      </c>
      <c r="K24" s="38">
        <v>1989</v>
      </c>
    </row>
    <row r="25" spans="3:11" ht="17.25">
      <c r="C25" s="73"/>
      <c r="D25" s="73"/>
      <c r="E25" s="49"/>
      <c r="F25" s="47"/>
      <c r="G25" s="77"/>
      <c r="K25" s="38"/>
    </row>
    <row r="26" spans="2:11" ht="17.25">
      <c r="B26" s="75" t="s">
        <v>275</v>
      </c>
      <c r="E26" s="56"/>
      <c r="F26" s="80"/>
      <c r="G26" s="80"/>
      <c r="K26" s="38"/>
    </row>
    <row r="27" spans="3:11" s="78" customFormat="1" ht="17.25">
      <c r="C27" s="75" t="s">
        <v>268</v>
      </c>
      <c r="D27" s="75" t="s">
        <v>269</v>
      </c>
      <c r="E27" s="240">
        <v>5604</v>
      </c>
      <c r="F27" s="241">
        <v>6703</v>
      </c>
      <c r="G27" s="242">
        <v>6266</v>
      </c>
      <c r="H27" s="78">
        <v>5885</v>
      </c>
      <c r="I27" s="242">
        <v>5809</v>
      </c>
      <c r="J27" s="242">
        <v>5615</v>
      </c>
      <c r="K27" s="241">
        <v>5833</v>
      </c>
    </row>
    <row r="28" spans="3:11" ht="17.25">
      <c r="C28" s="73" t="s">
        <v>270</v>
      </c>
      <c r="D28" s="73" t="s">
        <v>271</v>
      </c>
      <c r="E28" s="56">
        <v>3720</v>
      </c>
      <c r="F28" s="57">
        <v>4692</v>
      </c>
      <c r="G28" s="80">
        <v>4388</v>
      </c>
      <c r="H28" s="74">
        <v>4114</v>
      </c>
      <c r="I28" s="80">
        <v>4050</v>
      </c>
      <c r="J28" s="80">
        <v>3951</v>
      </c>
      <c r="K28" s="57">
        <v>3939</v>
      </c>
    </row>
    <row r="29" spans="3:11" ht="17.25">
      <c r="C29" s="73" t="s">
        <v>272</v>
      </c>
      <c r="D29" s="73" t="s">
        <v>271</v>
      </c>
      <c r="E29" s="49">
        <v>1884</v>
      </c>
      <c r="F29" s="47">
        <v>2011</v>
      </c>
      <c r="G29" s="77">
        <v>1878</v>
      </c>
      <c r="H29" s="74">
        <v>1771</v>
      </c>
      <c r="I29" s="80">
        <v>1759</v>
      </c>
      <c r="J29" s="80">
        <v>1664</v>
      </c>
      <c r="K29" s="57">
        <v>1894</v>
      </c>
    </row>
    <row r="30" spans="3:11" ht="17.25">
      <c r="C30" s="73"/>
      <c r="D30" s="73"/>
      <c r="E30" s="49"/>
      <c r="F30" s="47"/>
      <c r="G30" s="77"/>
      <c r="I30" s="80"/>
      <c r="J30" s="80"/>
      <c r="K30" s="57"/>
    </row>
    <row r="31" spans="2:11" ht="17.25">
      <c r="B31" s="75" t="s">
        <v>276</v>
      </c>
      <c r="E31" s="56"/>
      <c r="F31" s="80"/>
      <c r="G31" s="80"/>
      <c r="K31" s="38"/>
    </row>
    <row r="32" spans="3:11" s="78" customFormat="1" ht="17.25">
      <c r="C32" s="75" t="s">
        <v>268</v>
      </c>
      <c r="D32" s="75" t="s">
        <v>269</v>
      </c>
      <c r="E32" s="240">
        <v>989</v>
      </c>
      <c r="F32" s="241">
        <v>922</v>
      </c>
      <c r="G32" s="242">
        <v>486</v>
      </c>
      <c r="H32" s="78">
        <v>307</v>
      </c>
      <c r="I32" s="242">
        <v>280</v>
      </c>
      <c r="J32" s="242">
        <v>261</v>
      </c>
      <c r="K32" s="241">
        <v>233</v>
      </c>
    </row>
    <row r="33" spans="3:11" ht="17.25">
      <c r="C33" s="73" t="s">
        <v>270</v>
      </c>
      <c r="D33" s="73" t="s">
        <v>271</v>
      </c>
      <c r="E33" s="56">
        <v>270</v>
      </c>
      <c r="F33" s="57">
        <v>230</v>
      </c>
      <c r="G33" s="80">
        <v>212</v>
      </c>
      <c r="H33" s="74">
        <v>146</v>
      </c>
      <c r="I33" s="80">
        <v>139</v>
      </c>
      <c r="J33" s="80">
        <v>126</v>
      </c>
      <c r="K33" s="57">
        <v>107</v>
      </c>
    </row>
    <row r="34" spans="3:11" ht="17.25">
      <c r="C34" s="73" t="s">
        <v>272</v>
      </c>
      <c r="D34" s="73" t="s">
        <v>271</v>
      </c>
      <c r="E34" s="49">
        <v>719</v>
      </c>
      <c r="F34" s="47">
        <v>692</v>
      </c>
      <c r="G34" s="77">
        <v>274</v>
      </c>
      <c r="H34" s="74">
        <v>161</v>
      </c>
      <c r="I34" s="80">
        <v>141</v>
      </c>
      <c r="J34" s="80">
        <v>135</v>
      </c>
      <c r="K34" s="57">
        <v>126</v>
      </c>
    </row>
    <row r="35" spans="5:11" ht="17.25">
      <c r="E35" s="43"/>
      <c r="K35" s="38"/>
    </row>
    <row r="36" spans="2:11" ht="17.25">
      <c r="B36" s="75" t="s">
        <v>277</v>
      </c>
      <c r="E36" s="56"/>
      <c r="F36" s="80"/>
      <c r="G36" s="80"/>
      <c r="K36" s="38"/>
    </row>
    <row r="37" spans="3:11" s="78" customFormat="1" ht="17.25">
      <c r="C37" s="75" t="s">
        <v>268</v>
      </c>
      <c r="D37" s="75" t="s">
        <v>269</v>
      </c>
      <c r="E37" s="240">
        <v>4562</v>
      </c>
      <c r="F37" s="241">
        <v>4127</v>
      </c>
      <c r="G37" s="242">
        <v>3114</v>
      </c>
      <c r="H37" s="78">
        <v>2723</v>
      </c>
      <c r="I37" s="242">
        <v>2633</v>
      </c>
      <c r="J37" s="242">
        <v>2514</v>
      </c>
      <c r="K37" s="241">
        <v>2404</v>
      </c>
    </row>
    <row r="38" spans="3:11" ht="17.25">
      <c r="C38" s="73" t="s">
        <v>270</v>
      </c>
      <c r="D38" s="73" t="s">
        <v>271</v>
      </c>
      <c r="E38" s="56">
        <v>2477</v>
      </c>
      <c r="F38" s="57">
        <v>2305</v>
      </c>
      <c r="G38" s="80">
        <v>1720</v>
      </c>
      <c r="H38" s="74">
        <v>1602</v>
      </c>
      <c r="I38" s="80">
        <v>1592</v>
      </c>
      <c r="J38" s="80">
        <v>1527</v>
      </c>
      <c r="K38" s="57">
        <v>1440</v>
      </c>
    </row>
    <row r="39" spans="3:11" ht="17.25">
      <c r="C39" s="73" t="s">
        <v>272</v>
      </c>
      <c r="D39" s="73" t="s">
        <v>271</v>
      </c>
      <c r="E39" s="49">
        <v>2085</v>
      </c>
      <c r="F39" s="47">
        <v>1822</v>
      </c>
      <c r="G39" s="77">
        <v>1394</v>
      </c>
      <c r="H39" s="74">
        <v>1121</v>
      </c>
      <c r="I39" s="80">
        <v>1041</v>
      </c>
      <c r="J39" s="80">
        <v>987</v>
      </c>
      <c r="K39" s="57">
        <v>964</v>
      </c>
    </row>
    <row r="40" spans="3:11" ht="17.25">
      <c r="C40" s="73"/>
      <c r="D40" s="73"/>
      <c r="E40" s="49"/>
      <c r="F40" s="47"/>
      <c r="G40" s="77"/>
      <c r="I40" s="80"/>
      <c r="J40" s="80"/>
      <c r="K40" s="57"/>
    </row>
    <row r="41" spans="2:11" ht="17.25">
      <c r="B41" s="75" t="s">
        <v>278</v>
      </c>
      <c r="E41" s="56"/>
      <c r="F41" s="80"/>
      <c r="G41" s="80"/>
      <c r="K41" s="38"/>
    </row>
    <row r="42" spans="3:11" s="78" customFormat="1" ht="17.25">
      <c r="C42" s="75" t="s">
        <v>268</v>
      </c>
      <c r="D42" s="75" t="s">
        <v>269</v>
      </c>
      <c r="E42" s="240">
        <v>2566</v>
      </c>
      <c r="F42" s="241">
        <v>2727</v>
      </c>
      <c r="G42" s="242">
        <v>2363</v>
      </c>
      <c r="H42" s="78">
        <v>1984</v>
      </c>
      <c r="I42" s="242">
        <v>1925</v>
      </c>
      <c r="J42" s="242">
        <v>1922</v>
      </c>
      <c r="K42" s="239" t="s">
        <v>441</v>
      </c>
    </row>
    <row r="43" spans="3:11" ht="17.25">
      <c r="C43" s="73" t="s">
        <v>270</v>
      </c>
      <c r="D43" s="73" t="s">
        <v>271</v>
      </c>
      <c r="E43" s="56">
        <v>1554</v>
      </c>
      <c r="F43" s="57">
        <v>1710</v>
      </c>
      <c r="G43" s="80">
        <v>1560</v>
      </c>
      <c r="H43" s="74">
        <v>1291</v>
      </c>
      <c r="I43" s="80">
        <v>1263</v>
      </c>
      <c r="J43" s="80">
        <v>1286</v>
      </c>
      <c r="K43" s="163" t="s">
        <v>918</v>
      </c>
    </row>
    <row r="44" spans="3:11" ht="17.25">
      <c r="C44" s="73" t="s">
        <v>272</v>
      </c>
      <c r="D44" s="73" t="s">
        <v>271</v>
      </c>
      <c r="E44" s="49">
        <v>1012</v>
      </c>
      <c r="F44" s="47">
        <v>1017</v>
      </c>
      <c r="G44" s="77">
        <v>803</v>
      </c>
      <c r="H44" s="74">
        <v>693</v>
      </c>
      <c r="I44" s="80">
        <v>662</v>
      </c>
      <c r="J44" s="80">
        <v>636</v>
      </c>
      <c r="K44" s="163" t="s">
        <v>918</v>
      </c>
    </row>
    <row r="45" ht="17.25">
      <c r="E45" s="43"/>
    </row>
    <row r="46" spans="2:5" ht="17.25">
      <c r="B46" s="75" t="s">
        <v>821</v>
      </c>
      <c r="E46" s="43"/>
    </row>
    <row r="47" spans="3:11" s="78" customFormat="1" ht="17.25">
      <c r="C47" s="75" t="s">
        <v>268</v>
      </c>
      <c r="D47" s="75" t="s">
        <v>269</v>
      </c>
      <c r="E47" s="243" t="s">
        <v>441</v>
      </c>
      <c r="F47" s="244" t="s">
        <v>441</v>
      </c>
      <c r="G47" s="244" t="s">
        <v>441</v>
      </c>
      <c r="H47" s="244" t="s">
        <v>441</v>
      </c>
      <c r="I47" s="244" t="s">
        <v>441</v>
      </c>
      <c r="J47" s="244" t="s">
        <v>441</v>
      </c>
      <c r="K47" s="78">
        <v>2114</v>
      </c>
    </row>
    <row r="48" spans="3:11" ht="17.25">
      <c r="C48" s="73" t="s">
        <v>270</v>
      </c>
      <c r="D48" s="73" t="s">
        <v>271</v>
      </c>
      <c r="E48" s="162" t="s">
        <v>919</v>
      </c>
      <c r="F48" s="157" t="s">
        <v>919</v>
      </c>
      <c r="G48" s="157" t="s">
        <v>919</v>
      </c>
      <c r="H48" s="157" t="s">
        <v>919</v>
      </c>
      <c r="I48" s="157" t="s">
        <v>919</v>
      </c>
      <c r="J48" s="157" t="s">
        <v>919</v>
      </c>
      <c r="K48" s="74">
        <v>1398</v>
      </c>
    </row>
    <row r="49" spans="3:11" ht="17.25">
      <c r="C49" s="73" t="s">
        <v>272</v>
      </c>
      <c r="D49" s="73" t="s">
        <v>271</v>
      </c>
      <c r="E49" s="162" t="s">
        <v>919</v>
      </c>
      <c r="F49" s="157" t="s">
        <v>919</v>
      </c>
      <c r="G49" s="157" t="s">
        <v>919</v>
      </c>
      <c r="H49" s="157" t="s">
        <v>919</v>
      </c>
      <c r="I49" s="157" t="s">
        <v>919</v>
      </c>
      <c r="J49" s="157" t="s">
        <v>919</v>
      </c>
      <c r="K49" s="74">
        <v>716</v>
      </c>
    </row>
    <row r="50" ht="17.25">
      <c r="E50" s="43"/>
    </row>
    <row r="51" spans="2:7" ht="17.25">
      <c r="B51" s="75" t="s">
        <v>279</v>
      </c>
      <c r="E51" s="56"/>
      <c r="F51" s="80"/>
      <c r="G51" s="80"/>
    </row>
    <row r="52" spans="3:7" s="78" customFormat="1" ht="17.25">
      <c r="C52" s="75" t="s">
        <v>268</v>
      </c>
      <c r="D52" s="75" t="s">
        <v>269</v>
      </c>
      <c r="E52" s="240">
        <v>645</v>
      </c>
      <c r="F52" s="57" t="s">
        <v>285</v>
      </c>
      <c r="G52" s="245"/>
    </row>
    <row r="53" spans="3:7" ht="17.25">
      <c r="C53" s="73" t="s">
        <v>270</v>
      </c>
      <c r="D53" s="73" t="s">
        <v>271</v>
      </c>
      <c r="E53" s="56">
        <v>281</v>
      </c>
      <c r="F53" s="57" t="s">
        <v>286</v>
      </c>
      <c r="G53" s="109"/>
    </row>
    <row r="54" spans="3:7" ht="17.25">
      <c r="C54" s="73" t="s">
        <v>272</v>
      </c>
      <c r="D54" s="73" t="s">
        <v>271</v>
      </c>
      <c r="E54" s="49">
        <v>364</v>
      </c>
      <c r="F54" s="47" t="s">
        <v>288</v>
      </c>
      <c r="G54" s="109"/>
    </row>
    <row r="55" spans="3:7" ht="17.25">
      <c r="C55" s="73" t="s">
        <v>280</v>
      </c>
      <c r="D55" s="73" t="s">
        <v>281</v>
      </c>
      <c r="E55" s="56">
        <v>150</v>
      </c>
      <c r="F55" s="57" t="s">
        <v>287</v>
      </c>
      <c r="G55" s="109"/>
    </row>
    <row r="56" spans="5:7" ht="17.25">
      <c r="E56" s="43"/>
      <c r="G56" s="80"/>
    </row>
    <row r="57" spans="2:7" ht="17.25">
      <c r="B57" s="75" t="s">
        <v>282</v>
      </c>
      <c r="E57" s="56"/>
      <c r="F57" s="80"/>
      <c r="G57" s="80"/>
    </row>
    <row r="58" spans="3:11" s="78" customFormat="1" ht="17.25">
      <c r="C58" s="75" t="s">
        <v>268</v>
      </c>
      <c r="D58" s="75" t="s">
        <v>269</v>
      </c>
      <c r="E58" s="240">
        <v>147</v>
      </c>
      <c r="F58" s="241">
        <v>25</v>
      </c>
      <c r="G58" s="242">
        <v>18</v>
      </c>
      <c r="H58" s="74" t="s">
        <v>285</v>
      </c>
      <c r="I58" s="245"/>
      <c r="J58" s="245"/>
      <c r="K58" s="245"/>
    </row>
    <row r="59" spans="3:11" ht="17.25">
      <c r="C59" s="73" t="s">
        <v>270</v>
      </c>
      <c r="D59" s="73" t="s">
        <v>271</v>
      </c>
      <c r="E59" s="56">
        <v>101</v>
      </c>
      <c r="F59" s="57">
        <v>12</v>
      </c>
      <c r="G59" s="80">
        <v>1</v>
      </c>
      <c r="H59" s="74" t="s">
        <v>286</v>
      </c>
      <c r="I59" s="109"/>
      <c r="J59" s="109"/>
      <c r="K59" s="109"/>
    </row>
    <row r="60" spans="3:11" ht="17.25">
      <c r="C60" s="73" t="s">
        <v>272</v>
      </c>
      <c r="D60" s="73" t="s">
        <v>271</v>
      </c>
      <c r="E60" s="49">
        <v>46</v>
      </c>
      <c r="F60" s="47">
        <v>13</v>
      </c>
      <c r="G60" s="77">
        <v>17</v>
      </c>
      <c r="H60" s="74" t="s">
        <v>288</v>
      </c>
      <c r="I60" s="109"/>
      <c r="J60" s="109"/>
      <c r="K60" s="109"/>
    </row>
    <row r="61" spans="3:11" ht="17.25">
      <c r="C61" s="73" t="s">
        <v>280</v>
      </c>
      <c r="D61" s="73" t="s">
        <v>281</v>
      </c>
      <c r="E61" s="56">
        <v>23</v>
      </c>
      <c r="F61" s="57">
        <v>5</v>
      </c>
      <c r="G61" s="80">
        <v>4</v>
      </c>
      <c r="H61" s="74" t="s">
        <v>287</v>
      </c>
      <c r="I61" s="109"/>
      <c r="J61" s="109"/>
      <c r="K61" s="109"/>
    </row>
    <row r="62" ht="17.25">
      <c r="E62" s="43"/>
    </row>
    <row r="63" spans="2:7" ht="17.25">
      <c r="B63" s="75" t="s">
        <v>283</v>
      </c>
      <c r="E63" s="56"/>
      <c r="F63" s="80"/>
      <c r="G63" s="80"/>
    </row>
    <row r="64" spans="2:11" s="78" customFormat="1" ht="17.25">
      <c r="B64" s="79"/>
      <c r="C64" s="75" t="s">
        <v>268</v>
      </c>
      <c r="D64" s="75" t="s">
        <v>269</v>
      </c>
      <c r="E64" s="240">
        <v>242</v>
      </c>
      <c r="F64" s="241">
        <v>193</v>
      </c>
      <c r="G64" s="242">
        <v>120</v>
      </c>
      <c r="H64" s="78">
        <v>107</v>
      </c>
      <c r="I64" s="242">
        <v>101</v>
      </c>
      <c r="J64" s="242">
        <v>90</v>
      </c>
      <c r="K64" s="241">
        <v>85</v>
      </c>
    </row>
    <row r="65" spans="2:11" ht="17.25">
      <c r="B65" s="79"/>
      <c r="C65" s="73" t="s">
        <v>270</v>
      </c>
      <c r="D65" s="73" t="s">
        <v>271</v>
      </c>
      <c r="E65" s="56">
        <v>117</v>
      </c>
      <c r="F65" s="57">
        <v>73</v>
      </c>
      <c r="G65" s="80">
        <v>58</v>
      </c>
      <c r="H65" s="74">
        <v>66</v>
      </c>
      <c r="I65" s="80">
        <v>63</v>
      </c>
      <c r="J65" s="80">
        <v>56</v>
      </c>
      <c r="K65" s="57">
        <v>50</v>
      </c>
    </row>
    <row r="66" spans="3:11" ht="17.25">
      <c r="C66" s="73" t="s">
        <v>272</v>
      </c>
      <c r="D66" s="73" t="s">
        <v>271</v>
      </c>
      <c r="E66" s="49">
        <v>125</v>
      </c>
      <c r="F66" s="47">
        <v>120</v>
      </c>
      <c r="G66" s="77">
        <v>62</v>
      </c>
      <c r="H66" s="74">
        <v>41</v>
      </c>
      <c r="I66" s="74">
        <v>38</v>
      </c>
      <c r="J66" s="74">
        <v>34</v>
      </c>
      <c r="K66" s="38">
        <v>35</v>
      </c>
    </row>
    <row r="67" spans="3:11" ht="17.25">
      <c r="C67" s="73" t="s">
        <v>280</v>
      </c>
      <c r="D67" s="73" t="s">
        <v>281</v>
      </c>
      <c r="E67" s="56">
        <v>24</v>
      </c>
      <c r="F67" s="57">
        <v>21</v>
      </c>
      <c r="G67" s="80">
        <v>13</v>
      </c>
      <c r="H67" s="74">
        <v>10</v>
      </c>
      <c r="I67" s="80">
        <v>10</v>
      </c>
      <c r="J67" s="80">
        <v>9</v>
      </c>
      <c r="K67" s="57">
        <v>9</v>
      </c>
    </row>
    <row r="68" spans="2:11" ht="18" thickBot="1">
      <c r="B68" s="40"/>
      <c r="C68" s="120"/>
      <c r="D68" s="40"/>
      <c r="E68" s="64"/>
      <c r="F68" s="120"/>
      <c r="G68" s="120"/>
      <c r="H68" s="120"/>
      <c r="I68" s="40"/>
      <c r="J68" s="40"/>
      <c r="K68" s="40"/>
    </row>
    <row r="69" spans="3:9" ht="17.25">
      <c r="C69" s="79"/>
      <c r="E69" s="74" t="s">
        <v>1029</v>
      </c>
      <c r="I69" s="79"/>
    </row>
    <row r="70" spans="1:3" ht="17.25">
      <c r="A70" s="73"/>
      <c r="C70" s="7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4" customWidth="1"/>
    <col min="2" max="2" width="3.375" style="74" customWidth="1"/>
    <col min="3" max="3" width="7.125" style="74" customWidth="1"/>
    <col min="4" max="4" width="18.75390625" style="74" customWidth="1"/>
    <col min="5" max="5" width="14.625" style="74" customWidth="1"/>
    <col min="6" max="7" width="13.75390625" style="74" customWidth="1"/>
    <col min="8" max="8" width="2.125" style="74" customWidth="1"/>
    <col min="9" max="9" width="7.125" style="74" customWidth="1"/>
    <col min="10" max="10" width="15.875" style="74" customWidth="1"/>
    <col min="11" max="11" width="14.625" style="74" customWidth="1"/>
    <col min="12" max="13" width="13.75390625" style="74" customWidth="1"/>
    <col min="14" max="16384" width="13.375" style="74" customWidth="1"/>
  </cols>
  <sheetData>
    <row r="1" ht="17.25">
      <c r="A1" s="73"/>
    </row>
    <row r="6" ht="17.25">
      <c r="F6" s="75" t="s">
        <v>289</v>
      </c>
    </row>
    <row r="8" ht="17.25">
      <c r="E8" s="75" t="s">
        <v>294</v>
      </c>
    </row>
    <row r="9" spans="2:13" ht="18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 t="s">
        <v>295</v>
      </c>
    </row>
    <row r="10" spans="5:13" ht="17.25">
      <c r="E10" s="43"/>
      <c r="F10" s="45"/>
      <c r="G10" s="45"/>
      <c r="H10" s="43"/>
      <c r="K10" s="43"/>
      <c r="L10" s="45"/>
      <c r="M10" s="45"/>
    </row>
    <row r="11" spans="3:13" ht="17.25">
      <c r="C11" s="73" t="s">
        <v>290</v>
      </c>
      <c r="E11" s="42" t="s">
        <v>296</v>
      </c>
      <c r="F11" s="43"/>
      <c r="G11" s="43"/>
      <c r="H11" s="43"/>
      <c r="I11" s="73" t="s">
        <v>291</v>
      </c>
      <c r="K11" s="42" t="s">
        <v>296</v>
      </c>
      <c r="L11" s="43"/>
      <c r="M11" s="43"/>
    </row>
    <row r="12" spans="2:13" ht="17.25">
      <c r="B12" s="45"/>
      <c r="C12" s="45"/>
      <c r="D12" s="45"/>
      <c r="E12" s="65" t="s">
        <v>292</v>
      </c>
      <c r="F12" s="65" t="s">
        <v>297</v>
      </c>
      <c r="G12" s="65" t="s">
        <v>298</v>
      </c>
      <c r="H12" s="46"/>
      <c r="I12" s="45"/>
      <c r="J12" s="45"/>
      <c r="K12" s="65" t="s">
        <v>292</v>
      </c>
      <c r="L12" s="65" t="s">
        <v>297</v>
      </c>
      <c r="M12" s="65" t="s">
        <v>298</v>
      </c>
    </row>
    <row r="13" spans="5:11" ht="17.25">
      <c r="E13" s="43"/>
      <c r="H13" s="43"/>
      <c r="K13" s="43"/>
    </row>
    <row r="14" spans="3:11" ht="18" customHeight="1">
      <c r="C14" s="73" t="s">
        <v>469</v>
      </c>
      <c r="D14" s="77"/>
      <c r="E14" s="49">
        <f>F14+G14</f>
        <v>70486</v>
      </c>
      <c r="F14" s="47">
        <v>21734</v>
      </c>
      <c r="G14" s="173">
        <v>48752</v>
      </c>
      <c r="H14" s="38"/>
      <c r="J14" s="69"/>
      <c r="K14" s="38"/>
    </row>
    <row r="15" spans="3:11" ht="18" customHeight="1">
      <c r="C15" s="73" t="s">
        <v>736</v>
      </c>
      <c r="D15" s="77"/>
      <c r="E15" s="49">
        <v>70402</v>
      </c>
      <c r="F15" s="47">
        <v>21431</v>
      </c>
      <c r="G15" s="173">
        <v>48971</v>
      </c>
      <c r="H15" s="38"/>
      <c r="J15" s="69"/>
      <c r="K15" s="38"/>
    </row>
    <row r="16" spans="3:13" ht="18" customHeight="1">
      <c r="C16" s="75"/>
      <c r="D16" s="79"/>
      <c r="E16" s="51"/>
      <c r="F16" s="50"/>
      <c r="G16" s="178"/>
      <c r="H16" s="38"/>
      <c r="I16"/>
      <c r="J16" s="208"/>
      <c r="K16" s="229"/>
      <c r="L16"/>
      <c r="M16"/>
    </row>
    <row r="17" spans="3:13" ht="18" customHeight="1">
      <c r="C17" s="73" t="s">
        <v>299</v>
      </c>
      <c r="E17" s="49">
        <v>8427</v>
      </c>
      <c r="F17" s="47">
        <v>1876</v>
      </c>
      <c r="G17" s="173">
        <v>6551</v>
      </c>
      <c r="H17" s="38"/>
      <c r="I17"/>
      <c r="J17" s="208"/>
      <c r="K17"/>
      <c r="L17"/>
      <c r="M17"/>
    </row>
    <row r="18" spans="4:13" ht="18" customHeight="1">
      <c r="D18" s="73" t="s">
        <v>300</v>
      </c>
      <c r="E18" s="49">
        <v>4007</v>
      </c>
      <c r="F18" s="57">
        <v>968</v>
      </c>
      <c r="G18" s="174">
        <v>3039</v>
      </c>
      <c r="H18" s="38"/>
      <c r="J18" s="68" t="s">
        <v>301</v>
      </c>
      <c r="K18" s="47">
        <v>438</v>
      </c>
      <c r="L18" s="57">
        <v>122</v>
      </c>
      <c r="M18" s="57">
        <v>316</v>
      </c>
    </row>
    <row r="19" spans="4:13" ht="18" customHeight="1">
      <c r="D19" s="73" t="s">
        <v>302</v>
      </c>
      <c r="E19" s="49">
        <v>4147</v>
      </c>
      <c r="F19" s="57">
        <v>807</v>
      </c>
      <c r="G19" s="174">
        <v>3340</v>
      </c>
      <c r="H19" s="38"/>
      <c r="J19" s="68" t="s">
        <v>303</v>
      </c>
      <c r="K19" s="47">
        <v>206</v>
      </c>
      <c r="L19" s="57">
        <v>60</v>
      </c>
      <c r="M19" s="57">
        <v>146</v>
      </c>
    </row>
    <row r="20" spans="4:13" ht="18" customHeight="1">
      <c r="D20" s="73" t="s">
        <v>304</v>
      </c>
      <c r="E20" s="49">
        <v>273</v>
      </c>
      <c r="F20" s="57">
        <v>101</v>
      </c>
      <c r="G20" s="174">
        <v>172</v>
      </c>
      <c r="H20" s="38"/>
      <c r="I20"/>
      <c r="J20" s="68" t="s">
        <v>305</v>
      </c>
      <c r="K20" s="47">
        <v>1891</v>
      </c>
      <c r="L20" s="57">
        <v>773</v>
      </c>
      <c r="M20" s="57">
        <v>1118</v>
      </c>
    </row>
    <row r="21" spans="5:13" ht="18" customHeight="1">
      <c r="E21" s="49" t="s">
        <v>635</v>
      </c>
      <c r="F21" s="47" t="s">
        <v>635</v>
      </c>
      <c r="G21" s="173" t="s">
        <v>635</v>
      </c>
      <c r="H21" s="38"/>
      <c r="I21"/>
      <c r="J21" s="69" t="s">
        <v>306</v>
      </c>
      <c r="K21" s="47">
        <v>104</v>
      </c>
      <c r="L21" s="57">
        <v>19</v>
      </c>
      <c r="M21" s="57">
        <v>85</v>
      </c>
    </row>
    <row r="22" spans="3:13" ht="18" customHeight="1">
      <c r="C22" s="73" t="s">
        <v>307</v>
      </c>
      <c r="E22" s="49">
        <v>13040</v>
      </c>
      <c r="F22" s="47">
        <v>2802</v>
      </c>
      <c r="G22" s="173">
        <v>10238</v>
      </c>
      <c r="H22" s="38"/>
      <c r="I22"/>
      <c r="J22" s="208"/>
      <c r="K22"/>
      <c r="L22"/>
      <c r="M22"/>
    </row>
    <row r="23" spans="4:13" ht="18" customHeight="1">
      <c r="D23" s="73" t="s">
        <v>308</v>
      </c>
      <c r="E23" s="49">
        <v>259</v>
      </c>
      <c r="F23" s="57">
        <v>53</v>
      </c>
      <c r="G23" s="174">
        <v>206</v>
      </c>
      <c r="H23" s="38"/>
      <c r="I23"/>
      <c r="J23" s="68" t="s">
        <v>309</v>
      </c>
      <c r="K23" s="47">
        <v>84</v>
      </c>
      <c r="L23" s="57">
        <v>21</v>
      </c>
      <c r="M23" s="57">
        <v>63</v>
      </c>
    </row>
    <row r="24" spans="4:13" ht="18" customHeight="1">
      <c r="D24" s="73" t="s">
        <v>310</v>
      </c>
      <c r="E24" s="49">
        <v>130</v>
      </c>
      <c r="F24" s="57">
        <v>37</v>
      </c>
      <c r="G24" s="174">
        <v>93</v>
      </c>
      <c r="H24" s="38"/>
      <c r="J24" s="68" t="s">
        <v>311</v>
      </c>
      <c r="K24" s="47">
        <v>101</v>
      </c>
      <c r="L24" s="57">
        <v>9</v>
      </c>
      <c r="M24" s="57">
        <v>92</v>
      </c>
    </row>
    <row r="25" spans="4:13" ht="18" customHeight="1">
      <c r="D25" s="73" t="s">
        <v>312</v>
      </c>
      <c r="E25" s="49">
        <v>2736</v>
      </c>
      <c r="F25" s="57">
        <v>664</v>
      </c>
      <c r="G25" s="174">
        <v>2072</v>
      </c>
      <c r="H25" s="38"/>
      <c r="J25" s="68" t="s">
        <v>313</v>
      </c>
      <c r="K25" s="47">
        <v>182</v>
      </c>
      <c r="L25" s="57">
        <v>49</v>
      </c>
      <c r="M25" s="57">
        <v>133</v>
      </c>
    </row>
    <row r="26" spans="4:13" ht="18" customHeight="1">
      <c r="D26" s="73"/>
      <c r="E26" s="49"/>
      <c r="F26" s="57"/>
      <c r="G26" s="174"/>
      <c r="H26" s="38"/>
      <c r="J26" s="69" t="s">
        <v>314</v>
      </c>
      <c r="K26" s="47">
        <v>125</v>
      </c>
      <c r="L26" s="57">
        <v>30</v>
      </c>
      <c r="M26" s="57">
        <v>95</v>
      </c>
    </row>
    <row r="27" spans="4:13" ht="18" customHeight="1">
      <c r="D27" s="73" t="s">
        <v>315</v>
      </c>
      <c r="E27" s="49">
        <v>674</v>
      </c>
      <c r="F27" s="38">
        <v>116</v>
      </c>
      <c r="G27" s="69">
        <v>558</v>
      </c>
      <c r="H27" s="38"/>
      <c r="J27" s="208"/>
      <c r="K27"/>
      <c r="L27"/>
      <c r="M27"/>
    </row>
    <row r="28" spans="4:13" ht="18" customHeight="1">
      <c r="D28" s="73" t="s">
        <v>316</v>
      </c>
      <c r="E28" s="49">
        <v>869</v>
      </c>
      <c r="F28" s="57">
        <v>168</v>
      </c>
      <c r="G28" s="174">
        <v>701</v>
      </c>
      <c r="H28" s="38"/>
      <c r="J28" s="68" t="s">
        <v>317</v>
      </c>
      <c r="K28" s="47">
        <v>102</v>
      </c>
      <c r="L28" s="57">
        <v>12</v>
      </c>
      <c r="M28" s="57">
        <v>90</v>
      </c>
    </row>
    <row r="29" spans="4:13" ht="18" customHeight="1">
      <c r="D29" s="73" t="s">
        <v>318</v>
      </c>
      <c r="E29" s="49">
        <v>393</v>
      </c>
      <c r="F29" s="57">
        <v>57</v>
      </c>
      <c r="G29" s="174">
        <v>336</v>
      </c>
      <c r="H29" s="38"/>
      <c r="J29" s="68" t="s">
        <v>319</v>
      </c>
      <c r="K29" s="47">
        <v>797</v>
      </c>
      <c r="L29" s="57">
        <v>230</v>
      </c>
      <c r="M29" s="57">
        <v>567</v>
      </c>
    </row>
    <row r="30" spans="4:13" ht="18" customHeight="1">
      <c r="D30" s="73" t="s">
        <v>320</v>
      </c>
      <c r="E30" s="49">
        <v>469</v>
      </c>
      <c r="F30" s="57">
        <v>81</v>
      </c>
      <c r="G30" s="174">
        <v>388</v>
      </c>
      <c r="H30" s="38"/>
      <c r="J30" s="68" t="s">
        <v>321</v>
      </c>
      <c r="K30" s="47">
        <v>82</v>
      </c>
      <c r="L30" s="57">
        <v>13</v>
      </c>
      <c r="M30" s="57">
        <v>69</v>
      </c>
    </row>
    <row r="31" spans="4:13" ht="18" customHeight="1">
      <c r="D31" s="73"/>
      <c r="E31" s="49"/>
      <c r="F31" s="57"/>
      <c r="G31" s="174"/>
      <c r="H31" s="38"/>
      <c r="J31" s="69" t="s">
        <v>322</v>
      </c>
      <c r="K31" s="47">
        <v>1970</v>
      </c>
      <c r="L31" s="57">
        <v>973</v>
      </c>
      <c r="M31" s="57">
        <v>997</v>
      </c>
    </row>
    <row r="32" spans="4:13" ht="18" customHeight="1">
      <c r="D32" s="73" t="s">
        <v>323</v>
      </c>
      <c r="E32" s="49">
        <v>117</v>
      </c>
      <c r="F32" s="57">
        <v>27</v>
      </c>
      <c r="G32" s="174">
        <v>90</v>
      </c>
      <c r="H32" s="38"/>
      <c r="J32" s="208"/>
      <c r="K32"/>
      <c r="L32"/>
      <c r="M32"/>
    </row>
    <row r="33" spans="4:13" ht="18" customHeight="1">
      <c r="D33" s="73" t="s">
        <v>324</v>
      </c>
      <c r="E33" s="49">
        <v>835</v>
      </c>
      <c r="F33" s="38">
        <v>138</v>
      </c>
      <c r="G33" s="174">
        <v>697</v>
      </c>
      <c r="H33" s="38"/>
      <c r="J33" s="68" t="s">
        <v>325</v>
      </c>
      <c r="K33" s="47">
        <v>31</v>
      </c>
      <c r="L33" s="57">
        <v>10</v>
      </c>
      <c r="M33" s="57">
        <v>21</v>
      </c>
    </row>
    <row r="34" spans="4:13" ht="18" customHeight="1">
      <c r="D34" s="73" t="s">
        <v>326</v>
      </c>
      <c r="E34" s="49">
        <v>46</v>
      </c>
      <c r="F34" s="57">
        <v>18</v>
      </c>
      <c r="G34" s="174">
        <v>28</v>
      </c>
      <c r="H34" s="38"/>
      <c r="J34" s="68" t="s">
        <v>327</v>
      </c>
      <c r="K34" s="47">
        <v>221</v>
      </c>
      <c r="L34" s="57">
        <v>55</v>
      </c>
      <c r="M34" s="57">
        <v>166</v>
      </c>
    </row>
    <row r="35" spans="4:13" ht="18" customHeight="1">
      <c r="D35" s="73" t="s">
        <v>328</v>
      </c>
      <c r="E35" s="49">
        <v>583</v>
      </c>
      <c r="F35" s="57">
        <v>141</v>
      </c>
      <c r="G35" s="174">
        <v>442</v>
      </c>
      <c r="H35" s="38"/>
      <c r="J35" s="68" t="s">
        <v>329</v>
      </c>
      <c r="K35" s="47">
        <v>897</v>
      </c>
      <c r="L35" s="57">
        <v>759</v>
      </c>
      <c r="M35" s="57">
        <v>138</v>
      </c>
    </row>
    <row r="36" spans="4:13" ht="18" customHeight="1">
      <c r="D36" s="73"/>
      <c r="E36" s="49"/>
      <c r="F36" s="57"/>
      <c r="G36" s="174"/>
      <c r="H36" s="38"/>
      <c r="J36" s="69" t="s">
        <v>330</v>
      </c>
      <c r="K36" s="47">
        <v>88</v>
      </c>
      <c r="L36" s="57">
        <v>5</v>
      </c>
      <c r="M36" s="57">
        <v>83</v>
      </c>
    </row>
    <row r="37" spans="4:13" ht="18" customHeight="1">
      <c r="D37" s="73" t="s">
        <v>331</v>
      </c>
      <c r="E37" s="49">
        <v>1064</v>
      </c>
      <c r="F37" s="57">
        <v>201</v>
      </c>
      <c r="G37" s="174">
        <v>863</v>
      </c>
      <c r="H37" s="38"/>
      <c r="J37" s="208"/>
      <c r="K37"/>
      <c r="L37"/>
      <c r="M37"/>
    </row>
    <row r="38" spans="4:13" ht="18" customHeight="1">
      <c r="D38" s="73" t="s">
        <v>332</v>
      </c>
      <c r="E38" s="49">
        <v>87</v>
      </c>
      <c r="F38" s="57">
        <v>30</v>
      </c>
      <c r="G38" s="174">
        <v>57</v>
      </c>
      <c r="H38" s="38"/>
      <c r="J38" s="68" t="s">
        <v>333</v>
      </c>
      <c r="K38" s="47">
        <v>31</v>
      </c>
      <c r="L38" s="57">
        <v>5</v>
      </c>
      <c r="M38" s="57">
        <v>26</v>
      </c>
    </row>
    <row r="39" spans="4:13" ht="18" customHeight="1">
      <c r="D39" s="73" t="s">
        <v>334</v>
      </c>
      <c r="E39" s="49">
        <v>595</v>
      </c>
      <c r="F39" s="38">
        <v>141</v>
      </c>
      <c r="G39" s="174">
        <v>454</v>
      </c>
      <c r="H39" s="38"/>
      <c r="J39" s="68" t="s">
        <v>335</v>
      </c>
      <c r="K39" s="47">
        <v>106</v>
      </c>
      <c r="L39" s="57">
        <v>5</v>
      </c>
      <c r="M39" s="57">
        <v>101</v>
      </c>
    </row>
    <row r="40" spans="4:13" ht="18" customHeight="1">
      <c r="D40" s="73" t="s">
        <v>336</v>
      </c>
      <c r="E40" s="49">
        <v>384</v>
      </c>
      <c r="F40" s="57">
        <v>78</v>
      </c>
      <c r="G40" s="174">
        <v>306</v>
      </c>
      <c r="H40" s="38"/>
      <c r="J40" s="68" t="s">
        <v>337</v>
      </c>
      <c r="K40" s="47">
        <v>213</v>
      </c>
      <c r="L40" s="57">
        <v>87</v>
      </c>
      <c r="M40" s="57">
        <v>126</v>
      </c>
    </row>
    <row r="41" spans="4:13" ht="18" customHeight="1">
      <c r="D41" s="73"/>
      <c r="E41" s="49"/>
      <c r="F41" s="57"/>
      <c r="G41" s="174"/>
      <c r="H41" s="38"/>
      <c r="J41" s="69" t="s">
        <v>338</v>
      </c>
      <c r="K41" s="47">
        <v>7</v>
      </c>
      <c r="L41" s="57">
        <v>2</v>
      </c>
      <c r="M41" s="57">
        <v>5</v>
      </c>
    </row>
    <row r="42" spans="4:13" ht="18" customHeight="1">
      <c r="D42" s="73" t="s">
        <v>339</v>
      </c>
      <c r="E42" s="49">
        <v>1923</v>
      </c>
      <c r="F42" s="57">
        <v>405</v>
      </c>
      <c r="G42" s="174">
        <v>1518</v>
      </c>
      <c r="H42" s="38"/>
      <c r="J42" s="68"/>
      <c r="K42" s="47"/>
      <c r="L42" s="57"/>
      <c r="M42" s="57"/>
    </row>
    <row r="43" spans="4:13" ht="18" customHeight="1">
      <c r="D43" s="73" t="s">
        <v>340</v>
      </c>
      <c r="E43" s="49">
        <v>256</v>
      </c>
      <c r="F43" s="57">
        <v>54</v>
      </c>
      <c r="G43" s="174">
        <v>202</v>
      </c>
      <c r="H43" s="38"/>
      <c r="J43" s="68" t="s">
        <v>341</v>
      </c>
      <c r="K43" s="47">
        <v>19</v>
      </c>
      <c r="L43" s="57">
        <v>3</v>
      </c>
      <c r="M43" s="57">
        <v>16</v>
      </c>
    </row>
    <row r="44" spans="4:13" ht="18" customHeight="1">
      <c r="D44" s="73" t="s">
        <v>342</v>
      </c>
      <c r="E44" s="49">
        <v>800</v>
      </c>
      <c r="F44" s="57">
        <v>153</v>
      </c>
      <c r="G44" s="174">
        <v>647</v>
      </c>
      <c r="H44" s="38"/>
      <c r="J44" s="68" t="s">
        <v>343</v>
      </c>
      <c r="K44" s="47">
        <v>25</v>
      </c>
      <c r="L44" s="57">
        <v>3</v>
      </c>
      <c r="M44" s="57">
        <v>22</v>
      </c>
    </row>
    <row r="45" spans="4:13" ht="18" customHeight="1">
      <c r="D45" s="73"/>
      <c r="E45" s="49"/>
      <c r="F45" s="57"/>
      <c r="G45" s="174"/>
      <c r="H45" s="38"/>
      <c r="J45" s="68" t="s">
        <v>344</v>
      </c>
      <c r="K45" s="47">
        <v>11</v>
      </c>
      <c r="L45" s="57">
        <v>1</v>
      </c>
      <c r="M45" s="57">
        <v>10</v>
      </c>
    </row>
    <row r="46" spans="4:13" ht="18" customHeight="1">
      <c r="D46" s="73" t="s">
        <v>345</v>
      </c>
      <c r="E46" s="49">
        <v>333</v>
      </c>
      <c r="F46" s="38">
        <v>95</v>
      </c>
      <c r="G46" s="174">
        <v>238</v>
      </c>
      <c r="H46" s="38"/>
      <c r="J46" s="69" t="s">
        <v>346</v>
      </c>
      <c r="K46" s="47">
        <v>22</v>
      </c>
      <c r="L46" s="57">
        <v>4</v>
      </c>
      <c r="M46" s="57">
        <v>18</v>
      </c>
    </row>
    <row r="47" spans="4:13" ht="18" customHeight="1">
      <c r="D47" s="73" t="s">
        <v>347</v>
      </c>
      <c r="E47" s="49">
        <v>218</v>
      </c>
      <c r="F47" s="57">
        <v>62</v>
      </c>
      <c r="G47" s="174">
        <v>156</v>
      </c>
      <c r="H47" s="38"/>
      <c r="J47" s="208"/>
      <c r="K47"/>
      <c r="L47"/>
      <c r="M47"/>
    </row>
    <row r="48" spans="4:13" ht="18" customHeight="1">
      <c r="D48" s="73" t="s">
        <v>348</v>
      </c>
      <c r="E48" s="49">
        <v>269</v>
      </c>
      <c r="F48" s="57">
        <v>83</v>
      </c>
      <c r="G48" s="174">
        <v>186</v>
      </c>
      <c r="H48" s="38"/>
      <c r="J48" s="68" t="s">
        <v>349</v>
      </c>
      <c r="K48" s="47">
        <v>15</v>
      </c>
      <c r="L48" s="57">
        <v>2</v>
      </c>
      <c r="M48" s="57">
        <v>13</v>
      </c>
    </row>
    <row r="49" spans="5:13" ht="18" customHeight="1">
      <c r="E49" s="49"/>
      <c r="F49" s="47" t="s">
        <v>603</v>
      </c>
      <c r="G49" s="173" t="s">
        <v>603</v>
      </c>
      <c r="H49" s="38"/>
      <c r="J49" s="68" t="s">
        <v>350</v>
      </c>
      <c r="K49" s="47">
        <v>481</v>
      </c>
      <c r="L49" s="57">
        <v>330</v>
      </c>
      <c r="M49" s="57">
        <v>151</v>
      </c>
    </row>
    <row r="50" spans="3:13" ht="18" customHeight="1">
      <c r="C50" s="73" t="s">
        <v>351</v>
      </c>
      <c r="E50" s="49">
        <v>48935</v>
      </c>
      <c r="F50" s="57">
        <v>16753</v>
      </c>
      <c r="G50" s="174">
        <v>32182</v>
      </c>
      <c r="H50" s="38"/>
      <c r="J50" s="68" t="s">
        <v>352</v>
      </c>
      <c r="K50" s="47">
        <v>9</v>
      </c>
      <c r="L50" s="81" t="s">
        <v>388</v>
      </c>
      <c r="M50" s="57">
        <v>9</v>
      </c>
    </row>
    <row r="51" spans="4:13" ht="18" customHeight="1">
      <c r="D51" s="73" t="s">
        <v>353</v>
      </c>
      <c r="E51" s="49">
        <v>1662</v>
      </c>
      <c r="F51" s="57">
        <v>490</v>
      </c>
      <c r="G51" s="174">
        <v>1172</v>
      </c>
      <c r="H51" s="38"/>
      <c r="J51" s="69" t="s">
        <v>354</v>
      </c>
      <c r="K51" s="47">
        <v>251</v>
      </c>
      <c r="L51" s="57">
        <v>85</v>
      </c>
      <c r="M51" s="57">
        <v>166</v>
      </c>
    </row>
    <row r="52" spans="4:13" ht="18" customHeight="1">
      <c r="D52" s="73" t="s">
        <v>355</v>
      </c>
      <c r="E52" s="49">
        <v>70</v>
      </c>
      <c r="F52" s="57">
        <v>7</v>
      </c>
      <c r="G52" s="174">
        <v>63</v>
      </c>
      <c r="H52" s="38"/>
      <c r="J52" s="208"/>
      <c r="K52"/>
      <c r="L52"/>
      <c r="M52"/>
    </row>
    <row r="53" spans="4:13" ht="18" customHeight="1">
      <c r="D53" s="73" t="s">
        <v>356</v>
      </c>
      <c r="E53" s="49">
        <v>20214</v>
      </c>
      <c r="F53" s="57">
        <v>7322</v>
      </c>
      <c r="G53" s="174">
        <v>12892</v>
      </c>
      <c r="H53" s="38"/>
      <c r="J53" s="68" t="s">
        <v>357</v>
      </c>
      <c r="K53" s="47">
        <v>28</v>
      </c>
      <c r="L53" s="57">
        <v>3</v>
      </c>
      <c r="M53" s="57">
        <v>25</v>
      </c>
    </row>
    <row r="54" spans="4:13" ht="18" customHeight="1">
      <c r="D54" s="73"/>
      <c r="E54" s="49"/>
      <c r="F54" s="57"/>
      <c r="G54" s="174"/>
      <c r="H54" s="38"/>
      <c r="J54" s="68" t="s">
        <v>358</v>
      </c>
      <c r="K54" s="47">
        <v>41</v>
      </c>
      <c r="L54" s="57">
        <v>2</v>
      </c>
      <c r="M54" s="57">
        <v>39</v>
      </c>
    </row>
    <row r="55" spans="4:13" ht="18" customHeight="1">
      <c r="D55" s="73" t="s">
        <v>359</v>
      </c>
      <c r="E55" s="49">
        <v>1112</v>
      </c>
      <c r="F55" s="57">
        <v>240</v>
      </c>
      <c r="G55" s="174">
        <v>872</v>
      </c>
      <c r="H55" s="38"/>
      <c r="J55" s="68" t="s">
        <v>360</v>
      </c>
      <c r="K55" s="47">
        <v>92</v>
      </c>
      <c r="L55" s="57">
        <v>4</v>
      </c>
      <c r="M55" s="57">
        <v>88</v>
      </c>
    </row>
    <row r="56" spans="4:13" ht="18" customHeight="1">
      <c r="D56" s="73" t="s">
        <v>361</v>
      </c>
      <c r="E56" s="49">
        <v>1477</v>
      </c>
      <c r="F56" s="47">
        <v>475</v>
      </c>
      <c r="G56" s="174">
        <v>1002</v>
      </c>
      <c r="H56" s="38"/>
      <c r="J56" s="69" t="s">
        <v>362</v>
      </c>
      <c r="K56" s="47">
        <v>159</v>
      </c>
      <c r="L56" s="57">
        <v>42</v>
      </c>
      <c r="M56" s="57">
        <v>117</v>
      </c>
    </row>
    <row r="57" spans="4:13" ht="18" customHeight="1">
      <c r="D57" s="73" t="s">
        <v>363</v>
      </c>
      <c r="E57" s="49">
        <v>2589</v>
      </c>
      <c r="F57" s="57">
        <v>328</v>
      </c>
      <c r="G57" s="174">
        <v>2261</v>
      </c>
      <c r="H57" s="38"/>
      <c r="J57" s="69"/>
      <c r="K57" s="47"/>
      <c r="L57" s="57"/>
      <c r="M57" s="57"/>
    </row>
    <row r="58" spans="4:13" ht="18" customHeight="1">
      <c r="D58" s="73" t="s">
        <v>364</v>
      </c>
      <c r="E58" s="49">
        <v>3053</v>
      </c>
      <c r="F58" s="57">
        <v>1078</v>
      </c>
      <c r="G58" s="174">
        <v>1975</v>
      </c>
      <c r="H58" s="38"/>
      <c r="J58" s="68" t="s">
        <v>365</v>
      </c>
      <c r="K58" s="47">
        <v>15</v>
      </c>
      <c r="L58" s="57">
        <v>2</v>
      </c>
      <c r="M58" s="57">
        <v>13</v>
      </c>
    </row>
    <row r="59" spans="4:13" ht="18" customHeight="1">
      <c r="D59" s="73" t="s">
        <v>366</v>
      </c>
      <c r="E59" s="49">
        <v>100</v>
      </c>
      <c r="F59" s="57">
        <v>26</v>
      </c>
      <c r="G59" s="174">
        <v>74</v>
      </c>
      <c r="H59" s="38"/>
      <c r="J59" s="68" t="s">
        <v>367</v>
      </c>
      <c r="K59" s="47">
        <v>684</v>
      </c>
      <c r="L59" s="57">
        <v>500</v>
      </c>
      <c r="M59" s="57">
        <v>184</v>
      </c>
    </row>
    <row r="60" spans="4:13" ht="18" customHeight="1">
      <c r="D60" s="73"/>
      <c r="E60" s="49"/>
      <c r="F60" s="57"/>
      <c r="G60" s="174"/>
      <c r="H60" s="38"/>
      <c r="J60" s="68" t="s">
        <v>368</v>
      </c>
      <c r="K60" s="47">
        <v>69</v>
      </c>
      <c r="L60" s="57">
        <v>28</v>
      </c>
      <c r="M60" s="57">
        <v>41</v>
      </c>
    </row>
    <row r="61" spans="4:13" ht="18" customHeight="1">
      <c r="D61" s="73" t="s">
        <v>369</v>
      </c>
      <c r="E61" s="49">
        <v>1007</v>
      </c>
      <c r="F61" s="57">
        <v>215</v>
      </c>
      <c r="G61" s="174">
        <v>792</v>
      </c>
      <c r="H61" s="38"/>
      <c r="J61" s="69" t="s">
        <v>370</v>
      </c>
      <c r="K61" s="47">
        <v>88</v>
      </c>
      <c r="L61" s="57">
        <v>23</v>
      </c>
      <c r="M61" s="57">
        <v>65</v>
      </c>
    </row>
    <row r="62" spans="4:13" ht="18" customHeight="1">
      <c r="D62" s="73" t="s">
        <v>371</v>
      </c>
      <c r="E62" s="49">
        <v>567</v>
      </c>
      <c r="F62" s="57">
        <v>145</v>
      </c>
      <c r="G62" s="174">
        <v>422</v>
      </c>
      <c r="H62" s="38"/>
      <c r="J62" s="69"/>
      <c r="K62" s="47"/>
      <c r="L62" s="57"/>
      <c r="M62" s="57"/>
    </row>
    <row r="63" spans="4:13" ht="18" customHeight="1">
      <c r="D63" s="73" t="s">
        <v>372</v>
      </c>
      <c r="E63" s="49">
        <v>397</v>
      </c>
      <c r="F63" s="57">
        <v>115</v>
      </c>
      <c r="G63" s="174">
        <v>282</v>
      </c>
      <c r="H63" s="38"/>
      <c r="J63" s="68" t="s">
        <v>373</v>
      </c>
      <c r="K63" s="47">
        <v>79</v>
      </c>
      <c r="L63" s="57">
        <v>23</v>
      </c>
      <c r="M63" s="57">
        <v>56</v>
      </c>
    </row>
    <row r="64" spans="4:13" ht="18" customHeight="1">
      <c r="D64" s="73" t="s">
        <v>374</v>
      </c>
      <c r="E64" s="49">
        <v>1888</v>
      </c>
      <c r="F64" s="57">
        <v>522</v>
      </c>
      <c r="G64" s="174">
        <v>1366</v>
      </c>
      <c r="H64" s="38"/>
      <c r="J64" s="68" t="s">
        <v>375</v>
      </c>
      <c r="K64" s="47">
        <v>332</v>
      </c>
      <c r="L64" s="57">
        <v>65</v>
      </c>
      <c r="M64" s="57">
        <v>267</v>
      </c>
    </row>
    <row r="65" spans="4:13" ht="18" customHeight="1">
      <c r="D65" s="73"/>
      <c r="E65" s="49"/>
      <c r="F65" s="57"/>
      <c r="G65" s="174"/>
      <c r="H65" s="38"/>
      <c r="J65" s="68" t="s">
        <v>376</v>
      </c>
      <c r="K65" s="47">
        <v>87</v>
      </c>
      <c r="L65" s="57">
        <v>28</v>
      </c>
      <c r="M65" s="57">
        <v>59</v>
      </c>
    </row>
    <row r="66" spans="4:13" ht="18" customHeight="1">
      <c r="D66" s="73" t="s">
        <v>377</v>
      </c>
      <c r="E66" s="49">
        <v>611</v>
      </c>
      <c r="F66" s="57">
        <v>139</v>
      </c>
      <c r="G66" s="174">
        <v>472</v>
      </c>
      <c r="H66" s="38"/>
      <c r="J66" s="69" t="s">
        <v>378</v>
      </c>
      <c r="K66" s="47">
        <v>1355</v>
      </c>
      <c r="L66" s="57">
        <v>615</v>
      </c>
      <c r="M66" s="57">
        <v>740</v>
      </c>
    </row>
    <row r="67" spans="4:13" ht="18" customHeight="1">
      <c r="D67" s="73" t="s">
        <v>379</v>
      </c>
      <c r="E67" s="49">
        <v>1221</v>
      </c>
      <c r="F67" s="57">
        <v>260</v>
      </c>
      <c r="G67" s="174">
        <v>961</v>
      </c>
      <c r="H67" s="38"/>
      <c r="J67" s="69"/>
      <c r="K67" s="47"/>
      <c r="L67" s="57"/>
      <c r="M67" s="57"/>
    </row>
    <row r="68" spans="4:13" ht="18" customHeight="1">
      <c r="D68" s="73" t="s">
        <v>380</v>
      </c>
      <c r="E68" s="49">
        <v>1289</v>
      </c>
      <c r="F68" s="38">
        <v>377</v>
      </c>
      <c r="G68" s="174">
        <v>912</v>
      </c>
      <c r="H68" s="38"/>
      <c r="J68" s="69"/>
      <c r="K68" s="38" t="s">
        <v>635</v>
      </c>
      <c r="L68" s="38" t="s">
        <v>635</v>
      </c>
      <c r="M68" s="38" t="s">
        <v>635</v>
      </c>
    </row>
    <row r="69" spans="4:13" ht="18" customHeight="1">
      <c r="D69" s="73" t="s">
        <v>381</v>
      </c>
      <c r="E69" s="49">
        <v>140</v>
      </c>
      <c r="F69" s="57">
        <v>12</v>
      </c>
      <c r="G69" s="174">
        <v>128</v>
      </c>
      <c r="H69" s="38"/>
      <c r="J69" s="69"/>
      <c r="K69" s="74" t="s">
        <v>737</v>
      </c>
      <c r="L69" s="74" t="s">
        <v>737</v>
      </c>
      <c r="M69" s="74" t="s">
        <v>737</v>
      </c>
    </row>
    <row r="70" spans="2:13" ht="18" customHeight="1" thickBot="1">
      <c r="B70" s="40"/>
      <c r="C70" s="40"/>
      <c r="D70" s="40"/>
      <c r="E70" s="64" t="s">
        <v>636</v>
      </c>
      <c r="F70" s="40" t="s">
        <v>636</v>
      </c>
      <c r="G70" s="122" t="s">
        <v>636</v>
      </c>
      <c r="H70" s="64"/>
      <c r="I70" s="40"/>
      <c r="J70" s="70"/>
      <c r="K70" s="40"/>
      <c r="L70" s="40"/>
      <c r="M70" s="40"/>
    </row>
    <row r="71" spans="1:7" ht="17.25">
      <c r="A71" s="73"/>
      <c r="E71" s="74" t="s">
        <v>12</v>
      </c>
      <c r="G71" s="80"/>
    </row>
    <row r="72" ht="17.25">
      <c r="E72" s="74" t="s">
        <v>13</v>
      </c>
    </row>
    <row r="73" spans="5:7" ht="18" customHeight="1">
      <c r="E73" s="73" t="s">
        <v>293</v>
      </c>
      <c r="G73" s="80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4" customWidth="1"/>
    <col min="2" max="2" width="26.75390625" style="74" customWidth="1"/>
    <col min="3" max="3" width="14.625" style="74" customWidth="1"/>
    <col min="4" max="8" width="15.875" style="74" customWidth="1"/>
    <col min="9" max="9" width="16.75390625" style="74" customWidth="1"/>
    <col min="10" max="16384" width="14.625" style="74" customWidth="1"/>
  </cols>
  <sheetData>
    <row r="1" ht="17.25">
      <c r="A1" s="73"/>
    </row>
    <row r="6" ht="17.25">
      <c r="E6" s="75" t="s">
        <v>382</v>
      </c>
    </row>
    <row r="7" spans="3:5" ht="17.25">
      <c r="C7" s="75" t="s">
        <v>383</v>
      </c>
      <c r="E7" s="73" t="s">
        <v>384</v>
      </c>
    </row>
    <row r="8" spans="2:9" ht="18" thickBot="1">
      <c r="B8" s="40"/>
      <c r="C8" s="40"/>
      <c r="D8" s="40"/>
      <c r="E8" s="40"/>
      <c r="F8" s="40"/>
      <c r="G8" s="40"/>
      <c r="H8" s="40"/>
      <c r="I8" s="113" t="s">
        <v>385</v>
      </c>
    </row>
    <row r="9" spans="3:9" ht="17.25">
      <c r="C9" s="43"/>
      <c r="D9" s="45"/>
      <c r="E9" s="45"/>
      <c r="F9" s="45"/>
      <c r="G9" s="45"/>
      <c r="H9" s="45"/>
      <c r="I9" s="45"/>
    </row>
    <row r="10" spans="2:9" ht="17.25">
      <c r="B10" s="45"/>
      <c r="C10" s="65" t="s">
        <v>990</v>
      </c>
      <c r="D10" s="65" t="s">
        <v>920</v>
      </c>
      <c r="E10" s="65" t="s">
        <v>921</v>
      </c>
      <c r="F10" s="65" t="s">
        <v>922</v>
      </c>
      <c r="G10" s="65" t="s">
        <v>923</v>
      </c>
      <c r="H10" s="65" t="s">
        <v>386</v>
      </c>
      <c r="I10" s="65" t="s">
        <v>387</v>
      </c>
    </row>
    <row r="11" ht="17.25">
      <c r="C11" s="43"/>
    </row>
    <row r="12" spans="2:9" ht="17.25">
      <c r="B12" s="82" t="s">
        <v>522</v>
      </c>
      <c r="C12" s="49">
        <v>92500</v>
      </c>
      <c r="D12" s="80">
        <v>45072</v>
      </c>
      <c r="E12" s="80">
        <v>47428</v>
      </c>
      <c r="F12" s="81" t="s">
        <v>388</v>
      </c>
      <c r="G12" s="81" t="s">
        <v>388</v>
      </c>
      <c r="H12" s="81" t="s">
        <v>388</v>
      </c>
      <c r="I12" s="81" t="s">
        <v>388</v>
      </c>
    </row>
    <row r="13" spans="2:9" ht="17.25">
      <c r="B13" s="82" t="s">
        <v>523</v>
      </c>
      <c r="C13" s="49">
        <v>85674</v>
      </c>
      <c r="D13" s="80">
        <v>41932</v>
      </c>
      <c r="E13" s="80">
        <v>43742</v>
      </c>
      <c r="F13" s="81" t="s">
        <v>388</v>
      </c>
      <c r="G13" s="81" t="s">
        <v>388</v>
      </c>
      <c r="H13" s="81" t="s">
        <v>388</v>
      </c>
      <c r="I13" s="81" t="s">
        <v>388</v>
      </c>
    </row>
    <row r="14" spans="2:9" ht="17.25">
      <c r="B14" s="82" t="s">
        <v>524</v>
      </c>
      <c r="C14" s="49">
        <v>144582</v>
      </c>
      <c r="D14" s="77">
        <v>70599</v>
      </c>
      <c r="E14" s="77">
        <v>73983</v>
      </c>
      <c r="F14" s="81" t="s">
        <v>389</v>
      </c>
      <c r="G14" s="81" t="s">
        <v>389</v>
      </c>
      <c r="H14" s="77">
        <v>1844</v>
      </c>
      <c r="I14" s="77">
        <v>1955</v>
      </c>
    </row>
    <row r="15" spans="2:9" ht="17.25">
      <c r="B15" s="82" t="s">
        <v>525</v>
      </c>
      <c r="C15" s="49">
        <v>143425</v>
      </c>
      <c r="D15" s="77">
        <v>70633</v>
      </c>
      <c r="E15" s="77">
        <v>72792</v>
      </c>
      <c r="F15" s="81" t="s">
        <v>389</v>
      </c>
      <c r="G15" s="81" t="s">
        <v>389</v>
      </c>
      <c r="H15" s="84" t="s">
        <v>390</v>
      </c>
      <c r="I15" s="84" t="s">
        <v>390</v>
      </c>
    </row>
    <row r="16" spans="2:9" ht="17.25">
      <c r="B16" s="82"/>
      <c r="C16" s="49"/>
      <c r="D16" s="77"/>
      <c r="E16" s="77"/>
      <c r="F16" s="81"/>
      <c r="G16" s="81"/>
      <c r="H16" s="84"/>
      <c r="I16" s="84"/>
    </row>
    <row r="17" spans="2:9" ht="17.25">
      <c r="B17" s="82" t="s">
        <v>526</v>
      </c>
      <c r="C17" s="49">
        <v>147774</v>
      </c>
      <c r="D17" s="77">
        <v>73169</v>
      </c>
      <c r="E17" s="77">
        <v>74605</v>
      </c>
      <c r="F17" s="81" t="s">
        <v>389</v>
      </c>
      <c r="G17" s="81" t="s">
        <v>389</v>
      </c>
      <c r="H17" s="84" t="s">
        <v>390</v>
      </c>
      <c r="I17" s="84" t="s">
        <v>390</v>
      </c>
    </row>
    <row r="18" spans="2:9" ht="17.25">
      <c r="B18" s="82" t="s">
        <v>527</v>
      </c>
      <c r="C18" s="49">
        <v>144539</v>
      </c>
      <c r="D18" s="77">
        <v>71408</v>
      </c>
      <c r="E18" s="77">
        <v>73131</v>
      </c>
      <c r="F18" s="81" t="s">
        <v>389</v>
      </c>
      <c r="G18" s="81" t="s">
        <v>389</v>
      </c>
      <c r="H18" s="84" t="s">
        <v>391</v>
      </c>
      <c r="I18" s="84" t="s">
        <v>391</v>
      </c>
    </row>
    <row r="19" spans="2:9" ht="17.25">
      <c r="B19" s="82" t="s">
        <v>528</v>
      </c>
      <c r="C19" s="49">
        <v>140916</v>
      </c>
      <c r="D19" s="77">
        <v>67889</v>
      </c>
      <c r="E19" s="77">
        <v>73027</v>
      </c>
      <c r="F19" s="81" t="s">
        <v>389</v>
      </c>
      <c r="G19" s="81" t="s">
        <v>389</v>
      </c>
      <c r="H19" s="84" t="s">
        <v>390</v>
      </c>
      <c r="I19" s="84" t="s">
        <v>390</v>
      </c>
    </row>
    <row r="20" spans="2:9" ht="17.25">
      <c r="B20" s="82" t="s">
        <v>469</v>
      </c>
      <c r="C20" s="49">
        <f>D20+E20</f>
        <v>138825</v>
      </c>
      <c r="D20" s="77">
        <v>67332</v>
      </c>
      <c r="E20" s="77">
        <v>71493</v>
      </c>
      <c r="F20" s="81" t="s">
        <v>389</v>
      </c>
      <c r="G20" s="81" t="s">
        <v>389</v>
      </c>
      <c r="H20" s="84" t="s">
        <v>390</v>
      </c>
      <c r="I20" s="84" t="s">
        <v>390</v>
      </c>
    </row>
    <row r="21" spans="2:9" ht="17.25">
      <c r="B21" s="82" t="s">
        <v>736</v>
      </c>
      <c r="C21" s="49">
        <f>D21+E21</f>
        <v>135268</v>
      </c>
      <c r="D21" s="77">
        <v>66403</v>
      </c>
      <c r="E21" s="77">
        <v>68865</v>
      </c>
      <c r="F21" s="81" t="s">
        <v>389</v>
      </c>
      <c r="G21" s="81" t="s">
        <v>389</v>
      </c>
      <c r="H21" s="84" t="s">
        <v>390</v>
      </c>
      <c r="I21" s="84" t="s">
        <v>390</v>
      </c>
    </row>
    <row r="22" ht="17.25">
      <c r="C22" s="43"/>
    </row>
    <row r="23" spans="2:9" ht="17.25">
      <c r="B23" s="165" t="s">
        <v>924</v>
      </c>
      <c r="C23" s="49">
        <f aca="true" t="shared" si="0" ref="C23:C28">D23+E23</f>
        <v>11478</v>
      </c>
      <c r="D23" s="80">
        <v>5700</v>
      </c>
      <c r="E23" s="80">
        <v>5778</v>
      </c>
      <c r="F23" s="81"/>
      <c r="G23" s="81"/>
      <c r="H23" s="81"/>
      <c r="I23" s="81"/>
    </row>
    <row r="24" spans="2:9" ht="17.25">
      <c r="B24" s="165" t="s">
        <v>811</v>
      </c>
      <c r="C24" s="49">
        <f t="shared" si="0"/>
        <v>14594</v>
      </c>
      <c r="D24" s="80">
        <v>6900</v>
      </c>
      <c r="E24" s="80">
        <v>7694</v>
      </c>
      <c r="F24" s="81"/>
      <c r="G24" s="81"/>
      <c r="H24" s="81"/>
      <c r="I24" s="81"/>
    </row>
    <row r="25" spans="2:9" ht="17.25">
      <c r="B25" s="165" t="s">
        <v>812</v>
      </c>
      <c r="C25" s="49">
        <f t="shared" si="0"/>
        <v>8768</v>
      </c>
      <c r="D25" s="80">
        <v>4360</v>
      </c>
      <c r="E25" s="80">
        <v>4408</v>
      </c>
      <c r="F25" s="81"/>
      <c r="G25" s="81"/>
      <c r="H25" s="81"/>
      <c r="I25" s="81"/>
    </row>
    <row r="26" spans="2:9" ht="17.25">
      <c r="B26" s="165" t="s">
        <v>822</v>
      </c>
      <c r="C26" s="49">
        <f t="shared" si="0"/>
        <v>9557</v>
      </c>
      <c r="D26" s="80">
        <v>4947</v>
      </c>
      <c r="E26" s="80">
        <v>4610</v>
      </c>
      <c r="F26" s="81"/>
      <c r="G26" s="81"/>
      <c r="H26" s="81"/>
      <c r="I26" s="81"/>
    </row>
    <row r="27" spans="2:9" ht="17.25">
      <c r="B27" s="165" t="s">
        <v>813</v>
      </c>
      <c r="C27" s="49">
        <f t="shared" si="0"/>
        <v>14102</v>
      </c>
      <c r="D27" s="80">
        <v>6910</v>
      </c>
      <c r="E27" s="80">
        <v>7192</v>
      </c>
      <c r="F27" s="81"/>
      <c r="G27" s="81"/>
      <c r="H27" s="81"/>
      <c r="I27" s="81"/>
    </row>
    <row r="28" spans="2:9" ht="17.25">
      <c r="B28" s="165" t="s">
        <v>814</v>
      </c>
      <c r="C28" s="49">
        <f t="shared" si="0"/>
        <v>11838</v>
      </c>
      <c r="D28" s="80">
        <v>5349</v>
      </c>
      <c r="E28" s="80">
        <v>6489</v>
      </c>
      <c r="F28" s="81"/>
      <c r="G28" s="81"/>
      <c r="H28" s="81"/>
      <c r="I28" s="81"/>
    </row>
    <row r="29" spans="2:9" ht="17.25">
      <c r="B29" s="165"/>
      <c r="C29" s="49"/>
      <c r="D29" s="80"/>
      <c r="E29" s="80"/>
      <c r="F29" s="81"/>
      <c r="G29" s="81"/>
      <c r="H29" s="81"/>
      <c r="I29" s="81"/>
    </row>
    <row r="30" spans="2:9" ht="17.25">
      <c r="B30" s="165" t="s">
        <v>925</v>
      </c>
      <c r="C30" s="49">
        <f aca="true" t="shared" si="1" ref="C30:C35">D30+E30</f>
        <v>14388</v>
      </c>
      <c r="D30" s="80">
        <v>6881</v>
      </c>
      <c r="E30" s="80">
        <v>7507</v>
      </c>
      <c r="F30" s="81"/>
      <c r="G30" s="81"/>
      <c r="H30" s="81"/>
      <c r="I30" s="81"/>
    </row>
    <row r="31" spans="2:9" ht="17.25">
      <c r="B31" s="165" t="s">
        <v>926</v>
      </c>
      <c r="C31" s="49">
        <f t="shared" si="1"/>
        <v>11309</v>
      </c>
      <c r="D31" s="80">
        <v>5706</v>
      </c>
      <c r="E31" s="80">
        <v>5603</v>
      </c>
      <c r="F31" s="81"/>
      <c r="G31" s="81"/>
      <c r="H31" s="81"/>
      <c r="I31" s="81"/>
    </row>
    <row r="32" spans="2:9" ht="17.25">
      <c r="B32" s="165" t="s">
        <v>927</v>
      </c>
      <c r="C32" s="49">
        <f t="shared" si="1"/>
        <v>9204</v>
      </c>
      <c r="D32" s="80">
        <v>5263</v>
      </c>
      <c r="E32" s="80">
        <v>3941</v>
      </c>
      <c r="F32" s="81"/>
      <c r="G32" s="81"/>
      <c r="H32" s="81"/>
      <c r="I32" s="81"/>
    </row>
    <row r="33" spans="2:9" ht="17.25">
      <c r="B33" s="165" t="s">
        <v>928</v>
      </c>
      <c r="C33" s="49">
        <f t="shared" si="1"/>
        <v>9092</v>
      </c>
      <c r="D33" s="80">
        <v>4010</v>
      </c>
      <c r="E33" s="80">
        <v>5082</v>
      </c>
      <c r="F33" s="81"/>
      <c r="G33" s="81"/>
      <c r="H33" s="81"/>
      <c r="I33" s="81"/>
    </row>
    <row r="34" spans="2:9" ht="17.25">
      <c r="B34" s="165" t="s">
        <v>823</v>
      </c>
      <c r="C34" s="49">
        <f t="shared" si="1"/>
        <v>8616</v>
      </c>
      <c r="D34" s="80">
        <v>4382</v>
      </c>
      <c r="E34" s="80">
        <v>4234</v>
      </c>
      <c r="F34" s="81"/>
      <c r="G34" s="81"/>
      <c r="H34" s="81"/>
      <c r="I34" s="81"/>
    </row>
    <row r="35" spans="2:9" ht="17.25">
      <c r="B35" s="165" t="s">
        <v>824</v>
      </c>
      <c r="C35" s="49">
        <f t="shared" si="1"/>
        <v>12322</v>
      </c>
      <c r="D35" s="80">
        <v>5995</v>
      </c>
      <c r="E35" s="80">
        <v>6327</v>
      </c>
      <c r="F35" s="81"/>
      <c r="G35" s="81"/>
      <c r="H35" s="81"/>
      <c r="I35" s="81"/>
    </row>
    <row r="36" spans="2:9" ht="18" thickBot="1">
      <c r="B36" s="40"/>
      <c r="C36" s="64"/>
      <c r="D36" s="40"/>
      <c r="E36" s="40"/>
      <c r="F36" s="40"/>
      <c r="G36" s="40"/>
      <c r="H36" s="40"/>
      <c r="I36" s="40"/>
    </row>
    <row r="37" ht="17.25">
      <c r="C37" s="73" t="s">
        <v>392</v>
      </c>
    </row>
    <row r="40" ht="17.25">
      <c r="C40" s="75" t="s">
        <v>393</v>
      </c>
    </row>
    <row r="41" spans="2:9" ht="18" thickBot="1">
      <c r="B41" s="40"/>
      <c r="C41" s="40"/>
      <c r="D41" s="40"/>
      <c r="E41" s="40"/>
      <c r="F41" s="40"/>
      <c r="G41" s="40"/>
      <c r="H41" s="40"/>
      <c r="I41" s="113" t="s">
        <v>394</v>
      </c>
    </row>
    <row r="42" spans="3:9" ht="17.25">
      <c r="C42" s="43"/>
      <c r="D42" s="45"/>
      <c r="E42" s="45"/>
      <c r="F42" s="45"/>
      <c r="G42" s="45"/>
      <c r="H42" s="45"/>
      <c r="I42" s="45"/>
    </row>
    <row r="43" spans="2:9" ht="17.25">
      <c r="B43" s="45"/>
      <c r="C43" s="65" t="s">
        <v>989</v>
      </c>
      <c r="D43" s="65" t="s">
        <v>637</v>
      </c>
      <c r="E43" s="65" t="s">
        <v>638</v>
      </c>
      <c r="F43" s="65" t="s">
        <v>639</v>
      </c>
      <c r="G43" s="65" t="s">
        <v>640</v>
      </c>
      <c r="H43" s="65" t="s">
        <v>386</v>
      </c>
      <c r="I43" s="65" t="s">
        <v>641</v>
      </c>
    </row>
    <row r="44" ht="17.25">
      <c r="C44" s="43"/>
    </row>
    <row r="45" spans="2:9" ht="17.25">
      <c r="B45" s="82" t="s">
        <v>522</v>
      </c>
      <c r="C45" s="49">
        <v>61532</v>
      </c>
      <c r="D45" s="80">
        <v>46899</v>
      </c>
      <c r="E45" s="80">
        <v>14633</v>
      </c>
      <c r="F45" s="81" t="s">
        <v>388</v>
      </c>
      <c r="G45" s="81" t="s">
        <v>388</v>
      </c>
      <c r="H45" s="81" t="s">
        <v>388</v>
      </c>
      <c r="I45" s="81" t="s">
        <v>388</v>
      </c>
    </row>
    <row r="46" spans="2:9" ht="17.25">
      <c r="B46" s="82" t="s">
        <v>523</v>
      </c>
      <c r="C46" s="49">
        <v>72185</v>
      </c>
      <c r="D46" s="80">
        <v>40262</v>
      </c>
      <c r="E46" s="80">
        <v>31923</v>
      </c>
      <c r="F46" s="81" t="s">
        <v>388</v>
      </c>
      <c r="G46" s="81" t="s">
        <v>388</v>
      </c>
      <c r="H46" s="81" t="s">
        <v>388</v>
      </c>
      <c r="I46" s="81" t="s">
        <v>388</v>
      </c>
    </row>
    <row r="47" spans="2:9" ht="17.25">
      <c r="B47" s="82" t="s">
        <v>524</v>
      </c>
      <c r="C47" s="49">
        <v>273221</v>
      </c>
      <c r="D47" s="77">
        <v>38769</v>
      </c>
      <c r="E47" s="77">
        <v>234452</v>
      </c>
      <c r="F47" s="81" t="s">
        <v>389</v>
      </c>
      <c r="G47" s="81" t="s">
        <v>389</v>
      </c>
      <c r="H47" s="81" t="s">
        <v>388</v>
      </c>
      <c r="I47" s="81" t="s">
        <v>388</v>
      </c>
    </row>
    <row r="48" spans="2:9" ht="17.25">
      <c r="B48" s="82" t="s">
        <v>525</v>
      </c>
      <c r="C48" s="49">
        <v>248846</v>
      </c>
      <c r="D48" s="77">
        <v>36149</v>
      </c>
      <c r="E48" s="77">
        <v>212697</v>
      </c>
      <c r="F48" s="81" t="s">
        <v>389</v>
      </c>
      <c r="G48" s="81" t="s">
        <v>389</v>
      </c>
      <c r="H48" s="81" t="s">
        <v>390</v>
      </c>
      <c r="I48" s="81" t="s">
        <v>390</v>
      </c>
    </row>
    <row r="49" spans="2:9" ht="17.25">
      <c r="B49" s="82"/>
      <c r="C49" s="49"/>
      <c r="D49" s="77"/>
      <c r="E49" s="77"/>
      <c r="F49" s="81"/>
      <c r="G49" s="81"/>
      <c r="H49" s="81"/>
      <c r="I49" s="81"/>
    </row>
    <row r="50" spans="2:9" ht="17.25">
      <c r="B50" s="82" t="s">
        <v>526</v>
      </c>
      <c r="C50" s="49">
        <v>280779</v>
      </c>
      <c r="D50" s="77">
        <v>30247</v>
      </c>
      <c r="E50" s="77">
        <v>250532</v>
      </c>
      <c r="F50" s="81" t="s">
        <v>389</v>
      </c>
      <c r="G50" s="81" t="s">
        <v>389</v>
      </c>
      <c r="H50" s="81" t="s">
        <v>390</v>
      </c>
      <c r="I50" s="81" t="s">
        <v>390</v>
      </c>
    </row>
    <row r="51" spans="2:9" ht="17.25">
      <c r="B51" s="82" t="s">
        <v>527</v>
      </c>
      <c r="C51" s="49">
        <v>207301</v>
      </c>
      <c r="D51" s="77">
        <v>27813</v>
      </c>
      <c r="E51" s="77">
        <v>179488</v>
      </c>
      <c r="F51" s="81" t="s">
        <v>389</v>
      </c>
      <c r="G51" s="81" t="s">
        <v>389</v>
      </c>
      <c r="H51" s="81" t="s">
        <v>391</v>
      </c>
      <c r="I51" s="81" t="s">
        <v>391</v>
      </c>
    </row>
    <row r="52" spans="2:9" ht="17.25">
      <c r="B52" s="82" t="s">
        <v>528</v>
      </c>
      <c r="C52" s="49">
        <v>186278</v>
      </c>
      <c r="D52" s="77">
        <v>20677</v>
      </c>
      <c r="E52" s="77">
        <v>165601</v>
      </c>
      <c r="F52" s="81" t="s">
        <v>389</v>
      </c>
      <c r="G52" s="81" t="s">
        <v>389</v>
      </c>
      <c r="H52" s="81" t="s">
        <v>390</v>
      </c>
      <c r="I52" s="81" t="s">
        <v>390</v>
      </c>
    </row>
    <row r="53" spans="2:9" ht="17.25">
      <c r="B53" s="82" t="s">
        <v>469</v>
      </c>
      <c r="C53" s="49">
        <v>175766</v>
      </c>
      <c r="D53" s="77">
        <v>20901</v>
      </c>
      <c r="E53" s="77">
        <v>154865</v>
      </c>
      <c r="F53" s="81" t="s">
        <v>389</v>
      </c>
      <c r="G53" s="81" t="s">
        <v>389</v>
      </c>
      <c r="H53" s="81" t="s">
        <v>390</v>
      </c>
      <c r="I53" s="81" t="s">
        <v>390</v>
      </c>
    </row>
    <row r="54" spans="2:9" ht="17.25">
      <c r="B54" s="82" t="s">
        <v>736</v>
      </c>
      <c r="C54" s="49">
        <v>198301</v>
      </c>
      <c r="D54" s="77">
        <v>12521</v>
      </c>
      <c r="E54" s="77">
        <v>185780</v>
      </c>
      <c r="F54" s="81" t="s">
        <v>389</v>
      </c>
      <c r="G54" s="81" t="s">
        <v>389</v>
      </c>
      <c r="H54" s="81" t="s">
        <v>390</v>
      </c>
      <c r="I54" s="81" t="s">
        <v>390</v>
      </c>
    </row>
    <row r="55" ht="17.25">
      <c r="C55" s="43"/>
    </row>
    <row r="56" spans="2:9" ht="17.25">
      <c r="B56" s="165" t="s">
        <v>924</v>
      </c>
      <c r="C56" s="49">
        <v>11831</v>
      </c>
      <c r="D56" s="80">
        <v>988</v>
      </c>
      <c r="E56" s="80">
        <v>10843</v>
      </c>
      <c r="F56" s="81"/>
      <c r="G56" s="81"/>
      <c r="H56" s="81"/>
      <c r="I56" s="81"/>
    </row>
    <row r="57" spans="2:9" ht="17.25">
      <c r="B57" s="165" t="s">
        <v>811</v>
      </c>
      <c r="C57" s="49">
        <v>18112</v>
      </c>
      <c r="D57" s="80">
        <v>834</v>
      </c>
      <c r="E57" s="80">
        <v>17278</v>
      </c>
      <c r="F57" s="81"/>
      <c r="G57" s="81"/>
      <c r="H57" s="81"/>
      <c r="I57" s="81"/>
    </row>
    <row r="58" spans="2:9" ht="17.25">
      <c r="B58" s="165" t="s">
        <v>812</v>
      </c>
      <c r="C58" s="49">
        <v>29749</v>
      </c>
      <c r="D58" s="80">
        <v>995</v>
      </c>
      <c r="E58" s="80">
        <v>28754</v>
      </c>
      <c r="F58" s="81"/>
      <c r="G58" s="81"/>
      <c r="H58" s="81"/>
      <c r="I58" s="81"/>
    </row>
    <row r="59" spans="2:9" ht="17.25">
      <c r="B59" s="165" t="s">
        <v>822</v>
      </c>
      <c r="C59" s="49">
        <v>23699</v>
      </c>
      <c r="D59" s="80">
        <v>873</v>
      </c>
      <c r="E59" s="80">
        <v>22826</v>
      </c>
      <c r="F59" s="81"/>
      <c r="G59" s="81"/>
      <c r="H59" s="81"/>
      <c r="I59" s="81"/>
    </row>
    <row r="60" spans="2:9" ht="17.25">
      <c r="B60" s="165" t="s">
        <v>813</v>
      </c>
      <c r="C60" s="49">
        <v>17024</v>
      </c>
      <c r="D60" s="80">
        <v>1323</v>
      </c>
      <c r="E60" s="80">
        <v>15701</v>
      </c>
      <c r="F60" s="81"/>
      <c r="G60" s="81"/>
      <c r="H60" s="81"/>
      <c r="I60" s="81"/>
    </row>
    <row r="61" spans="2:9" ht="17.25">
      <c r="B61" s="165" t="s">
        <v>814</v>
      </c>
      <c r="C61" s="49">
        <v>16519</v>
      </c>
      <c r="D61" s="80">
        <v>1136</v>
      </c>
      <c r="E61" s="80">
        <v>15383</v>
      </c>
      <c r="F61" s="81"/>
      <c r="G61" s="81"/>
      <c r="H61" s="81"/>
      <c r="I61" s="81"/>
    </row>
    <row r="62" spans="2:9" ht="17.25">
      <c r="B62" s="165"/>
      <c r="C62" s="49"/>
      <c r="D62" s="80"/>
      <c r="E62" s="80"/>
      <c r="F62" s="81"/>
      <c r="G62" s="81"/>
      <c r="H62" s="81"/>
      <c r="I62" s="81"/>
    </row>
    <row r="63" spans="2:9" ht="17.25">
      <c r="B63" s="165" t="s">
        <v>925</v>
      </c>
      <c r="C63" s="49">
        <v>16530</v>
      </c>
      <c r="D63" s="80">
        <v>1284</v>
      </c>
      <c r="E63" s="80">
        <v>15246</v>
      </c>
      <c r="F63" s="81"/>
      <c r="G63" s="81"/>
      <c r="H63" s="81"/>
      <c r="I63" s="81"/>
    </row>
    <row r="64" spans="2:9" ht="17.25">
      <c r="B64" s="165" t="s">
        <v>926</v>
      </c>
      <c r="C64" s="49">
        <v>14902</v>
      </c>
      <c r="D64" s="80">
        <v>1141</v>
      </c>
      <c r="E64" s="80">
        <v>13761</v>
      </c>
      <c r="F64" s="81"/>
      <c r="G64" s="81"/>
      <c r="H64" s="81"/>
      <c r="I64" s="81"/>
    </row>
    <row r="65" spans="2:9" ht="17.25">
      <c r="B65" s="165" t="s">
        <v>927</v>
      </c>
      <c r="C65" s="49">
        <v>18121</v>
      </c>
      <c r="D65" s="80">
        <v>1217</v>
      </c>
      <c r="E65" s="80">
        <v>16904</v>
      </c>
      <c r="F65" s="81"/>
      <c r="G65" s="81"/>
      <c r="H65" s="81"/>
      <c r="I65" s="81"/>
    </row>
    <row r="66" spans="2:9" ht="17.25">
      <c r="B66" s="165" t="s">
        <v>928</v>
      </c>
      <c r="C66" s="49">
        <v>11425</v>
      </c>
      <c r="D66" s="80">
        <v>721</v>
      </c>
      <c r="E66" s="80">
        <v>10704</v>
      </c>
      <c r="F66" s="81"/>
      <c r="G66" s="81"/>
      <c r="H66" s="81"/>
      <c r="I66" s="81"/>
    </row>
    <row r="67" spans="2:9" ht="17.25">
      <c r="B67" s="165" t="s">
        <v>823</v>
      </c>
      <c r="C67" s="49">
        <v>11311</v>
      </c>
      <c r="D67" s="80">
        <v>956</v>
      </c>
      <c r="E67" s="80">
        <v>10355</v>
      </c>
      <c r="F67" s="81"/>
      <c r="G67" s="81"/>
      <c r="H67" s="81"/>
      <c r="I67" s="81"/>
    </row>
    <row r="68" spans="2:9" ht="17.25">
      <c r="B68" s="165" t="s">
        <v>824</v>
      </c>
      <c r="C68" s="49">
        <v>9078</v>
      </c>
      <c r="D68" s="80">
        <v>1053</v>
      </c>
      <c r="E68" s="80">
        <v>8025</v>
      </c>
      <c r="F68" s="81"/>
      <c r="G68" s="81"/>
      <c r="H68" s="81"/>
      <c r="I68" s="81"/>
    </row>
    <row r="69" spans="2:9" ht="18" thickBot="1">
      <c r="B69" s="40"/>
      <c r="C69" s="64"/>
      <c r="D69" s="40"/>
      <c r="E69" s="40"/>
      <c r="F69" s="123"/>
      <c r="G69" s="123"/>
      <c r="H69" s="40"/>
      <c r="I69" s="40"/>
    </row>
    <row r="70" ht="17.25">
      <c r="C70" s="73" t="s">
        <v>392</v>
      </c>
    </row>
    <row r="71" ht="17.25">
      <c r="A71" s="73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74" customWidth="1"/>
    <col min="2" max="2" width="2.375" style="74" customWidth="1"/>
    <col min="3" max="3" width="25.00390625" style="74" customWidth="1"/>
    <col min="4" max="8" width="17.125" style="74" customWidth="1"/>
    <col min="9" max="9" width="18.00390625" style="74" customWidth="1"/>
    <col min="10" max="16384" width="15.875" style="74" customWidth="1"/>
  </cols>
  <sheetData>
    <row r="1" ht="17.25">
      <c r="A1" s="73"/>
    </row>
    <row r="6" ht="17.25">
      <c r="E6" s="75" t="s">
        <v>395</v>
      </c>
    </row>
    <row r="7" spans="2:9" ht="18" thickBot="1">
      <c r="B7" s="40"/>
      <c r="C7" s="40"/>
      <c r="D7" s="40"/>
      <c r="E7" s="40"/>
      <c r="F7" s="40"/>
      <c r="G7" s="40"/>
      <c r="H7" s="40"/>
      <c r="I7" s="40"/>
    </row>
    <row r="8" spans="4:9" ht="17.25">
      <c r="D8" s="76" t="s">
        <v>396</v>
      </c>
      <c r="E8" s="45"/>
      <c r="F8" s="76" t="s">
        <v>397</v>
      </c>
      <c r="G8" s="45"/>
      <c r="H8" s="76" t="s">
        <v>398</v>
      </c>
      <c r="I8" s="45"/>
    </row>
    <row r="9" spans="2:9" ht="17.25">
      <c r="B9" s="45"/>
      <c r="C9" s="45"/>
      <c r="D9" s="65" t="s">
        <v>929</v>
      </c>
      <c r="E9" s="65" t="s">
        <v>930</v>
      </c>
      <c r="F9" s="65" t="s">
        <v>929</v>
      </c>
      <c r="G9" s="65" t="s">
        <v>930</v>
      </c>
      <c r="H9" s="65" t="s">
        <v>929</v>
      </c>
      <c r="I9" s="65" t="s">
        <v>930</v>
      </c>
    </row>
    <row r="10" spans="4:9" ht="17.25">
      <c r="D10" s="83" t="s">
        <v>399</v>
      </c>
      <c r="E10" s="84" t="s">
        <v>400</v>
      </c>
      <c r="F10" s="84" t="s">
        <v>399</v>
      </c>
      <c r="G10" s="84" t="s">
        <v>400</v>
      </c>
      <c r="H10" s="84" t="s">
        <v>399</v>
      </c>
      <c r="I10" s="84" t="s">
        <v>400</v>
      </c>
    </row>
    <row r="11" spans="3:9" ht="17.25">
      <c r="C11" s="73" t="s">
        <v>529</v>
      </c>
      <c r="D11" s="49">
        <v>382</v>
      </c>
      <c r="E11" s="77">
        <v>146057</v>
      </c>
      <c r="F11" s="80">
        <v>337</v>
      </c>
      <c r="G11" s="80">
        <v>141409</v>
      </c>
      <c r="H11" s="80">
        <v>45</v>
      </c>
      <c r="I11" s="80">
        <v>4648</v>
      </c>
    </row>
    <row r="12" spans="3:9" ht="17.25">
      <c r="C12" s="73" t="s">
        <v>530</v>
      </c>
      <c r="D12" s="49">
        <v>314</v>
      </c>
      <c r="E12" s="77">
        <v>96750</v>
      </c>
      <c r="F12" s="80">
        <v>304</v>
      </c>
      <c r="G12" s="80">
        <v>96136</v>
      </c>
      <c r="H12" s="80">
        <v>10</v>
      </c>
      <c r="I12" s="80">
        <v>614</v>
      </c>
    </row>
    <row r="13" spans="3:9" ht="17.25">
      <c r="C13" s="73" t="s">
        <v>531</v>
      </c>
      <c r="D13" s="49">
        <v>248</v>
      </c>
      <c r="E13" s="77">
        <v>81377</v>
      </c>
      <c r="F13" s="80">
        <v>246</v>
      </c>
      <c r="G13" s="80">
        <v>81233</v>
      </c>
      <c r="H13" s="80">
        <v>2</v>
      </c>
      <c r="I13" s="80">
        <v>144</v>
      </c>
    </row>
    <row r="14" spans="3:9" ht="17.25">
      <c r="C14" s="73"/>
      <c r="D14" s="49"/>
      <c r="E14" s="77"/>
      <c r="F14" s="80"/>
      <c r="G14" s="80"/>
      <c r="H14" s="80"/>
      <c r="I14" s="80"/>
    </row>
    <row r="15" spans="3:9" ht="17.25">
      <c r="C15" s="73" t="s">
        <v>532</v>
      </c>
      <c r="D15" s="49">
        <v>203</v>
      </c>
      <c r="E15" s="77">
        <v>49291</v>
      </c>
      <c r="F15" s="80">
        <v>202</v>
      </c>
      <c r="G15" s="80">
        <v>49179</v>
      </c>
      <c r="H15" s="80">
        <v>1</v>
      </c>
      <c r="I15" s="80">
        <v>112</v>
      </c>
    </row>
    <row r="16" spans="3:9" ht="17.25">
      <c r="C16" s="73" t="s">
        <v>533</v>
      </c>
      <c r="D16" s="49">
        <v>132</v>
      </c>
      <c r="E16" s="77">
        <v>34645</v>
      </c>
      <c r="F16" s="77">
        <v>132</v>
      </c>
      <c r="G16" s="77">
        <v>34645</v>
      </c>
      <c r="H16" s="165" t="s">
        <v>441</v>
      </c>
      <c r="I16" s="165" t="s">
        <v>441</v>
      </c>
    </row>
    <row r="17" spans="3:9" ht="17.25">
      <c r="C17" s="73" t="s">
        <v>534</v>
      </c>
      <c r="D17" s="49">
        <v>105</v>
      </c>
      <c r="E17" s="77">
        <v>29415</v>
      </c>
      <c r="F17" s="77">
        <v>105</v>
      </c>
      <c r="G17" s="77">
        <v>29415</v>
      </c>
      <c r="H17" s="165" t="s">
        <v>441</v>
      </c>
      <c r="I17" s="165" t="s">
        <v>441</v>
      </c>
    </row>
    <row r="18" spans="3:9" ht="17.25">
      <c r="C18" s="73"/>
      <c r="D18" s="49"/>
      <c r="E18" s="77"/>
      <c r="F18" s="77"/>
      <c r="G18" s="77"/>
      <c r="H18" s="165"/>
      <c r="I18" s="165"/>
    </row>
    <row r="19" spans="3:9" ht="17.25">
      <c r="C19" s="73" t="s">
        <v>535</v>
      </c>
      <c r="D19" s="49">
        <v>102</v>
      </c>
      <c r="E19" s="47">
        <v>29468</v>
      </c>
      <c r="F19" s="47">
        <v>102</v>
      </c>
      <c r="G19" s="47">
        <v>29468</v>
      </c>
      <c r="H19" s="165" t="s">
        <v>441</v>
      </c>
      <c r="I19" s="165" t="s">
        <v>441</v>
      </c>
    </row>
    <row r="20" spans="3:9" ht="17.25">
      <c r="C20" s="73" t="s">
        <v>536</v>
      </c>
      <c r="D20" s="43">
        <v>96</v>
      </c>
      <c r="E20" s="74">
        <v>29292.42</v>
      </c>
      <c r="F20" s="74">
        <v>96</v>
      </c>
      <c r="G20" s="74">
        <v>29292.42</v>
      </c>
      <c r="H20" s="165" t="s">
        <v>441</v>
      </c>
      <c r="I20" s="165" t="s">
        <v>441</v>
      </c>
    </row>
    <row r="21" spans="3:9" ht="17.25">
      <c r="C21" s="73" t="s">
        <v>738</v>
      </c>
      <c r="D21" s="43">
        <v>95</v>
      </c>
      <c r="E21" s="74">
        <v>27935</v>
      </c>
      <c r="F21" s="74">
        <v>95</v>
      </c>
      <c r="G21" s="74">
        <v>27935</v>
      </c>
      <c r="H21" s="165" t="s">
        <v>441</v>
      </c>
      <c r="I21" s="165" t="s">
        <v>441</v>
      </c>
    </row>
    <row r="22" ht="17.25">
      <c r="D22" s="43"/>
    </row>
    <row r="23" spans="3:9" ht="17.25">
      <c r="C23" s="82" t="s">
        <v>401</v>
      </c>
      <c r="D23" s="43">
        <v>86</v>
      </c>
      <c r="E23" s="74">
        <v>26614</v>
      </c>
      <c r="F23" s="74">
        <v>86</v>
      </c>
      <c r="G23" s="74">
        <v>26614</v>
      </c>
      <c r="H23" s="165" t="s">
        <v>918</v>
      </c>
      <c r="I23" s="165" t="s">
        <v>918</v>
      </c>
    </row>
    <row r="24" spans="3:9" ht="17.25">
      <c r="C24" s="82" t="s">
        <v>402</v>
      </c>
      <c r="D24" s="43">
        <v>9</v>
      </c>
      <c r="E24" s="74">
        <v>1321.42</v>
      </c>
      <c r="F24" s="74">
        <v>9</v>
      </c>
      <c r="G24" s="74">
        <v>1321.42</v>
      </c>
      <c r="H24" s="165" t="s">
        <v>644</v>
      </c>
      <c r="I24" s="165" t="s">
        <v>644</v>
      </c>
    </row>
    <row r="25" spans="2:9" ht="18" thickBot="1">
      <c r="B25" s="40"/>
      <c r="C25" s="40"/>
      <c r="D25" s="64"/>
      <c r="E25" s="40"/>
      <c r="F25" s="40"/>
      <c r="G25" s="40"/>
      <c r="H25" s="40"/>
      <c r="I25" s="40"/>
    </row>
    <row r="26" ht="17.25">
      <c r="D26" s="73" t="s">
        <v>403</v>
      </c>
    </row>
    <row r="29" spans="4:5" ht="17.25">
      <c r="D29" s="79"/>
      <c r="E29" s="75" t="s">
        <v>404</v>
      </c>
    </row>
    <row r="30" spans="4:5" ht="17.25">
      <c r="D30" s="75" t="s">
        <v>405</v>
      </c>
      <c r="E30" s="79"/>
    </row>
    <row r="31" ht="17.25">
      <c r="C31" s="73" t="s">
        <v>645</v>
      </c>
    </row>
    <row r="32" spans="2:9" ht="18" thickBot="1">
      <c r="B32" s="40"/>
      <c r="C32" s="41" t="s">
        <v>646</v>
      </c>
      <c r="D32" s="40"/>
      <c r="E32" s="40"/>
      <c r="F32" s="40"/>
      <c r="G32" s="40"/>
      <c r="H32" s="40"/>
      <c r="I32" s="40"/>
    </row>
    <row r="33" spans="4:9" ht="17.25">
      <c r="D33" s="76" t="s">
        <v>406</v>
      </c>
      <c r="E33" s="45"/>
      <c r="F33" s="76" t="s">
        <v>407</v>
      </c>
      <c r="G33" s="45"/>
      <c r="H33" s="76" t="s">
        <v>408</v>
      </c>
      <c r="I33" s="45"/>
    </row>
    <row r="34" spans="2:9" ht="17.25">
      <c r="B34" s="45"/>
      <c r="C34" s="45"/>
      <c r="D34" s="65" t="s">
        <v>642</v>
      </c>
      <c r="E34" s="65" t="s">
        <v>643</v>
      </c>
      <c r="F34" s="65" t="s">
        <v>642</v>
      </c>
      <c r="G34" s="65" t="s">
        <v>643</v>
      </c>
      <c r="H34" s="65" t="s">
        <v>642</v>
      </c>
      <c r="I34" s="65" t="s">
        <v>643</v>
      </c>
    </row>
    <row r="35" spans="4:9" ht="17.25">
      <c r="D35" s="83" t="s">
        <v>399</v>
      </c>
      <c r="E35" s="84" t="s">
        <v>409</v>
      </c>
      <c r="F35" s="84" t="s">
        <v>399</v>
      </c>
      <c r="G35" s="84" t="s">
        <v>409</v>
      </c>
      <c r="H35" s="84" t="s">
        <v>399</v>
      </c>
      <c r="I35" s="84" t="s">
        <v>409</v>
      </c>
    </row>
    <row r="36" spans="3:9" ht="17.25">
      <c r="C36" s="73" t="s">
        <v>529</v>
      </c>
      <c r="D36" s="49">
        <v>199163</v>
      </c>
      <c r="E36" s="77">
        <v>68688.514</v>
      </c>
      <c r="F36" s="80">
        <v>1165</v>
      </c>
      <c r="G36" s="80">
        <v>25889.66</v>
      </c>
      <c r="H36" s="80">
        <v>197998</v>
      </c>
      <c r="I36" s="80">
        <v>42798.854</v>
      </c>
    </row>
    <row r="37" spans="3:9" ht="17.25">
      <c r="C37" s="73" t="s">
        <v>530</v>
      </c>
      <c r="D37" s="49">
        <v>156416</v>
      </c>
      <c r="E37" s="77">
        <v>58874.428</v>
      </c>
      <c r="F37" s="80">
        <v>1192</v>
      </c>
      <c r="G37" s="80">
        <v>24837.005</v>
      </c>
      <c r="H37" s="80">
        <v>155224</v>
      </c>
      <c r="I37" s="80">
        <v>34037.423</v>
      </c>
    </row>
    <row r="38" spans="3:9" ht="17.25">
      <c r="C38" s="73" t="s">
        <v>531</v>
      </c>
      <c r="D38" s="49">
        <v>146618</v>
      </c>
      <c r="E38" s="77">
        <v>61913.651</v>
      </c>
      <c r="F38" s="80">
        <v>1116</v>
      </c>
      <c r="G38" s="80">
        <v>29923.834</v>
      </c>
      <c r="H38" s="80">
        <v>145502</v>
      </c>
      <c r="I38" s="80">
        <v>31989.817</v>
      </c>
    </row>
    <row r="39" spans="3:9" ht="17.25">
      <c r="C39" s="73"/>
      <c r="D39" s="49"/>
      <c r="E39" s="77"/>
      <c r="F39" s="80"/>
      <c r="G39" s="80"/>
      <c r="H39" s="80"/>
      <c r="I39" s="80"/>
    </row>
    <row r="40" spans="3:9" ht="17.25">
      <c r="C40" s="73" t="s">
        <v>532</v>
      </c>
      <c r="D40" s="49">
        <v>143433</v>
      </c>
      <c r="E40" s="77">
        <v>57862.998</v>
      </c>
      <c r="F40" s="80">
        <v>1037</v>
      </c>
      <c r="G40" s="80">
        <v>27052.966</v>
      </c>
      <c r="H40" s="80">
        <v>142396</v>
      </c>
      <c r="I40" s="80">
        <v>30810.032</v>
      </c>
    </row>
    <row r="41" spans="3:9" ht="17.25">
      <c r="C41" s="73" t="s">
        <v>533</v>
      </c>
      <c r="D41" s="49">
        <v>103892</v>
      </c>
      <c r="E41" s="77">
        <v>52596</v>
      </c>
      <c r="F41" s="80">
        <v>1087</v>
      </c>
      <c r="G41" s="80">
        <v>24791</v>
      </c>
      <c r="H41" s="80">
        <v>102805</v>
      </c>
      <c r="I41" s="80">
        <v>27805</v>
      </c>
    </row>
    <row r="42" spans="2:9" ht="17.25">
      <c r="B42" s="73"/>
      <c r="C42" s="73" t="s">
        <v>534</v>
      </c>
      <c r="D42" s="49">
        <v>88351</v>
      </c>
      <c r="E42" s="77">
        <v>46150.075</v>
      </c>
      <c r="F42" s="80">
        <v>1204</v>
      </c>
      <c r="G42" s="80">
        <v>24013.503</v>
      </c>
      <c r="H42" s="80">
        <v>87147</v>
      </c>
      <c r="I42" s="80">
        <v>22136.572</v>
      </c>
    </row>
    <row r="43" spans="2:9" ht="17.25">
      <c r="B43" s="73"/>
      <c r="C43" s="73"/>
      <c r="D43" s="49"/>
      <c r="E43" s="77"/>
      <c r="F43" s="80"/>
      <c r="G43" s="80"/>
      <c r="H43" s="80"/>
      <c r="I43" s="80"/>
    </row>
    <row r="44" spans="2:9" ht="17.25">
      <c r="B44" s="73"/>
      <c r="C44" s="73" t="s">
        <v>535</v>
      </c>
      <c r="D44" s="49">
        <v>85215</v>
      </c>
      <c r="E44" s="77">
        <v>47413</v>
      </c>
      <c r="F44" s="80">
        <v>1280</v>
      </c>
      <c r="G44" s="80">
        <v>23411</v>
      </c>
      <c r="H44" s="80">
        <v>83935</v>
      </c>
      <c r="I44" s="80">
        <v>23783</v>
      </c>
    </row>
    <row r="45" spans="2:9" ht="17.25">
      <c r="B45" s="73"/>
      <c r="C45" s="73" t="s">
        <v>536</v>
      </c>
      <c r="D45" s="49">
        <v>90329</v>
      </c>
      <c r="E45" s="77">
        <v>44204</v>
      </c>
      <c r="F45" s="80">
        <v>1241</v>
      </c>
      <c r="G45" s="80">
        <v>21317</v>
      </c>
      <c r="H45" s="80">
        <v>89088</v>
      </c>
      <c r="I45" s="80">
        <v>22887</v>
      </c>
    </row>
    <row r="46" spans="2:9" ht="17.25">
      <c r="B46" s="73"/>
      <c r="C46" s="73" t="s">
        <v>738</v>
      </c>
      <c r="D46" s="49">
        <v>85922</v>
      </c>
      <c r="E46" s="77">
        <v>46053.083</v>
      </c>
      <c r="F46" s="80">
        <v>1044</v>
      </c>
      <c r="G46" s="80">
        <v>21808.398</v>
      </c>
      <c r="H46" s="80">
        <v>84878</v>
      </c>
      <c r="I46" s="80">
        <v>24244.685</v>
      </c>
    </row>
    <row r="47" spans="2:9" ht="18" thickBot="1">
      <c r="B47" s="40"/>
      <c r="C47" s="40"/>
      <c r="D47" s="64"/>
      <c r="E47" s="40"/>
      <c r="F47" s="40"/>
      <c r="G47" s="40"/>
      <c r="H47" s="40"/>
      <c r="I47" s="40"/>
    </row>
    <row r="48" ht="17.25">
      <c r="D48" s="73" t="s">
        <v>1026</v>
      </c>
    </row>
    <row r="51" ht="17.25">
      <c r="D51" s="75" t="s">
        <v>410</v>
      </c>
    </row>
    <row r="52" spans="2:9" ht="18" thickBot="1">
      <c r="B52" s="40"/>
      <c r="C52" s="40"/>
      <c r="D52" s="40"/>
      <c r="E52" s="40"/>
      <c r="F52" s="40"/>
      <c r="G52" s="40"/>
      <c r="H52" s="40"/>
      <c r="I52" s="40"/>
    </row>
    <row r="53" spans="4:9" ht="17.25">
      <c r="D53" s="76" t="s">
        <v>406</v>
      </c>
      <c r="E53" s="45"/>
      <c r="F53" s="76" t="s">
        <v>407</v>
      </c>
      <c r="G53" s="45"/>
      <c r="H53" s="76" t="s">
        <v>408</v>
      </c>
      <c r="I53" s="45"/>
    </row>
    <row r="54" spans="2:9" ht="17.25">
      <c r="B54" s="45"/>
      <c r="C54" s="45"/>
      <c r="D54" s="65" t="s">
        <v>647</v>
      </c>
      <c r="E54" s="65" t="s">
        <v>648</v>
      </c>
      <c r="F54" s="65" t="s">
        <v>647</v>
      </c>
      <c r="G54" s="65" t="s">
        <v>648</v>
      </c>
      <c r="H54" s="65" t="s">
        <v>647</v>
      </c>
      <c r="I54" s="65" t="s">
        <v>648</v>
      </c>
    </row>
    <row r="55" spans="4:9" ht="17.25">
      <c r="D55" s="83" t="s">
        <v>399</v>
      </c>
      <c r="E55" s="84" t="s">
        <v>409</v>
      </c>
      <c r="F55" s="84" t="s">
        <v>399</v>
      </c>
      <c r="G55" s="84" t="s">
        <v>409</v>
      </c>
      <c r="H55" s="84" t="s">
        <v>399</v>
      </c>
      <c r="I55" s="84" t="s">
        <v>409</v>
      </c>
    </row>
    <row r="56" spans="2:9" ht="17.25">
      <c r="B56" s="82"/>
      <c r="C56" s="187" t="s">
        <v>539</v>
      </c>
      <c r="D56" s="49">
        <v>26066</v>
      </c>
      <c r="E56" s="77">
        <v>38842</v>
      </c>
      <c r="F56" s="77">
        <v>1203</v>
      </c>
      <c r="G56" s="77">
        <v>19254</v>
      </c>
      <c r="H56" s="77">
        <v>24863</v>
      </c>
      <c r="I56" s="77">
        <v>19588</v>
      </c>
    </row>
    <row r="57" spans="2:9" ht="17.25">
      <c r="B57" s="82"/>
      <c r="C57" s="187" t="s">
        <v>540</v>
      </c>
      <c r="D57" s="49">
        <v>26093</v>
      </c>
      <c r="E57" s="77">
        <v>39019</v>
      </c>
      <c r="F57" s="77">
        <v>1137</v>
      </c>
      <c r="G57" s="77">
        <v>19868</v>
      </c>
      <c r="H57" s="77">
        <v>24956</v>
      </c>
      <c r="I57" s="77">
        <v>19151</v>
      </c>
    </row>
    <row r="58" spans="2:9" ht="17.25">
      <c r="B58" s="82"/>
      <c r="C58" s="187" t="s">
        <v>471</v>
      </c>
      <c r="D58" s="49">
        <v>25921</v>
      </c>
      <c r="E58" s="77">
        <v>39666</v>
      </c>
      <c r="F58" s="77">
        <v>1196</v>
      </c>
      <c r="G58" s="77">
        <v>20723</v>
      </c>
      <c r="H58" s="77">
        <v>24725</v>
      </c>
      <c r="I58" s="77">
        <v>18943</v>
      </c>
    </row>
    <row r="59" spans="2:9" ht="17.25">
      <c r="B59" s="82"/>
      <c r="C59" s="187" t="s">
        <v>472</v>
      </c>
      <c r="D59" s="49">
        <v>25906</v>
      </c>
      <c r="E59" s="77">
        <v>40488</v>
      </c>
      <c r="F59" s="77">
        <v>1215</v>
      </c>
      <c r="G59" s="77">
        <v>21117</v>
      </c>
      <c r="H59" s="77">
        <v>24691</v>
      </c>
      <c r="I59" s="77">
        <v>19371</v>
      </c>
    </row>
    <row r="60" spans="2:9" ht="17.25">
      <c r="B60" s="82"/>
      <c r="C60" s="187" t="s">
        <v>475</v>
      </c>
      <c r="D60" s="49">
        <v>19442</v>
      </c>
      <c r="E60" s="77">
        <v>42551.656</v>
      </c>
      <c r="F60" s="77">
        <v>1021</v>
      </c>
      <c r="G60" s="77">
        <v>21589.908</v>
      </c>
      <c r="H60" s="77">
        <v>18421</v>
      </c>
      <c r="I60" s="77">
        <v>20961.748</v>
      </c>
    </row>
    <row r="61" spans="2:4" ht="17.25">
      <c r="B61" s="85"/>
      <c r="C61" s="85"/>
      <c r="D61" s="43"/>
    </row>
    <row r="62" spans="2:9" ht="17.25">
      <c r="B62" s="73"/>
      <c r="C62" s="73" t="s">
        <v>14</v>
      </c>
      <c r="D62" s="49">
        <v>2</v>
      </c>
      <c r="E62" s="47">
        <v>77</v>
      </c>
      <c r="F62" s="165" t="s">
        <v>441</v>
      </c>
      <c r="G62" s="165" t="s">
        <v>441</v>
      </c>
      <c r="H62" s="80">
        <v>2</v>
      </c>
      <c r="I62" s="80">
        <v>76.66</v>
      </c>
    </row>
    <row r="63" spans="2:9" ht="17.25">
      <c r="B63" s="73"/>
      <c r="C63" s="73" t="s">
        <v>15</v>
      </c>
      <c r="D63" s="49">
        <f aca="true" t="shared" si="0" ref="D63:E65">F63+H63</f>
        <v>3422</v>
      </c>
      <c r="E63" s="47">
        <f t="shared" si="0"/>
        <v>1664.413</v>
      </c>
      <c r="F63" s="80">
        <v>54</v>
      </c>
      <c r="G63" s="80">
        <v>145.925</v>
      </c>
      <c r="H63" s="80">
        <v>3368</v>
      </c>
      <c r="I63" s="80">
        <v>1518.488</v>
      </c>
    </row>
    <row r="64" spans="2:9" ht="17.25">
      <c r="B64" s="73"/>
      <c r="C64" s="73" t="s">
        <v>16</v>
      </c>
      <c r="D64" s="49">
        <f t="shared" si="0"/>
        <v>9236</v>
      </c>
      <c r="E64" s="47">
        <f t="shared" si="0"/>
        <v>16406.413</v>
      </c>
      <c r="F64" s="80">
        <v>255</v>
      </c>
      <c r="G64" s="80">
        <v>8916.677</v>
      </c>
      <c r="H64" s="80">
        <v>8981</v>
      </c>
      <c r="I64" s="80">
        <v>7489.736</v>
      </c>
    </row>
    <row r="65" spans="2:9" ht="17.25">
      <c r="B65" s="73"/>
      <c r="C65" s="73" t="s">
        <v>17</v>
      </c>
      <c r="D65" s="49">
        <f t="shared" si="0"/>
        <v>2129</v>
      </c>
      <c r="E65" s="47">
        <f t="shared" si="0"/>
        <v>14540.61</v>
      </c>
      <c r="F65" s="80">
        <v>712</v>
      </c>
      <c r="G65" s="80">
        <v>12527.306</v>
      </c>
      <c r="H65" s="80">
        <v>1417</v>
      </c>
      <c r="I65" s="80">
        <v>2013.304</v>
      </c>
    </row>
    <row r="66" spans="2:9" ht="17.25">
      <c r="B66" s="73"/>
      <c r="C66" s="73"/>
      <c r="D66" s="49"/>
      <c r="E66" s="47"/>
      <c r="F66" s="80"/>
      <c r="G66" s="80"/>
      <c r="H66" s="80"/>
      <c r="I66" s="80"/>
    </row>
    <row r="67" spans="2:9" ht="17.25">
      <c r="B67" s="73"/>
      <c r="C67" s="73" t="s">
        <v>18</v>
      </c>
      <c r="D67" s="49">
        <v>3980</v>
      </c>
      <c r="E67" s="80">
        <v>9737.381</v>
      </c>
      <c r="F67" s="165" t="s">
        <v>441</v>
      </c>
      <c r="G67" s="165" t="s">
        <v>441</v>
      </c>
      <c r="H67" s="80">
        <v>3980</v>
      </c>
      <c r="I67" s="80">
        <v>9737.381</v>
      </c>
    </row>
    <row r="68" spans="2:9" ht="17.25">
      <c r="B68" s="73"/>
      <c r="C68" s="73" t="s">
        <v>19</v>
      </c>
      <c r="D68" s="49">
        <v>673</v>
      </c>
      <c r="E68" s="80">
        <v>126.179</v>
      </c>
      <c r="F68" s="165" t="s">
        <v>441</v>
      </c>
      <c r="G68" s="165" t="s">
        <v>441</v>
      </c>
      <c r="H68" s="80">
        <v>673</v>
      </c>
      <c r="I68" s="80">
        <v>126.179</v>
      </c>
    </row>
    <row r="69" spans="2:9" ht="17.25">
      <c r="B69" s="73"/>
      <c r="C69" s="73" t="s">
        <v>20</v>
      </c>
      <c r="D69" s="166" t="s">
        <v>441</v>
      </c>
      <c r="E69" s="165" t="s">
        <v>441</v>
      </c>
      <c r="F69" s="165" t="s">
        <v>441</v>
      </c>
      <c r="G69" s="165" t="s">
        <v>441</v>
      </c>
      <c r="H69" s="165" t="s">
        <v>441</v>
      </c>
      <c r="I69" s="165" t="s">
        <v>441</v>
      </c>
    </row>
    <row r="70" spans="2:9" ht="17.25">
      <c r="B70" s="73"/>
      <c r="C70" s="73" t="s">
        <v>21</v>
      </c>
      <c r="D70" s="166" t="s">
        <v>441</v>
      </c>
      <c r="E70" s="165" t="s">
        <v>441</v>
      </c>
      <c r="F70" s="165" t="s">
        <v>441</v>
      </c>
      <c r="G70" s="165" t="s">
        <v>441</v>
      </c>
      <c r="H70" s="165" t="s">
        <v>441</v>
      </c>
      <c r="I70" s="165" t="s">
        <v>441</v>
      </c>
    </row>
    <row r="71" spans="2:9" ht="18" thickBot="1">
      <c r="B71" s="40"/>
      <c r="C71" s="40"/>
      <c r="D71" s="64"/>
      <c r="E71" s="40"/>
      <c r="F71" s="40"/>
      <c r="G71" s="40"/>
      <c r="H71" s="40"/>
      <c r="I71" s="40"/>
    </row>
    <row r="72" ht="17.25">
      <c r="D72" s="73" t="s">
        <v>1026</v>
      </c>
    </row>
  </sheetData>
  <printOptions/>
  <pageMargins left="0.75" right="0.75" top="1" bottom="1" header="0.512" footer="0.512"/>
  <pageSetup horizontalDpi="300" verticalDpi="3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70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74" customWidth="1"/>
    <col min="2" max="2" width="21.625" style="74" customWidth="1"/>
    <col min="3" max="3" width="22.125" style="74" customWidth="1"/>
    <col min="4" max="8" width="17.125" style="74" customWidth="1"/>
    <col min="9" max="9" width="18.00390625" style="74" customWidth="1"/>
    <col min="10" max="16384" width="15.875" style="74" customWidth="1"/>
  </cols>
  <sheetData>
    <row r="6" ht="17.25">
      <c r="E6" s="75" t="s">
        <v>404</v>
      </c>
    </row>
    <row r="7" spans="2:10" ht="18" thickBot="1">
      <c r="B7" s="40"/>
      <c r="C7" s="124" t="s">
        <v>411</v>
      </c>
      <c r="D7" s="40"/>
      <c r="E7" s="40"/>
      <c r="F7" s="40"/>
      <c r="G7" s="40"/>
      <c r="H7" s="40"/>
      <c r="I7" s="40"/>
      <c r="J7" s="40"/>
    </row>
    <row r="8" spans="3:10" ht="17.25">
      <c r="C8" s="42" t="s">
        <v>412</v>
      </c>
      <c r="E8" s="45"/>
      <c r="F8" s="45"/>
      <c r="G8" s="61" t="s">
        <v>413</v>
      </c>
      <c r="H8" s="45"/>
      <c r="I8" s="45"/>
      <c r="J8" s="45"/>
    </row>
    <row r="9" spans="3:10" ht="17.25">
      <c r="C9" s="258" t="s">
        <v>931</v>
      </c>
      <c r="D9" s="259"/>
      <c r="E9" s="261" t="s">
        <v>932</v>
      </c>
      <c r="F9" s="262"/>
      <c r="G9" s="261" t="s">
        <v>933</v>
      </c>
      <c r="H9" s="262"/>
      <c r="I9" s="261" t="s">
        <v>825</v>
      </c>
      <c r="J9" s="263"/>
    </row>
    <row r="10" spans="2:10" ht="17.25">
      <c r="B10" s="45"/>
      <c r="C10" s="65" t="s">
        <v>22</v>
      </c>
      <c r="D10" s="65" t="s">
        <v>649</v>
      </c>
      <c r="E10" s="65" t="s">
        <v>22</v>
      </c>
      <c r="F10" s="65" t="s">
        <v>649</v>
      </c>
      <c r="G10" s="65" t="s">
        <v>22</v>
      </c>
      <c r="H10" s="65" t="s">
        <v>649</v>
      </c>
      <c r="I10" s="65" t="s">
        <v>22</v>
      </c>
      <c r="J10" s="65" t="s">
        <v>649</v>
      </c>
    </row>
    <row r="11" spans="3:10" ht="17.25">
      <c r="C11" s="83" t="s">
        <v>399</v>
      </c>
      <c r="D11" s="84" t="s">
        <v>409</v>
      </c>
      <c r="E11" s="84" t="s">
        <v>399</v>
      </c>
      <c r="F11" s="84" t="s">
        <v>409</v>
      </c>
      <c r="G11" s="84" t="s">
        <v>399</v>
      </c>
      <c r="H11" s="84" t="s">
        <v>409</v>
      </c>
      <c r="I11" s="84" t="s">
        <v>399</v>
      </c>
      <c r="J11" s="84" t="s">
        <v>409</v>
      </c>
    </row>
    <row r="12" spans="2:10" ht="17.25" customHeight="1">
      <c r="B12" s="82" t="s">
        <v>472</v>
      </c>
      <c r="C12" s="166">
        <v>5307</v>
      </c>
      <c r="D12" s="199">
        <v>2168</v>
      </c>
      <c r="E12" s="47">
        <v>502</v>
      </c>
      <c r="F12" s="47">
        <v>318</v>
      </c>
      <c r="G12" s="165">
        <v>4402</v>
      </c>
      <c r="H12" s="165">
        <v>200</v>
      </c>
      <c r="I12" s="165">
        <v>403</v>
      </c>
      <c r="J12" s="165">
        <v>1650</v>
      </c>
    </row>
    <row r="13" spans="2:10" ht="17.25" customHeight="1">
      <c r="B13" s="82" t="s">
        <v>475</v>
      </c>
      <c r="C13" s="166">
        <f>E13+G13+I13</f>
        <v>5487</v>
      </c>
      <c r="D13" s="199">
        <f>F13+H13+J13</f>
        <v>1805.1219999999998</v>
      </c>
      <c r="E13" s="47">
        <v>731</v>
      </c>
      <c r="F13" s="47">
        <v>812.337</v>
      </c>
      <c r="G13" s="165">
        <v>4353</v>
      </c>
      <c r="H13" s="165">
        <v>197.579</v>
      </c>
      <c r="I13" s="165">
        <v>403</v>
      </c>
      <c r="J13" s="165">
        <v>795.206</v>
      </c>
    </row>
    <row r="14" spans="2:10" ht="17.25" customHeight="1">
      <c r="B14" s="75"/>
      <c r="C14" s="166"/>
      <c r="D14" s="199"/>
      <c r="E14" s="50"/>
      <c r="F14" s="50"/>
      <c r="G14" s="165"/>
      <c r="H14" s="165"/>
      <c r="I14" s="165"/>
      <c r="J14" s="165"/>
    </row>
    <row r="15" spans="2:10" ht="17.25">
      <c r="B15" s="73" t="s">
        <v>650</v>
      </c>
      <c r="C15" s="166">
        <v>23</v>
      </c>
      <c r="D15" s="199">
        <v>218.49</v>
      </c>
      <c r="E15" s="165" t="s">
        <v>631</v>
      </c>
      <c r="F15" s="165" t="s">
        <v>631</v>
      </c>
      <c r="G15" s="165" t="s">
        <v>631</v>
      </c>
      <c r="H15" s="165" t="s">
        <v>631</v>
      </c>
      <c r="I15" s="165">
        <v>23</v>
      </c>
      <c r="J15" s="165">
        <v>218.49</v>
      </c>
    </row>
    <row r="16" spans="2:10" ht="17.25">
      <c r="B16" s="37" t="s">
        <v>651</v>
      </c>
      <c r="C16" s="166" t="s">
        <v>631</v>
      </c>
      <c r="D16" s="165" t="s">
        <v>631</v>
      </c>
      <c r="E16" s="165" t="s">
        <v>631</v>
      </c>
      <c r="F16" s="165" t="s">
        <v>631</v>
      </c>
      <c r="G16" s="165" t="s">
        <v>631</v>
      </c>
      <c r="H16" s="165" t="s">
        <v>631</v>
      </c>
      <c r="I16" s="165" t="s">
        <v>631</v>
      </c>
      <c r="J16" s="165" t="s">
        <v>631</v>
      </c>
    </row>
    <row r="17" spans="2:10" ht="17.25">
      <c r="B17" s="73" t="s">
        <v>652</v>
      </c>
      <c r="C17" s="166">
        <f>E17+G17+I17</f>
        <v>1343</v>
      </c>
      <c r="D17" s="199">
        <f>F17+H17+J17</f>
        <v>1500.5120000000002</v>
      </c>
      <c r="E17" s="57">
        <v>731</v>
      </c>
      <c r="F17" s="57">
        <v>812.337</v>
      </c>
      <c r="G17" s="165">
        <v>290</v>
      </c>
      <c r="H17" s="165">
        <v>122.739</v>
      </c>
      <c r="I17" s="165">
        <v>322</v>
      </c>
      <c r="J17" s="165">
        <v>565.436</v>
      </c>
    </row>
    <row r="18" spans="2:10" ht="17.25">
      <c r="B18" s="73" t="s">
        <v>653</v>
      </c>
      <c r="C18" s="166" t="s">
        <v>631</v>
      </c>
      <c r="D18" s="165" t="s">
        <v>631</v>
      </c>
      <c r="E18" s="165" t="s">
        <v>631</v>
      </c>
      <c r="F18" s="165" t="s">
        <v>631</v>
      </c>
      <c r="G18" s="165" t="s">
        <v>631</v>
      </c>
      <c r="H18" s="165" t="s">
        <v>631</v>
      </c>
      <c r="I18" s="165" t="s">
        <v>631</v>
      </c>
      <c r="J18" s="165" t="s">
        <v>631</v>
      </c>
    </row>
    <row r="19" spans="2:10" ht="17.25">
      <c r="B19" s="216"/>
      <c r="C19" s="166"/>
      <c r="D19" s="199"/>
      <c r="E19" s="57"/>
      <c r="F19" s="57"/>
      <c r="G19" s="165"/>
      <c r="H19" s="165"/>
      <c r="I19" s="165"/>
      <c r="J19" s="165"/>
    </row>
    <row r="20" spans="2:10" ht="17.25">
      <c r="B20" s="73" t="s">
        <v>654</v>
      </c>
      <c r="C20" s="166">
        <v>3800</v>
      </c>
      <c r="D20" s="199">
        <v>20.42</v>
      </c>
      <c r="E20" s="165" t="s">
        <v>631</v>
      </c>
      <c r="F20" s="165" t="s">
        <v>631</v>
      </c>
      <c r="G20" s="165">
        <v>3800</v>
      </c>
      <c r="H20" s="165">
        <v>20.42</v>
      </c>
      <c r="I20" s="165" t="s">
        <v>631</v>
      </c>
      <c r="J20" s="165" t="s">
        <v>631</v>
      </c>
    </row>
    <row r="21" spans="2:10" ht="17.25">
      <c r="B21" s="73" t="s">
        <v>655</v>
      </c>
      <c r="C21" s="166" t="s">
        <v>631</v>
      </c>
      <c r="D21" s="165" t="s">
        <v>631</v>
      </c>
      <c r="E21" s="165" t="s">
        <v>631</v>
      </c>
      <c r="F21" s="165" t="s">
        <v>631</v>
      </c>
      <c r="G21" s="165" t="s">
        <v>631</v>
      </c>
      <c r="H21" s="165" t="s">
        <v>631</v>
      </c>
      <c r="I21" s="165" t="s">
        <v>631</v>
      </c>
      <c r="J21" s="165" t="s">
        <v>631</v>
      </c>
    </row>
    <row r="22" spans="2:10" ht="17.25">
      <c r="B22" s="73" t="s">
        <v>656</v>
      </c>
      <c r="C22" s="166">
        <f>G22+I22</f>
        <v>321</v>
      </c>
      <c r="D22" s="199">
        <f>H22+J22</f>
        <v>65.7</v>
      </c>
      <c r="E22" s="165" t="s">
        <v>631</v>
      </c>
      <c r="F22" s="165" t="s">
        <v>631</v>
      </c>
      <c r="G22" s="165">
        <v>263</v>
      </c>
      <c r="H22" s="165">
        <v>54.42</v>
      </c>
      <c r="I22" s="165">
        <v>58</v>
      </c>
      <c r="J22" s="165">
        <v>11.28</v>
      </c>
    </row>
    <row r="23" spans="2:10" ht="17.25">
      <c r="B23" s="37" t="s">
        <v>657</v>
      </c>
      <c r="C23" s="166" t="s">
        <v>631</v>
      </c>
      <c r="D23" s="165" t="s">
        <v>631</v>
      </c>
      <c r="E23" s="165" t="s">
        <v>631</v>
      </c>
      <c r="F23" s="165" t="s">
        <v>631</v>
      </c>
      <c r="G23" s="165" t="s">
        <v>631</v>
      </c>
      <c r="H23" s="165" t="s">
        <v>631</v>
      </c>
      <c r="I23" s="165" t="s">
        <v>631</v>
      </c>
      <c r="J23" s="165" t="s">
        <v>631</v>
      </c>
    </row>
    <row r="24" spans="2:10" ht="18" thickBot="1">
      <c r="B24" s="40"/>
      <c r="C24" s="64"/>
      <c r="D24" s="40"/>
      <c r="E24" s="40"/>
      <c r="F24" s="40"/>
      <c r="G24" s="40"/>
      <c r="H24" s="40"/>
      <c r="I24" s="125"/>
      <c r="J24" s="40"/>
    </row>
    <row r="25" spans="3:10" ht="17.25">
      <c r="C25" s="126"/>
      <c r="D25" s="67"/>
      <c r="E25" s="38"/>
      <c r="G25" s="61" t="s">
        <v>414</v>
      </c>
      <c r="H25" s="61"/>
      <c r="I25" s="45"/>
      <c r="J25" s="45"/>
    </row>
    <row r="26" spans="3:10" ht="17.25">
      <c r="C26" s="258" t="s">
        <v>934</v>
      </c>
      <c r="D26" s="259"/>
      <c r="E26" s="261" t="s">
        <v>935</v>
      </c>
      <c r="F26" s="262"/>
      <c r="G26" s="261" t="s">
        <v>674</v>
      </c>
      <c r="H26" s="262"/>
      <c r="I26" s="261" t="s">
        <v>936</v>
      </c>
      <c r="J26" s="263"/>
    </row>
    <row r="27" spans="2:10" ht="17.25">
      <c r="B27" s="45"/>
      <c r="C27" s="65" t="s">
        <v>22</v>
      </c>
      <c r="D27" s="65" t="s">
        <v>658</v>
      </c>
      <c r="E27" s="65" t="s">
        <v>22</v>
      </c>
      <c r="F27" s="65" t="s">
        <v>658</v>
      </c>
      <c r="G27" s="65" t="s">
        <v>22</v>
      </c>
      <c r="H27" s="65" t="s">
        <v>658</v>
      </c>
      <c r="I27" s="65" t="s">
        <v>22</v>
      </c>
      <c r="J27" s="65" t="s">
        <v>658</v>
      </c>
    </row>
    <row r="28" spans="3:10" ht="17.25">
      <c r="C28" s="83" t="s">
        <v>399</v>
      </c>
      <c r="D28" s="84" t="s">
        <v>409</v>
      </c>
      <c r="E28" s="108" t="s">
        <v>399</v>
      </c>
      <c r="F28" s="84" t="s">
        <v>409</v>
      </c>
      <c r="G28" s="84" t="s">
        <v>399</v>
      </c>
      <c r="H28" s="84" t="s">
        <v>409</v>
      </c>
      <c r="I28" s="84" t="s">
        <v>399</v>
      </c>
      <c r="J28" s="84" t="s">
        <v>409</v>
      </c>
    </row>
    <row r="29" spans="2:10" ht="17.25">
      <c r="B29" s="82" t="s">
        <v>472</v>
      </c>
      <c r="C29" s="166">
        <v>59116</v>
      </c>
      <c r="D29" s="199">
        <v>1549</v>
      </c>
      <c r="E29" s="199" t="s">
        <v>631</v>
      </c>
      <c r="F29" s="199" t="s">
        <v>631</v>
      </c>
      <c r="G29" s="199">
        <v>3880</v>
      </c>
      <c r="H29" s="199">
        <v>61</v>
      </c>
      <c r="I29" s="199">
        <v>13346</v>
      </c>
      <c r="J29" s="199">
        <v>134</v>
      </c>
    </row>
    <row r="30" spans="2:10" ht="17.25">
      <c r="B30" s="82" t="s">
        <v>475</v>
      </c>
      <c r="C30" s="166">
        <f>G30+I30+C45+E45++G45+I45+C60+E60+G60+I60</f>
        <v>60993</v>
      </c>
      <c r="D30" s="199">
        <f>H30+J30+D45+F45++H45+J45+D60+F60+H60+J60</f>
        <v>1696.305</v>
      </c>
      <c r="E30" s="199" t="s">
        <v>631</v>
      </c>
      <c r="F30" s="199" t="s">
        <v>631</v>
      </c>
      <c r="G30" s="199">
        <v>3823</v>
      </c>
      <c r="H30" s="199">
        <v>58.743</v>
      </c>
      <c r="I30" s="199">
        <v>15398</v>
      </c>
      <c r="J30" s="199">
        <v>149.081</v>
      </c>
    </row>
    <row r="31" spans="2:10" ht="17.25">
      <c r="B31" s="75"/>
      <c r="C31" s="166"/>
      <c r="D31" s="199"/>
      <c r="E31" s="199"/>
      <c r="F31" s="199"/>
      <c r="G31" s="199"/>
      <c r="H31" s="199"/>
      <c r="I31" s="199"/>
      <c r="J31" s="199"/>
    </row>
    <row r="32" spans="2:10" ht="17.25">
      <c r="B32" s="73" t="s">
        <v>650</v>
      </c>
      <c r="C32" s="166" t="s">
        <v>631</v>
      </c>
      <c r="D32" s="199" t="s">
        <v>631</v>
      </c>
      <c r="E32" s="199" t="s">
        <v>631</v>
      </c>
      <c r="F32" s="199" t="s">
        <v>631</v>
      </c>
      <c r="G32" s="199" t="s">
        <v>631</v>
      </c>
      <c r="H32" s="199" t="s">
        <v>631</v>
      </c>
      <c r="I32" s="199" t="s">
        <v>631</v>
      </c>
      <c r="J32" s="199" t="s">
        <v>631</v>
      </c>
    </row>
    <row r="33" spans="2:10" ht="17.25">
      <c r="B33" s="73" t="s">
        <v>652</v>
      </c>
      <c r="C33" s="166">
        <f>G33+I33+C48+E48++G48+G63+I63</f>
        <v>6758</v>
      </c>
      <c r="D33" s="199">
        <f>H33+J33+D48+F48++H48+H63+J63</f>
        <v>873.599</v>
      </c>
      <c r="E33" s="199" t="s">
        <v>631</v>
      </c>
      <c r="F33" s="199" t="s">
        <v>631</v>
      </c>
      <c r="G33" s="199">
        <v>1583</v>
      </c>
      <c r="H33" s="199">
        <v>30.077</v>
      </c>
      <c r="I33" s="199">
        <v>78</v>
      </c>
      <c r="J33" s="199">
        <v>28.718</v>
      </c>
    </row>
    <row r="34" spans="2:10" ht="17.25">
      <c r="B34" s="73" t="s">
        <v>653</v>
      </c>
      <c r="C34" s="166" t="s">
        <v>631</v>
      </c>
      <c r="D34" s="199" t="s">
        <v>631</v>
      </c>
      <c r="E34" s="199" t="s">
        <v>631</v>
      </c>
      <c r="F34" s="199" t="s">
        <v>631</v>
      </c>
      <c r="G34" s="199" t="s">
        <v>631</v>
      </c>
      <c r="H34" s="199" t="s">
        <v>631</v>
      </c>
      <c r="I34" s="199" t="s">
        <v>631</v>
      </c>
      <c r="J34" s="199" t="s">
        <v>631</v>
      </c>
    </row>
    <row r="35" spans="3:10" ht="17.25">
      <c r="C35" s="166"/>
      <c r="D35" s="199"/>
      <c r="E35" s="199"/>
      <c r="F35" s="199"/>
      <c r="G35" s="199"/>
      <c r="H35" s="199"/>
      <c r="I35" s="199"/>
      <c r="J35" s="199"/>
    </row>
    <row r="36" spans="2:10" ht="17.25">
      <c r="B36" s="73" t="s">
        <v>654</v>
      </c>
      <c r="C36" s="166">
        <f>G36+I36+C51+E51++G51+I51+C66+E66+G66+I66</f>
        <v>49009</v>
      </c>
      <c r="D36" s="199">
        <f>H36+J36+D51+F51++H51+J51+D66+F66+H66+J66</f>
        <v>370.46599999999995</v>
      </c>
      <c r="E36" s="199" t="s">
        <v>631</v>
      </c>
      <c r="F36" s="199" t="s">
        <v>631</v>
      </c>
      <c r="G36" s="199">
        <v>1980</v>
      </c>
      <c r="H36" s="199">
        <v>23.726</v>
      </c>
      <c r="I36" s="199">
        <v>15320</v>
      </c>
      <c r="J36" s="199">
        <v>120.363</v>
      </c>
    </row>
    <row r="37" spans="2:10" ht="17.25">
      <c r="B37" s="73" t="s">
        <v>655</v>
      </c>
      <c r="C37" s="166">
        <f>C52+G52+I52+E67</f>
        <v>1069</v>
      </c>
      <c r="D37" s="199">
        <f>D52+H52+J52+F67</f>
        <v>327.916</v>
      </c>
      <c r="E37" s="199" t="s">
        <v>631</v>
      </c>
      <c r="F37" s="199" t="s">
        <v>631</v>
      </c>
      <c r="G37" s="199" t="s">
        <v>631</v>
      </c>
      <c r="H37" s="199" t="s">
        <v>631</v>
      </c>
      <c r="I37" s="199" t="s">
        <v>631</v>
      </c>
      <c r="J37" s="199" t="s">
        <v>631</v>
      </c>
    </row>
    <row r="38" spans="2:10" ht="17.25">
      <c r="B38" s="73" t="s">
        <v>656</v>
      </c>
      <c r="C38" s="166">
        <f>G38+C53+G53+E68</f>
        <v>4157</v>
      </c>
      <c r="D38" s="199">
        <f>H38+D53+H53+F68</f>
        <v>124.32400000000001</v>
      </c>
      <c r="E38" s="199" t="s">
        <v>631</v>
      </c>
      <c r="F38" s="199" t="s">
        <v>631</v>
      </c>
      <c r="G38" s="199">
        <v>260</v>
      </c>
      <c r="H38" s="199">
        <v>4.94</v>
      </c>
      <c r="I38" s="199" t="s">
        <v>631</v>
      </c>
      <c r="J38" s="199" t="s">
        <v>631</v>
      </c>
    </row>
    <row r="39" spans="2:10" ht="18" thickBot="1">
      <c r="B39" s="40"/>
      <c r="C39" s="64"/>
      <c r="D39" s="40"/>
      <c r="E39" s="40"/>
      <c r="F39" s="40"/>
      <c r="G39" s="40"/>
      <c r="H39" s="40"/>
      <c r="I39" s="40"/>
      <c r="J39" s="40"/>
    </row>
    <row r="40" spans="3:10" ht="17.25">
      <c r="C40" s="46"/>
      <c r="D40" s="45"/>
      <c r="E40" s="45"/>
      <c r="F40" s="61" t="s">
        <v>415</v>
      </c>
      <c r="G40" s="45"/>
      <c r="H40" s="45"/>
      <c r="I40" s="45"/>
      <c r="J40" s="45"/>
    </row>
    <row r="41" spans="3:10" ht="17.25">
      <c r="C41" s="261" t="s">
        <v>937</v>
      </c>
      <c r="D41" s="262"/>
      <c r="E41" s="261" t="s">
        <v>938</v>
      </c>
      <c r="F41" s="262"/>
      <c r="G41" s="261" t="s">
        <v>939</v>
      </c>
      <c r="H41" s="262"/>
      <c r="I41" s="261" t="s">
        <v>677</v>
      </c>
      <c r="J41" s="263"/>
    </row>
    <row r="42" spans="2:10" ht="17.25">
      <c r="B42" s="45"/>
      <c r="C42" s="65" t="s">
        <v>22</v>
      </c>
      <c r="D42" s="65" t="s">
        <v>658</v>
      </c>
      <c r="E42" s="65" t="s">
        <v>22</v>
      </c>
      <c r="F42" s="65" t="s">
        <v>658</v>
      </c>
      <c r="G42" s="65" t="s">
        <v>22</v>
      </c>
      <c r="H42" s="65" t="s">
        <v>658</v>
      </c>
      <c r="I42" s="65" t="s">
        <v>22</v>
      </c>
      <c r="J42" s="65" t="s">
        <v>658</v>
      </c>
    </row>
    <row r="43" spans="3:10" ht="17.25">
      <c r="C43" s="83" t="s">
        <v>399</v>
      </c>
      <c r="D43" s="84" t="s">
        <v>409</v>
      </c>
      <c r="E43" s="84" t="s">
        <v>399</v>
      </c>
      <c r="F43" s="84" t="s">
        <v>409</v>
      </c>
      <c r="G43" s="84" t="s">
        <v>399</v>
      </c>
      <c r="H43" s="84" t="s">
        <v>409</v>
      </c>
      <c r="I43" s="84" t="s">
        <v>399</v>
      </c>
      <c r="J43" s="84" t="s">
        <v>409</v>
      </c>
    </row>
    <row r="44" spans="1:10" ht="17.25">
      <c r="A44" s="78"/>
      <c r="B44" s="82" t="s">
        <v>472</v>
      </c>
      <c r="C44" s="166">
        <v>3282</v>
      </c>
      <c r="D44" s="199">
        <v>675</v>
      </c>
      <c r="E44" s="199">
        <v>6222</v>
      </c>
      <c r="F44" s="199">
        <v>52</v>
      </c>
      <c r="G44" s="199">
        <v>15233</v>
      </c>
      <c r="H44" s="199">
        <v>123</v>
      </c>
      <c r="I44" s="199">
        <v>7045</v>
      </c>
      <c r="J44" s="199">
        <v>237</v>
      </c>
    </row>
    <row r="45" spans="1:10" ht="17.25">
      <c r="A45" s="78"/>
      <c r="B45" s="82" t="s">
        <v>475</v>
      </c>
      <c r="C45" s="166">
        <v>3515</v>
      </c>
      <c r="D45" s="199">
        <v>822.618</v>
      </c>
      <c r="E45" s="199">
        <v>6227</v>
      </c>
      <c r="F45" s="199">
        <v>53.247</v>
      </c>
      <c r="G45" s="199">
        <v>15464</v>
      </c>
      <c r="H45" s="199">
        <v>122.51</v>
      </c>
      <c r="I45" s="199">
        <v>6446</v>
      </c>
      <c r="J45" s="199">
        <v>226.916</v>
      </c>
    </row>
    <row r="46" spans="3:10" ht="17.25">
      <c r="C46" s="166"/>
      <c r="D46" s="199"/>
      <c r="E46" s="199"/>
      <c r="F46" s="199"/>
      <c r="G46" s="199"/>
      <c r="H46" s="199"/>
      <c r="I46" s="199"/>
      <c r="J46" s="199"/>
    </row>
    <row r="47" spans="2:10" ht="17.25">
      <c r="B47" s="73" t="s">
        <v>650</v>
      </c>
      <c r="C47" s="166" t="s">
        <v>631</v>
      </c>
      <c r="D47" s="199" t="s">
        <v>631</v>
      </c>
      <c r="E47" s="199" t="s">
        <v>631</v>
      </c>
      <c r="F47" s="199" t="s">
        <v>631</v>
      </c>
      <c r="G47" s="199" t="s">
        <v>631</v>
      </c>
      <c r="H47" s="199" t="s">
        <v>631</v>
      </c>
      <c r="I47" s="199" t="s">
        <v>631</v>
      </c>
      <c r="J47" s="199" t="s">
        <v>631</v>
      </c>
    </row>
    <row r="48" spans="2:10" ht="17.25">
      <c r="B48" s="73" t="s">
        <v>652</v>
      </c>
      <c r="C48" s="166">
        <v>568</v>
      </c>
      <c r="D48" s="199">
        <v>614.244</v>
      </c>
      <c r="E48" s="199">
        <v>17</v>
      </c>
      <c r="F48" s="199">
        <v>4.883</v>
      </c>
      <c r="G48" s="199">
        <v>24</v>
      </c>
      <c r="H48" s="199">
        <v>6.648</v>
      </c>
      <c r="I48" s="199" t="s">
        <v>631</v>
      </c>
      <c r="J48" s="199" t="s">
        <v>631</v>
      </c>
    </row>
    <row r="49" spans="2:10" ht="17.25">
      <c r="B49" s="73" t="s">
        <v>653</v>
      </c>
      <c r="C49" s="166" t="s">
        <v>631</v>
      </c>
      <c r="D49" s="199" t="s">
        <v>631</v>
      </c>
      <c r="E49" s="199" t="s">
        <v>631</v>
      </c>
      <c r="F49" s="199" t="s">
        <v>631</v>
      </c>
      <c r="G49" s="199" t="s">
        <v>631</v>
      </c>
      <c r="H49" s="199" t="s">
        <v>631</v>
      </c>
      <c r="I49" s="199" t="s">
        <v>631</v>
      </c>
      <c r="J49" s="199" t="s">
        <v>631</v>
      </c>
    </row>
    <row r="50" spans="3:10" ht="17.25">
      <c r="C50" s="166"/>
      <c r="D50" s="199"/>
      <c r="E50" s="199"/>
      <c r="F50" s="199"/>
      <c r="G50" s="199"/>
      <c r="H50" s="199"/>
      <c r="I50" s="199"/>
      <c r="J50" s="199"/>
    </row>
    <row r="51" spans="2:10" ht="17.25">
      <c r="B51" s="73" t="s">
        <v>654</v>
      </c>
      <c r="C51" s="166">
        <v>2490</v>
      </c>
      <c r="D51" s="199">
        <v>23.991</v>
      </c>
      <c r="E51" s="199">
        <v>6210</v>
      </c>
      <c r="F51" s="199">
        <v>48.364</v>
      </c>
      <c r="G51" s="199">
        <v>11432</v>
      </c>
      <c r="H51" s="199">
        <v>62.876</v>
      </c>
      <c r="I51" s="199">
        <v>5986</v>
      </c>
      <c r="J51" s="199">
        <v>29.93</v>
      </c>
    </row>
    <row r="52" spans="2:10" ht="17.25">
      <c r="B52" s="73" t="s">
        <v>655</v>
      </c>
      <c r="C52" s="166">
        <v>424</v>
      </c>
      <c r="D52" s="199">
        <v>129.92</v>
      </c>
      <c r="E52" s="199" t="s">
        <v>631</v>
      </c>
      <c r="F52" s="199" t="s">
        <v>631</v>
      </c>
      <c r="G52" s="199">
        <v>170</v>
      </c>
      <c r="H52" s="199">
        <v>0.935</v>
      </c>
      <c r="I52" s="199">
        <v>460</v>
      </c>
      <c r="J52" s="199">
        <v>196.986</v>
      </c>
    </row>
    <row r="53" spans="2:10" ht="17.25">
      <c r="B53" s="73" t="s">
        <v>656</v>
      </c>
      <c r="C53" s="166">
        <v>33</v>
      </c>
      <c r="D53" s="199">
        <v>54.463</v>
      </c>
      <c r="E53" s="199" t="s">
        <v>631</v>
      </c>
      <c r="F53" s="199" t="s">
        <v>631</v>
      </c>
      <c r="G53" s="199">
        <v>3838</v>
      </c>
      <c r="H53" s="199">
        <v>52.051</v>
      </c>
      <c r="I53" s="199" t="s">
        <v>631</v>
      </c>
      <c r="J53" s="199" t="s">
        <v>631</v>
      </c>
    </row>
    <row r="54" spans="2:10" ht="18" thickBot="1">
      <c r="B54" s="40"/>
      <c r="C54" s="127"/>
      <c r="D54" s="122"/>
      <c r="E54" s="122"/>
      <c r="F54" s="122"/>
      <c r="G54" s="122"/>
      <c r="H54" s="122"/>
      <c r="I54" s="122"/>
      <c r="J54" s="122"/>
    </row>
    <row r="55" spans="3:10" ht="17.25">
      <c r="C55" s="46"/>
      <c r="D55" s="45"/>
      <c r="E55" s="45"/>
      <c r="F55" s="61" t="s">
        <v>415</v>
      </c>
      <c r="G55" s="45"/>
      <c r="H55" s="45"/>
      <c r="I55" s="45"/>
      <c r="J55" s="45"/>
    </row>
    <row r="56" spans="3:10" ht="17.25">
      <c r="C56" s="261" t="s">
        <v>940</v>
      </c>
      <c r="D56" s="262"/>
      <c r="E56" s="261" t="s">
        <v>941</v>
      </c>
      <c r="F56" s="262"/>
      <c r="G56" s="261" t="s">
        <v>679</v>
      </c>
      <c r="H56" s="262"/>
      <c r="I56" s="261" t="s">
        <v>826</v>
      </c>
      <c r="J56" s="263"/>
    </row>
    <row r="57" spans="2:10" ht="17.25">
      <c r="B57" s="45"/>
      <c r="C57" s="65" t="s">
        <v>22</v>
      </c>
      <c r="D57" s="65" t="s">
        <v>643</v>
      </c>
      <c r="E57" s="65" t="s">
        <v>22</v>
      </c>
      <c r="F57" s="65" t="s">
        <v>643</v>
      </c>
      <c r="G57" s="65" t="s">
        <v>22</v>
      </c>
      <c r="H57" s="65" t="s">
        <v>643</v>
      </c>
      <c r="I57" s="65" t="s">
        <v>22</v>
      </c>
      <c r="J57" s="65" t="s">
        <v>643</v>
      </c>
    </row>
    <row r="58" spans="3:10" ht="17.25">
      <c r="C58" s="83" t="s">
        <v>399</v>
      </c>
      <c r="D58" s="84">
        <v>774</v>
      </c>
      <c r="E58" s="84" t="s">
        <v>399</v>
      </c>
      <c r="F58" s="84" t="s">
        <v>409</v>
      </c>
      <c r="G58" s="84" t="s">
        <v>399</v>
      </c>
      <c r="H58" s="84" t="s">
        <v>409</v>
      </c>
      <c r="I58" s="84" t="s">
        <v>399</v>
      </c>
      <c r="J58" s="84" t="s">
        <v>409</v>
      </c>
    </row>
    <row r="59" spans="2:10" ht="17.25">
      <c r="B59" s="82" t="s">
        <v>472</v>
      </c>
      <c r="C59" s="166">
        <v>51</v>
      </c>
      <c r="D59" s="199">
        <v>0</v>
      </c>
      <c r="E59" s="199">
        <v>2642</v>
      </c>
      <c r="F59" s="199">
        <v>28</v>
      </c>
      <c r="G59" s="199">
        <v>5663</v>
      </c>
      <c r="H59" s="199">
        <v>174</v>
      </c>
      <c r="I59" s="199">
        <v>1752</v>
      </c>
      <c r="J59" s="199">
        <v>65</v>
      </c>
    </row>
    <row r="60" spans="2:10" ht="17.25">
      <c r="B60" s="82" t="s">
        <v>475</v>
      </c>
      <c r="C60" s="166">
        <v>48</v>
      </c>
      <c r="D60" s="199">
        <v>0.272</v>
      </c>
      <c r="E60" s="199">
        <v>2441</v>
      </c>
      <c r="F60" s="199">
        <v>27.345</v>
      </c>
      <c r="G60" s="199">
        <v>5899</v>
      </c>
      <c r="H60" s="199">
        <v>179.941</v>
      </c>
      <c r="I60" s="199">
        <v>1732</v>
      </c>
      <c r="J60" s="199">
        <v>55.632</v>
      </c>
    </row>
    <row r="61" spans="2:10" ht="17.25">
      <c r="B61" s="69"/>
      <c r="C61" s="166"/>
      <c r="D61" s="199"/>
      <c r="E61" s="199"/>
      <c r="F61" s="199"/>
      <c r="G61" s="199"/>
      <c r="H61" s="199"/>
      <c r="I61" s="199"/>
      <c r="J61" s="199"/>
    </row>
    <row r="62" spans="2:10" ht="17.25">
      <c r="B62" s="73" t="s">
        <v>650</v>
      </c>
      <c r="C62" s="166" t="s">
        <v>631</v>
      </c>
      <c r="D62" s="199" t="s">
        <v>631</v>
      </c>
      <c r="E62" s="199" t="s">
        <v>631</v>
      </c>
      <c r="F62" s="199" t="s">
        <v>631</v>
      </c>
      <c r="G62" s="199" t="s">
        <v>631</v>
      </c>
      <c r="H62" s="199" t="s">
        <v>631</v>
      </c>
      <c r="I62" s="199" t="s">
        <v>631</v>
      </c>
      <c r="J62" s="199" t="s">
        <v>631</v>
      </c>
    </row>
    <row r="63" spans="2:10" ht="17.25">
      <c r="B63" s="73" t="s">
        <v>652</v>
      </c>
      <c r="C63" s="166" t="s">
        <v>631</v>
      </c>
      <c r="D63" s="199" t="s">
        <v>631</v>
      </c>
      <c r="E63" s="199" t="s">
        <v>631</v>
      </c>
      <c r="F63" s="199" t="s">
        <v>631</v>
      </c>
      <c r="G63" s="199">
        <v>4226</v>
      </c>
      <c r="H63" s="199">
        <v>149.827</v>
      </c>
      <c r="I63" s="199">
        <v>262</v>
      </c>
      <c r="J63" s="199">
        <v>39.202</v>
      </c>
    </row>
    <row r="64" spans="2:10" ht="17.25">
      <c r="B64" s="73" t="s">
        <v>653</v>
      </c>
      <c r="C64" s="166" t="s">
        <v>631</v>
      </c>
      <c r="D64" s="199" t="s">
        <v>631</v>
      </c>
      <c r="E64" s="199" t="s">
        <v>631</v>
      </c>
      <c r="F64" s="199" t="s">
        <v>631</v>
      </c>
      <c r="G64" s="199" t="s">
        <v>631</v>
      </c>
      <c r="H64" s="199" t="s">
        <v>631</v>
      </c>
      <c r="I64" s="199" t="s">
        <v>631</v>
      </c>
      <c r="J64" s="199" t="s">
        <v>631</v>
      </c>
    </row>
    <row r="65" spans="3:10" ht="17.25">
      <c r="C65" s="166"/>
      <c r="D65" s="199"/>
      <c r="E65" s="199"/>
      <c r="F65" s="199"/>
      <c r="G65" s="199"/>
      <c r="H65" s="199"/>
      <c r="I65" s="199"/>
      <c r="J65" s="199"/>
    </row>
    <row r="66" spans="2:10" ht="17.25">
      <c r="B66" s="73" t="s">
        <v>654</v>
      </c>
      <c r="C66" s="166">
        <v>48</v>
      </c>
      <c r="D66" s="199">
        <v>0.272</v>
      </c>
      <c r="E66" s="199">
        <v>2400</v>
      </c>
      <c r="F66" s="199">
        <v>14.4</v>
      </c>
      <c r="G66" s="199">
        <v>1673</v>
      </c>
      <c r="H66" s="199">
        <v>30.114</v>
      </c>
      <c r="I66" s="199">
        <v>1470</v>
      </c>
      <c r="J66" s="199">
        <v>16.43</v>
      </c>
    </row>
    <row r="67" spans="2:10" ht="17.25">
      <c r="B67" s="73" t="s">
        <v>655</v>
      </c>
      <c r="C67" s="166" t="s">
        <v>631</v>
      </c>
      <c r="D67" s="199" t="s">
        <v>631</v>
      </c>
      <c r="E67" s="199">
        <v>15</v>
      </c>
      <c r="F67" s="199">
        <v>0.075</v>
      </c>
      <c r="G67" s="199" t="s">
        <v>631</v>
      </c>
      <c r="H67" s="199" t="s">
        <v>631</v>
      </c>
      <c r="I67" s="199" t="s">
        <v>631</v>
      </c>
      <c r="J67" s="199" t="s">
        <v>631</v>
      </c>
    </row>
    <row r="68" spans="2:10" ht="17.25">
      <c r="B68" s="73" t="s">
        <v>656</v>
      </c>
      <c r="C68" s="166" t="s">
        <v>631</v>
      </c>
      <c r="D68" s="199" t="s">
        <v>631</v>
      </c>
      <c r="E68" s="199">
        <v>26</v>
      </c>
      <c r="F68" s="199">
        <v>12.87</v>
      </c>
      <c r="G68" s="199" t="s">
        <v>631</v>
      </c>
      <c r="H68" s="199" t="s">
        <v>631</v>
      </c>
      <c r="I68" s="199" t="s">
        <v>631</v>
      </c>
      <c r="J68" s="199" t="s">
        <v>631</v>
      </c>
    </row>
    <row r="69" spans="2:10" ht="18" thickBot="1">
      <c r="B69" s="40"/>
      <c r="C69" s="64"/>
      <c r="D69" s="40"/>
      <c r="E69" s="40"/>
      <c r="F69" s="40"/>
      <c r="G69" s="40"/>
      <c r="H69" s="40"/>
      <c r="I69" s="40"/>
      <c r="J69" s="40"/>
    </row>
    <row r="70" ht="17.25">
      <c r="C70" s="73" t="s">
        <v>1026</v>
      </c>
    </row>
  </sheetData>
  <mergeCells count="16">
    <mergeCell ref="C9:D9"/>
    <mergeCell ref="C26:D26"/>
    <mergeCell ref="C56:D56"/>
    <mergeCell ref="E56:F56"/>
    <mergeCell ref="E9:F9"/>
    <mergeCell ref="G56:H56"/>
    <mergeCell ref="I56:J56"/>
    <mergeCell ref="C41:D41"/>
    <mergeCell ref="E41:F41"/>
    <mergeCell ref="G41:H41"/>
    <mergeCell ref="I41:J41"/>
    <mergeCell ref="G9:H9"/>
    <mergeCell ref="I9:J9"/>
    <mergeCell ref="E26:F26"/>
    <mergeCell ref="G26:H26"/>
    <mergeCell ref="I26:J2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1.375" style="74" customWidth="1"/>
    <col min="2" max="2" width="2.00390625" style="74" customWidth="1"/>
    <col min="3" max="5" width="13.375" style="74" customWidth="1"/>
    <col min="6" max="11" width="14.625" style="74" customWidth="1"/>
    <col min="12" max="16384" width="13.375" style="74" customWidth="1"/>
  </cols>
  <sheetData>
    <row r="1" ht="17.25">
      <c r="A1" s="73"/>
    </row>
    <row r="6" ht="17.25">
      <c r="F6" s="75" t="s">
        <v>416</v>
      </c>
    </row>
    <row r="7" ht="17.25">
      <c r="E7" s="75" t="s">
        <v>417</v>
      </c>
    </row>
    <row r="8" spans="2:11" ht="18" thickBot="1">
      <c r="B8" s="40"/>
      <c r="C8" s="40"/>
      <c r="D8" s="40"/>
      <c r="E8" s="40"/>
      <c r="F8" s="40"/>
      <c r="G8" s="40"/>
      <c r="H8" s="40"/>
      <c r="I8" s="40"/>
      <c r="J8" s="40"/>
      <c r="K8" s="41" t="s">
        <v>436</v>
      </c>
    </row>
    <row r="9" spans="5:11" ht="17.25">
      <c r="E9" s="43"/>
      <c r="F9" s="45"/>
      <c r="G9" s="45"/>
      <c r="H9" s="45"/>
      <c r="I9" s="45"/>
      <c r="J9" s="45"/>
      <c r="K9" s="45"/>
    </row>
    <row r="10" spans="5:10" ht="17.25">
      <c r="E10" s="43"/>
      <c r="F10" s="43"/>
      <c r="H10" s="43"/>
      <c r="J10" s="43"/>
    </row>
    <row r="11" spans="5:11" ht="17.25">
      <c r="E11" s="44" t="s">
        <v>267</v>
      </c>
      <c r="F11" s="258" t="s">
        <v>942</v>
      </c>
      <c r="G11" s="259"/>
      <c r="H11" s="258" t="s">
        <v>943</v>
      </c>
      <c r="I11" s="259"/>
      <c r="J11" s="258" t="s">
        <v>669</v>
      </c>
      <c r="K11" s="260"/>
    </row>
    <row r="12" spans="2:11" ht="17.25">
      <c r="B12" s="45"/>
      <c r="C12" s="45"/>
      <c r="D12" s="45"/>
      <c r="E12" s="46"/>
      <c r="F12" s="65" t="s">
        <v>23</v>
      </c>
      <c r="G12" s="65" t="s">
        <v>24</v>
      </c>
      <c r="H12" s="65" t="s">
        <v>25</v>
      </c>
      <c r="I12" s="65" t="s">
        <v>26</v>
      </c>
      <c r="J12" s="65" t="s">
        <v>944</v>
      </c>
      <c r="K12" s="65" t="s">
        <v>945</v>
      </c>
    </row>
    <row r="13" ht="17.25">
      <c r="E13" s="43"/>
    </row>
    <row r="14" spans="3:11" ht="17.25">
      <c r="C14" s="73" t="s">
        <v>541</v>
      </c>
      <c r="E14" s="49">
        <v>68073.856</v>
      </c>
      <c r="F14" s="80">
        <v>1582.071</v>
      </c>
      <c r="G14" s="80">
        <v>28157.024</v>
      </c>
      <c r="H14" s="80">
        <v>23094.436</v>
      </c>
      <c r="I14" s="80">
        <v>11539.721</v>
      </c>
      <c r="J14" s="80">
        <v>1793.66</v>
      </c>
      <c r="K14" s="80">
        <v>1906.944</v>
      </c>
    </row>
    <row r="15" spans="3:11" ht="17.25">
      <c r="C15" s="73" t="s">
        <v>542</v>
      </c>
      <c r="E15" s="49">
        <v>66118.481</v>
      </c>
      <c r="F15" s="80">
        <v>1730.813</v>
      </c>
      <c r="G15" s="80">
        <v>25553.101</v>
      </c>
      <c r="H15" s="80">
        <v>20700.252</v>
      </c>
      <c r="I15" s="80">
        <v>12472.506</v>
      </c>
      <c r="J15" s="80">
        <v>2725.115</v>
      </c>
      <c r="K15" s="80">
        <v>2936.694</v>
      </c>
    </row>
    <row r="16" spans="3:11" ht="17.25">
      <c r="C16" s="73" t="s">
        <v>543</v>
      </c>
      <c r="E16" s="49">
        <v>54549.739</v>
      </c>
      <c r="F16" s="80">
        <v>1433.995</v>
      </c>
      <c r="G16" s="80">
        <v>21268.104</v>
      </c>
      <c r="H16" s="80">
        <v>16465.112</v>
      </c>
      <c r="I16" s="80">
        <v>10644.093</v>
      </c>
      <c r="J16" s="80">
        <v>2240.15</v>
      </c>
      <c r="K16" s="80">
        <v>2498.285</v>
      </c>
    </row>
    <row r="17" spans="3:11" ht="17.25">
      <c r="C17" s="73" t="s">
        <v>544</v>
      </c>
      <c r="E17" s="49">
        <v>55679.06</v>
      </c>
      <c r="F17" s="80">
        <v>1759.755</v>
      </c>
      <c r="G17" s="80">
        <v>22778.374</v>
      </c>
      <c r="H17" s="80">
        <v>15111.638</v>
      </c>
      <c r="I17" s="80">
        <v>10922.853</v>
      </c>
      <c r="J17" s="80">
        <v>2481.53</v>
      </c>
      <c r="K17" s="80">
        <v>2624.91</v>
      </c>
    </row>
    <row r="18" spans="3:11" ht="17.25">
      <c r="C18" s="73"/>
      <c r="E18" s="49"/>
      <c r="F18" s="80"/>
      <c r="G18" s="80"/>
      <c r="H18" s="80"/>
      <c r="I18" s="80"/>
      <c r="J18" s="80"/>
      <c r="K18" s="80"/>
    </row>
    <row r="19" spans="3:11" ht="17.25">
      <c r="C19" s="73" t="s">
        <v>545</v>
      </c>
      <c r="E19" s="49">
        <v>52629.293000000005</v>
      </c>
      <c r="F19" s="80">
        <v>1831.176</v>
      </c>
      <c r="G19" s="80">
        <v>22182</v>
      </c>
      <c r="H19" s="80">
        <v>13770.2</v>
      </c>
      <c r="I19" s="80">
        <v>9761.887</v>
      </c>
      <c r="J19" s="80">
        <v>2459.63</v>
      </c>
      <c r="K19" s="80">
        <v>2624.4</v>
      </c>
    </row>
    <row r="20" spans="3:11" ht="17.25">
      <c r="C20" s="73" t="s">
        <v>546</v>
      </c>
      <c r="E20" s="49">
        <v>49608.609</v>
      </c>
      <c r="F20" s="80">
        <v>1569.983</v>
      </c>
      <c r="G20" s="80">
        <v>20369.13</v>
      </c>
      <c r="H20" s="80">
        <v>13139.355</v>
      </c>
      <c r="I20" s="80">
        <v>9508.991</v>
      </c>
      <c r="J20" s="80">
        <v>2409.115</v>
      </c>
      <c r="K20" s="80">
        <v>2612.035</v>
      </c>
    </row>
    <row r="21" spans="3:11" ht="17.25">
      <c r="C21" s="73" t="s">
        <v>547</v>
      </c>
      <c r="E21" s="49">
        <v>53145.54899999999</v>
      </c>
      <c r="F21" s="80">
        <v>1285.731</v>
      </c>
      <c r="G21" s="80">
        <v>20581.885</v>
      </c>
      <c r="H21" s="80">
        <v>16033.05</v>
      </c>
      <c r="I21" s="80">
        <v>10440.378</v>
      </c>
      <c r="J21" s="80">
        <v>2565.81</v>
      </c>
      <c r="K21" s="80">
        <v>2238.695</v>
      </c>
    </row>
    <row r="22" spans="1:11" ht="17.25">
      <c r="A22" s="79"/>
      <c r="C22" s="73" t="s">
        <v>548</v>
      </c>
      <c r="E22" s="49">
        <v>53335.422999999995</v>
      </c>
      <c r="F22" s="80">
        <v>1413.693</v>
      </c>
      <c r="G22" s="80">
        <v>20485.07</v>
      </c>
      <c r="H22" s="80">
        <v>14767.17</v>
      </c>
      <c r="I22" s="80">
        <v>11679</v>
      </c>
      <c r="J22" s="80">
        <v>2628.255</v>
      </c>
      <c r="K22" s="80">
        <v>2362.235</v>
      </c>
    </row>
    <row r="23" spans="1:11" ht="17.25">
      <c r="A23" s="79"/>
      <c r="C23" s="73"/>
      <c r="E23" s="49"/>
      <c r="F23" s="80"/>
      <c r="G23" s="80"/>
      <c r="H23" s="80"/>
      <c r="I23" s="80"/>
      <c r="J23" s="80"/>
      <c r="K23" s="80"/>
    </row>
    <row r="24" spans="3:11" ht="17.25">
      <c r="C24" s="73" t="s">
        <v>549</v>
      </c>
      <c r="E24" s="49">
        <v>54987.44299999999</v>
      </c>
      <c r="F24" s="80">
        <v>1222.07</v>
      </c>
      <c r="G24" s="80">
        <v>21511.943</v>
      </c>
      <c r="H24" s="80">
        <v>15325.02</v>
      </c>
      <c r="I24" s="80">
        <v>10944.25</v>
      </c>
      <c r="J24" s="80">
        <v>2808.575</v>
      </c>
      <c r="K24" s="80">
        <v>3175.585</v>
      </c>
    </row>
    <row r="25" spans="3:11" ht="17.25">
      <c r="C25" s="73" t="s">
        <v>550</v>
      </c>
      <c r="E25" s="49">
        <v>60861.51699999999</v>
      </c>
      <c r="F25" s="80">
        <v>1273.48</v>
      </c>
      <c r="G25" s="80">
        <v>24625.7</v>
      </c>
      <c r="H25" s="80">
        <v>17119.887</v>
      </c>
      <c r="I25" s="80">
        <v>11652.185</v>
      </c>
      <c r="J25" s="80">
        <v>2889.33</v>
      </c>
      <c r="K25" s="80">
        <v>3300.935</v>
      </c>
    </row>
    <row r="26" spans="3:11" ht="17.25">
      <c r="C26" s="73" t="s">
        <v>551</v>
      </c>
      <c r="E26" s="49">
        <v>55284.944</v>
      </c>
      <c r="F26" s="80">
        <v>1372.552</v>
      </c>
      <c r="G26" s="80">
        <v>21914.45</v>
      </c>
      <c r="H26" s="80">
        <v>14736.495</v>
      </c>
      <c r="I26" s="80">
        <v>10956.762</v>
      </c>
      <c r="J26" s="80">
        <v>2955.875</v>
      </c>
      <c r="K26" s="80">
        <v>3348.81</v>
      </c>
    </row>
    <row r="27" spans="3:11" ht="17.25">
      <c r="C27" s="73" t="s">
        <v>552</v>
      </c>
      <c r="E27" s="49">
        <v>51208.13</v>
      </c>
      <c r="F27" s="80">
        <v>1416.9</v>
      </c>
      <c r="G27" s="80">
        <v>20092.39</v>
      </c>
      <c r="H27" s="80">
        <v>13626.629</v>
      </c>
      <c r="I27" s="80">
        <v>9775.996</v>
      </c>
      <c r="J27" s="80">
        <v>2961.895</v>
      </c>
      <c r="K27" s="80">
        <v>3334.32</v>
      </c>
    </row>
    <row r="28" spans="3:11" ht="17.25">
      <c r="C28" s="73" t="s">
        <v>553</v>
      </c>
      <c r="E28" s="49">
        <v>53117.969</v>
      </c>
      <c r="F28" s="80">
        <v>1706.274</v>
      </c>
      <c r="G28" s="80">
        <v>21726.524999999998</v>
      </c>
      <c r="H28" s="80">
        <v>13494.751</v>
      </c>
      <c r="I28" s="80">
        <v>9720.389</v>
      </c>
      <c r="J28" s="80">
        <v>3058.825</v>
      </c>
      <c r="K28" s="80">
        <v>3411.205</v>
      </c>
    </row>
    <row r="29" spans="3:11" ht="17.25">
      <c r="C29" s="73"/>
      <c r="E29" s="49"/>
      <c r="F29" s="80"/>
      <c r="G29" s="80"/>
      <c r="H29" s="80"/>
      <c r="I29" s="80"/>
      <c r="J29" s="80"/>
      <c r="K29" s="80"/>
    </row>
    <row r="30" spans="3:11" ht="17.25">
      <c r="C30" s="73" t="s">
        <v>554</v>
      </c>
      <c r="E30" s="49">
        <v>55807</v>
      </c>
      <c r="F30" s="80">
        <v>1550</v>
      </c>
      <c r="G30" s="80">
        <v>21765</v>
      </c>
      <c r="H30" s="80">
        <v>13747</v>
      </c>
      <c r="I30" s="80">
        <v>11192</v>
      </c>
      <c r="J30" s="80">
        <v>3536</v>
      </c>
      <c r="K30" s="80">
        <v>4017</v>
      </c>
    </row>
    <row r="31" spans="3:11" ht="17.25">
      <c r="C31" s="73" t="s">
        <v>555</v>
      </c>
      <c r="E31" s="49">
        <v>61937.189</v>
      </c>
      <c r="F31" s="80">
        <v>1680.872</v>
      </c>
      <c r="G31" s="80">
        <v>23001.638</v>
      </c>
      <c r="H31" s="80">
        <v>15581.722</v>
      </c>
      <c r="I31" s="80">
        <v>12102.902</v>
      </c>
      <c r="J31" s="80">
        <v>4601.735</v>
      </c>
      <c r="K31" s="80">
        <v>4968.32</v>
      </c>
    </row>
    <row r="32" spans="3:11" ht="17.25">
      <c r="C32" s="73" t="s">
        <v>556</v>
      </c>
      <c r="E32" s="49">
        <v>58483.58500000001</v>
      </c>
      <c r="F32" s="80">
        <v>1523.809</v>
      </c>
      <c r="G32" s="80">
        <v>21919.913</v>
      </c>
      <c r="H32" s="80">
        <v>14722.089</v>
      </c>
      <c r="I32" s="80">
        <v>11398.194</v>
      </c>
      <c r="J32" s="80">
        <v>4200.8</v>
      </c>
      <c r="K32" s="80">
        <v>4718.78</v>
      </c>
    </row>
    <row r="33" spans="3:11" ht="17.25">
      <c r="C33" s="73" t="s">
        <v>557</v>
      </c>
      <c r="E33" s="49">
        <v>58532.63399999999</v>
      </c>
      <c r="F33" s="80">
        <v>1809.602</v>
      </c>
      <c r="G33" s="80">
        <v>23001.088</v>
      </c>
      <c r="H33" s="80">
        <v>14611.622</v>
      </c>
      <c r="I33" s="80">
        <v>10857.437</v>
      </c>
      <c r="J33" s="80">
        <v>3831.02</v>
      </c>
      <c r="K33" s="80">
        <v>4421.865</v>
      </c>
    </row>
    <row r="34" spans="3:11" ht="17.25">
      <c r="C34" s="73" t="s">
        <v>558</v>
      </c>
      <c r="E34" s="49">
        <v>51891.183999999994</v>
      </c>
      <c r="F34" s="77">
        <v>1755.553</v>
      </c>
      <c r="G34" s="77">
        <v>19816.945</v>
      </c>
      <c r="H34" s="77">
        <v>13981.671999999999</v>
      </c>
      <c r="I34" s="77">
        <v>9058.403999999999</v>
      </c>
      <c r="J34" s="77">
        <v>3344.0550000000003</v>
      </c>
      <c r="K34" s="77">
        <v>3934.555</v>
      </c>
    </row>
    <row r="35" spans="3:11" ht="17.25">
      <c r="C35" s="73"/>
      <c r="E35" s="49"/>
      <c r="F35" s="77"/>
      <c r="G35" s="77"/>
      <c r="H35" s="77"/>
      <c r="I35" s="77"/>
      <c r="J35" s="77"/>
      <c r="K35" s="77"/>
    </row>
    <row r="36" spans="3:11" ht="17.25">
      <c r="C36" s="73" t="s">
        <v>559</v>
      </c>
      <c r="D36" s="79"/>
      <c r="E36" s="49">
        <v>49040.191</v>
      </c>
      <c r="F36" s="77">
        <v>1426.854</v>
      </c>
      <c r="G36" s="77">
        <v>19795.382999999998</v>
      </c>
      <c r="H36" s="77">
        <v>13696.282</v>
      </c>
      <c r="I36" s="77">
        <v>9030.257</v>
      </c>
      <c r="J36" s="77">
        <v>2378.045</v>
      </c>
      <c r="K36" s="77">
        <v>2713.37</v>
      </c>
    </row>
    <row r="37" spans="3:11" ht="17.25">
      <c r="C37" s="73" t="s">
        <v>537</v>
      </c>
      <c r="D37" s="77"/>
      <c r="E37" s="49">
        <v>49640.683000000005</v>
      </c>
      <c r="F37" s="74">
        <v>1443.411</v>
      </c>
      <c r="G37" s="74">
        <v>21349.539</v>
      </c>
      <c r="H37" s="74">
        <v>13178.095</v>
      </c>
      <c r="I37" s="74">
        <v>8736.558</v>
      </c>
      <c r="J37" s="74">
        <v>2264.36</v>
      </c>
      <c r="K37" s="74">
        <v>2668.72</v>
      </c>
    </row>
    <row r="38" spans="3:11" ht="17.25">
      <c r="C38" s="73" t="s">
        <v>538</v>
      </c>
      <c r="D38" s="77"/>
      <c r="E38" s="49">
        <v>44979</v>
      </c>
      <c r="F38" s="77">
        <v>1610</v>
      </c>
      <c r="G38" s="77">
        <v>19169</v>
      </c>
      <c r="H38" s="77">
        <v>12505</v>
      </c>
      <c r="I38" s="77">
        <v>6856</v>
      </c>
      <c r="J38" s="77">
        <v>2289</v>
      </c>
      <c r="K38" s="77">
        <v>2549</v>
      </c>
    </row>
    <row r="39" spans="3:11" ht="17.25">
      <c r="C39" s="73" t="s">
        <v>539</v>
      </c>
      <c r="D39" s="77"/>
      <c r="E39" s="49">
        <v>43516</v>
      </c>
      <c r="F39" s="77">
        <v>1845</v>
      </c>
      <c r="G39" s="77">
        <v>18393</v>
      </c>
      <c r="H39" s="77">
        <v>12228</v>
      </c>
      <c r="I39" s="77">
        <v>6338</v>
      </c>
      <c r="J39" s="77">
        <v>2209</v>
      </c>
      <c r="K39" s="77">
        <v>2504</v>
      </c>
    </row>
    <row r="40" spans="3:11" ht="17.25">
      <c r="C40" s="73" t="s">
        <v>540</v>
      </c>
      <c r="D40" s="77"/>
      <c r="E40" s="49">
        <v>44146</v>
      </c>
      <c r="F40" s="77">
        <v>1976</v>
      </c>
      <c r="G40" s="77">
        <v>20113</v>
      </c>
      <c r="H40" s="77">
        <v>12100</v>
      </c>
      <c r="I40" s="77">
        <v>5256</v>
      </c>
      <c r="J40" s="77">
        <v>2215</v>
      </c>
      <c r="K40" s="77">
        <v>2485</v>
      </c>
    </row>
    <row r="41" spans="3:11" ht="17.25">
      <c r="C41" s="73"/>
      <c r="D41" s="77"/>
      <c r="E41" s="49"/>
      <c r="F41" s="77"/>
      <c r="G41" s="77"/>
      <c r="H41" s="77"/>
      <c r="I41" s="77"/>
      <c r="J41" s="77"/>
      <c r="K41" s="77"/>
    </row>
    <row r="42" spans="3:11" ht="17.25">
      <c r="C42" s="73" t="s">
        <v>471</v>
      </c>
      <c r="E42" s="43">
        <v>46996</v>
      </c>
      <c r="F42" s="74">
        <v>2296</v>
      </c>
      <c r="G42" s="74">
        <v>21463</v>
      </c>
      <c r="H42" s="74">
        <v>12252</v>
      </c>
      <c r="I42" s="74">
        <v>6388</v>
      </c>
      <c r="J42" s="74">
        <v>2180</v>
      </c>
      <c r="K42" s="74">
        <v>2417</v>
      </c>
    </row>
    <row r="43" spans="3:11" ht="17.25">
      <c r="C43" s="73" t="s">
        <v>472</v>
      </c>
      <c r="E43" s="43">
        <v>49103</v>
      </c>
      <c r="F43" s="74">
        <v>3583</v>
      </c>
      <c r="G43" s="74">
        <v>19883</v>
      </c>
      <c r="H43" s="74">
        <v>20561</v>
      </c>
      <c r="I43" s="74">
        <v>12861</v>
      </c>
      <c r="J43" s="74">
        <v>2734</v>
      </c>
      <c r="K43" s="74">
        <v>2342</v>
      </c>
    </row>
    <row r="44" spans="3:11" ht="17.25">
      <c r="C44" s="73" t="s">
        <v>475</v>
      </c>
      <c r="E44" s="43">
        <v>49269.783</v>
      </c>
      <c r="F44" s="74">
        <v>3990.705</v>
      </c>
      <c r="G44" s="74">
        <v>19898.547</v>
      </c>
      <c r="H44" s="74">
        <v>11631.196</v>
      </c>
      <c r="I44" s="74">
        <v>9251.91</v>
      </c>
      <c r="J44" s="74">
        <v>2142.835</v>
      </c>
      <c r="K44" s="74">
        <v>2354.59</v>
      </c>
    </row>
    <row r="45" ht="17.25">
      <c r="E45" s="43"/>
    </row>
    <row r="46" spans="3:11" ht="17.25">
      <c r="C46" s="73" t="s">
        <v>418</v>
      </c>
      <c r="D46" s="77"/>
      <c r="E46" s="49">
        <v>48687.029</v>
      </c>
      <c r="F46" s="77">
        <v>3990.705</v>
      </c>
      <c r="G46" s="77">
        <v>19898.547</v>
      </c>
      <c r="H46" s="77">
        <v>11618.282</v>
      </c>
      <c r="I46" s="77">
        <v>8682.07</v>
      </c>
      <c r="J46" s="77">
        <v>2142.835</v>
      </c>
      <c r="K46" s="77">
        <v>2354.59</v>
      </c>
    </row>
    <row r="47" spans="3:11" ht="17.25">
      <c r="C47" s="73" t="s">
        <v>419</v>
      </c>
      <c r="E47" s="49">
        <v>46205.017</v>
      </c>
      <c r="F47" s="80">
        <v>3990.705</v>
      </c>
      <c r="G47" s="80">
        <v>19791.32</v>
      </c>
      <c r="H47" s="80">
        <v>11453.85</v>
      </c>
      <c r="I47" s="80">
        <v>6471.717</v>
      </c>
      <c r="J47" s="80">
        <v>2142.835</v>
      </c>
      <c r="K47" s="80">
        <v>2354.59</v>
      </c>
    </row>
    <row r="48" spans="3:11" ht="17.25">
      <c r="C48" s="73" t="s">
        <v>420</v>
      </c>
      <c r="E48" s="49">
        <v>1481.355</v>
      </c>
      <c r="F48" s="163" t="s">
        <v>631</v>
      </c>
      <c r="G48" s="163" t="s">
        <v>631</v>
      </c>
      <c r="H48" s="81">
        <v>6.948</v>
      </c>
      <c r="I48" s="80">
        <v>1474.407</v>
      </c>
      <c r="J48" s="163" t="s">
        <v>631</v>
      </c>
      <c r="K48" s="163" t="s">
        <v>631</v>
      </c>
    </row>
    <row r="49" spans="3:11" ht="17.25">
      <c r="C49" s="73" t="s">
        <v>421</v>
      </c>
      <c r="E49" s="49">
        <v>337.781</v>
      </c>
      <c r="F49" s="163" t="s">
        <v>631</v>
      </c>
      <c r="G49" s="163" t="s">
        <v>631</v>
      </c>
      <c r="H49" s="163" t="s">
        <v>631</v>
      </c>
      <c r="I49" s="80">
        <v>337.781</v>
      </c>
      <c r="J49" s="163" t="s">
        <v>631</v>
      </c>
      <c r="K49" s="163" t="s">
        <v>631</v>
      </c>
    </row>
    <row r="50" spans="3:11" ht="17.25">
      <c r="C50" s="73" t="s">
        <v>422</v>
      </c>
      <c r="E50" s="49">
        <v>662.876</v>
      </c>
      <c r="F50" s="163" t="s">
        <v>631</v>
      </c>
      <c r="G50" s="80">
        <v>107.227</v>
      </c>
      <c r="H50" s="80">
        <v>157.484</v>
      </c>
      <c r="I50" s="80">
        <v>398.165</v>
      </c>
      <c r="J50" s="163" t="s">
        <v>631</v>
      </c>
      <c r="K50" s="163" t="s">
        <v>631</v>
      </c>
    </row>
    <row r="51" spans="5:11" ht="17.25">
      <c r="E51" s="43"/>
      <c r="F51" s="80"/>
      <c r="G51" s="80"/>
      <c r="H51" s="80"/>
      <c r="I51" s="80"/>
      <c r="J51" s="80"/>
      <c r="K51" s="80"/>
    </row>
    <row r="52" spans="3:11" ht="17.25">
      <c r="C52" s="73" t="s">
        <v>423</v>
      </c>
      <c r="D52" s="173"/>
      <c r="E52" s="47">
        <v>582.754</v>
      </c>
      <c r="F52" s="163" t="s">
        <v>631</v>
      </c>
      <c r="G52" s="163" t="s">
        <v>631</v>
      </c>
      <c r="H52" s="163">
        <v>12.914</v>
      </c>
      <c r="I52" s="163">
        <v>569.84</v>
      </c>
      <c r="J52" s="163" t="s">
        <v>631</v>
      </c>
      <c r="K52" s="163" t="s">
        <v>631</v>
      </c>
    </row>
    <row r="53" spans="3:11" ht="17.25">
      <c r="C53" s="73" t="s">
        <v>424</v>
      </c>
      <c r="D53" s="69"/>
      <c r="E53" s="163" t="s">
        <v>827</v>
      </c>
      <c r="F53" s="163" t="s">
        <v>631</v>
      </c>
      <c r="G53" s="163" t="s">
        <v>631</v>
      </c>
      <c r="H53" s="163" t="s">
        <v>631</v>
      </c>
      <c r="I53" s="163" t="s">
        <v>631</v>
      </c>
      <c r="J53" s="163" t="s">
        <v>631</v>
      </c>
      <c r="K53" s="163" t="s">
        <v>631</v>
      </c>
    </row>
    <row r="54" spans="3:11" ht="17.25">
      <c r="C54" s="73" t="s">
        <v>425</v>
      </c>
      <c r="E54" s="49">
        <v>1.554</v>
      </c>
      <c r="F54" s="163" t="s">
        <v>631</v>
      </c>
      <c r="G54" s="163" t="s">
        <v>631</v>
      </c>
      <c r="H54" s="81">
        <v>1.234</v>
      </c>
      <c r="I54" s="81">
        <v>0.32</v>
      </c>
      <c r="J54" s="163" t="s">
        <v>631</v>
      </c>
      <c r="K54" s="163" t="s">
        <v>631</v>
      </c>
    </row>
    <row r="55" spans="3:11" ht="17.25">
      <c r="C55" s="73" t="s">
        <v>426</v>
      </c>
      <c r="E55" s="49">
        <v>94.8</v>
      </c>
      <c r="F55" s="163" t="s">
        <v>631</v>
      </c>
      <c r="G55" s="163" t="s">
        <v>631</v>
      </c>
      <c r="H55" s="163" t="s">
        <v>631</v>
      </c>
      <c r="I55" s="81">
        <v>94.8</v>
      </c>
      <c r="J55" s="163" t="s">
        <v>631</v>
      </c>
      <c r="K55" s="163" t="s">
        <v>631</v>
      </c>
    </row>
    <row r="56" spans="3:11" ht="17.25">
      <c r="C56" s="73"/>
      <c r="E56" s="49"/>
      <c r="F56" s="163"/>
      <c r="G56" s="163"/>
      <c r="H56" s="163"/>
      <c r="I56" s="81"/>
      <c r="J56" s="163"/>
      <c r="K56" s="163"/>
    </row>
    <row r="57" spans="3:11" ht="17.25">
      <c r="C57" s="73" t="s">
        <v>427</v>
      </c>
      <c r="E57" s="49">
        <v>366.985</v>
      </c>
      <c r="F57" s="163" t="s">
        <v>631</v>
      </c>
      <c r="G57" s="163" t="s">
        <v>631</v>
      </c>
      <c r="H57" s="163">
        <v>3.2</v>
      </c>
      <c r="I57" s="81">
        <v>363.785</v>
      </c>
      <c r="J57" s="163" t="s">
        <v>631</v>
      </c>
      <c r="K57" s="163" t="s">
        <v>631</v>
      </c>
    </row>
    <row r="58" spans="3:11" ht="17.25">
      <c r="C58" s="73" t="s">
        <v>428</v>
      </c>
      <c r="E58" s="49">
        <v>4.883</v>
      </c>
      <c r="F58" s="163" t="s">
        <v>631</v>
      </c>
      <c r="G58" s="163" t="s">
        <v>631</v>
      </c>
      <c r="H58" s="163" t="s">
        <v>631</v>
      </c>
      <c r="I58" s="81">
        <v>4.883</v>
      </c>
      <c r="J58" s="163" t="s">
        <v>631</v>
      </c>
      <c r="K58" s="163" t="s">
        <v>631</v>
      </c>
    </row>
    <row r="59" spans="3:11" ht="17.25">
      <c r="C59" s="73" t="s">
        <v>429</v>
      </c>
      <c r="E59" s="49">
        <v>11.081</v>
      </c>
      <c r="F59" s="163" t="s">
        <v>631</v>
      </c>
      <c r="G59" s="163" t="s">
        <v>631</v>
      </c>
      <c r="H59" s="163" t="s">
        <v>631</v>
      </c>
      <c r="I59" s="81">
        <v>11.081</v>
      </c>
      <c r="J59" s="163" t="s">
        <v>631</v>
      </c>
      <c r="K59" s="163" t="s">
        <v>631</v>
      </c>
    </row>
    <row r="60" spans="3:11" ht="17.25">
      <c r="C60" s="73"/>
      <c r="E60" s="49"/>
      <c r="F60" s="163"/>
      <c r="G60" s="163"/>
      <c r="H60" s="163"/>
      <c r="I60" s="81"/>
      <c r="J60" s="163"/>
      <c r="K60" s="163"/>
    </row>
    <row r="61" spans="3:11" ht="17.25">
      <c r="C61" s="73" t="s">
        <v>430</v>
      </c>
      <c r="E61" s="162" t="s">
        <v>827</v>
      </c>
      <c r="F61" s="163" t="s">
        <v>631</v>
      </c>
      <c r="G61" s="163" t="s">
        <v>631</v>
      </c>
      <c r="H61" s="163" t="s">
        <v>631</v>
      </c>
      <c r="I61" s="163" t="s">
        <v>631</v>
      </c>
      <c r="J61" s="163" t="s">
        <v>631</v>
      </c>
      <c r="K61" s="163" t="s">
        <v>631</v>
      </c>
    </row>
    <row r="62" spans="3:11" ht="17.25">
      <c r="C62" s="73" t="s">
        <v>431</v>
      </c>
      <c r="E62" s="66">
        <v>0.038</v>
      </c>
      <c r="F62" s="163" t="s">
        <v>631</v>
      </c>
      <c r="G62" s="163" t="s">
        <v>631</v>
      </c>
      <c r="H62" s="163" t="s">
        <v>631</v>
      </c>
      <c r="I62" s="81">
        <v>0.038</v>
      </c>
      <c r="J62" s="163" t="s">
        <v>631</v>
      </c>
      <c r="K62" s="163" t="s">
        <v>631</v>
      </c>
    </row>
    <row r="63" spans="3:11" ht="17.25">
      <c r="C63" s="73" t="s">
        <v>432</v>
      </c>
      <c r="E63" s="162" t="s">
        <v>827</v>
      </c>
      <c r="F63" s="163" t="s">
        <v>631</v>
      </c>
      <c r="G63" s="163" t="s">
        <v>631</v>
      </c>
      <c r="H63" s="163" t="s">
        <v>631</v>
      </c>
      <c r="I63" s="163" t="s">
        <v>631</v>
      </c>
      <c r="J63" s="163" t="s">
        <v>631</v>
      </c>
      <c r="K63" s="163" t="s">
        <v>631</v>
      </c>
    </row>
    <row r="64" spans="3:11" ht="17.25">
      <c r="C64" s="73" t="s">
        <v>433</v>
      </c>
      <c r="E64" s="49">
        <v>23.972</v>
      </c>
      <c r="F64" s="163" t="s">
        <v>631</v>
      </c>
      <c r="G64" s="163" t="s">
        <v>631</v>
      </c>
      <c r="H64" s="81">
        <v>2.5</v>
      </c>
      <c r="I64" s="81">
        <v>21.472</v>
      </c>
      <c r="J64" s="163" t="s">
        <v>631</v>
      </c>
      <c r="K64" s="163" t="s">
        <v>631</v>
      </c>
    </row>
    <row r="65" spans="3:11" ht="17.25">
      <c r="C65" s="73" t="s">
        <v>434</v>
      </c>
      <c r="E65" s="49">
        <v>79.441</v>
      </c>
      <c r="F65" s="163" t="s">
        <v>631</v>
      </c>
      <c r="G65" s="163" t="s">
        <v>631</v>
      </c>
      <c r="H65" s="81">
        <v>5.98</v>
      </c>
      <c r="I65" s="81">
        <v>73.461</v>
      </c>
      <c r="J65" s="163" t="s">
        <v>631</v>
      </c>
      <c r="K65" s="163" t="s">
        <v>631</v>
      </c>
    </row>
    <row r="66" spans="2:11" ht="18" thickBot="1">
      <c r="B66" s="40"/>
      <c r="C66" s="40"/>
      <c r="D66" s="40"/>
      <c r="E66" s="64"/>
      <c r="F66" s="40"/>
      <c r="G66" s="40"/>
      <c r="H66" s="40"/>
      <c r="I66" s="40"/>
      <c r="J66" s="40"/>
      <c r="K66" s="40"/>
    </row>
    <row r="67" ht="17.25">
      <c r="E67" s="73" t="s">
        <v>437</v>
      </c>
    </row>
    <row r="68" ht="17.25">
      <c r="E68" s="74" t="s">
        <v>435</v>
      </c>
    </row>
    <row r="69" spans="1:5" ht="17.25">
      <c r="A69" s="73"/>
      <c r="E69" s="73" t="s">
        <v>1026</v>
      </c>
    </row>
  </sheetData>
  <mergeCells count="3">
    <mergeCell ref="F11:G11"/>
    <mergeCell ref="H11:I11"/>
    <mergeCell ref="J11:K11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0.625" style="88" customWidth="1"/>
    <col min="2" max="2" width="15.875" style="88" customWidth="1"/>
    <col min="3" max="3" width="18.875" style="88" customWidth="1"/>
    <col min="4" max="9" width="17.625" style="88" customWidth="1"/>
    <col min="10" max="10" width="3.00390625" style="88" customWidth="1"/>
    <col min="11" max="11" width="14.625" style="88" customWidth="1"/>
    <col min="12" max="16384" width="13.375" style="88" customWidth="1"/>
  </cols>
  <sheetData>
    <row r="1" ht="17.25">
      <c r="A1" s="87"/>
    </row>
    <row r="6" ht="17.25">
      <c r="E6" s="89" t="s">
        <v>416</v>
      </c>
    </row>
    <row r="7" spans="2:9" ht="18" thickBot="1">
      <c r="B7" s="90"/>
      <c r="C7" s="90"/>
      <c r="D7" s="128" t="s">
        <v>438</v>
      </c>
      <c r="E7" s="90"/>
      <c r="F7" s="90"/>
      <c r="G7" s="90"/>
      <c r="H7" s="90"/>
      <c r="I7" s="129" t="s">
        <v>946</v>
      </c>
    </row>
    <row r="8" spans="4:9" ht="17.25">
      <c r="D8" s="140"/>
      <c r="E8" s="92"/>
      <c r="F8" s="92"/>
      <c r="G8" s="91"/>
      <c r="H8" s="92"/>
      <c r="I8" s="92"/>
    </row>
    <row r="9" spans="2:9" ht="17.25">
      <c r="B9" s="92"/>
      <c r="C9" s="92"/>
      <c r="D9" s="106" t="s">
        <v>947</v>
      </c>
      <c r="E9" s="106" t="s">
        <v>80</v>
      </c>
      <c r="F9" s="106" t="s">
        <v>82</v>
      </c>
      <c r="G9" s="106" t="s">
        <v>948</v>
      </c>
      <c r="H9" s="106" t="s">
        <v>80</v>
      </c>
      <c r="I9" s="106" t="s">
        <v>82</v>
      </c>
    </row>
    <row r="10" spans="4:17" ht="17.25">
      <c r="D10" s="169"/>
      <c r="K10" s="105"/>
      <c r="L10" s="105"/>
      <c r="M10" s="105"/>
      <c r="N10" s="105"/>
      <c r="O10" s="105"/>
      <c r="P10" s="105"/>
      <c r="Q10" s="105"/>
    </row>
    <row r="11" spans="2:17" s="102" customFormat="1" ht="17.25">
      <c r="B11" s="89" t="s">
        <v>27</v>
      </c>
      <c r="C11" s="238"/>
      <c r="D11" s="246">
        <f>G11+'L15B 続き'!D11+'L15B 続き'!G11+'L15B続き (2)'!D11</f>
        <v>48687029</v>
      </c>
      <c r="E11" s="247">
        <f>H11+'L15B 続き'!E11++'L15B続き (2)'!E11</f>
        <v>17751822</v>
      </c>
      <c r="F11" s="247">
        <f>I11+'L15B 続き'!F11+'L15B 続き'!I11+'L15B続き (2)'!F11</f>
        <v>30935207</v>
      </c>
      <c r="G11" s="238">
        <v>46205017</v>
      </c>
      <c r="H11" s="238">
        <v>17587390</v>
      </c>
      <c r="I11" s="238">
        <v>28617627</v>
      </c>
      <c r="K11" s="248"/>
      <c r="L11" s="248"/>
      <c r="M11" s="248"/>
      <c r="N11" s="248"/>
      <c r="O11" s="248"/>
      <c r="P11" s="248"/>
      <c r="Q11" s="248"/>
    </row>
    <row r="12" spans="4:17" ht="17.25">
      <c r="D12" s="196"/>
      <c r="E12" s="198"/>
      <c r="F12" s="198"/>
      <c r="K12" s="105"/>
      <c r="L12" s="105"/>
      <c r="M12" s="105"/>
      <c r="N12" s="105"/>
      <c r="O12" s="105"/>
      <c r="P12" s="105"/>
      <c r="Q12" s="105"/>
    </row>
    <row r="13" spans="2:17" ht="17.25">
      <c r="B13" s="87" t="s">
        <v>828</v>
      </c>
      <c r="D13" s="196">
        <f>G13</f>
        <v>323</v>
      </c>
      <c r="E13" s="163" t="s">
        <v>918</v>
      </c>
      <c r="F13" s="97">
        <f>I13</f>
        <v>323</v>
      </c>
      <c r="G13" s="107">
        <v>323</v>
      </c>
      <c r="H13" s="163" t="s">
        <v>918</v>
      </c>
      <c r="I13" s="98">
        <v>323</v>
      </c>
      <c r="J13" s="136"/>
      <c r="K13" s="137"/>
      <c r="L13" s="137"/>
      <c r="M13" s="265"/>
      <c r="N13" s="138"/>
      <c r="O13" s="105"/>
      <c r="P13" s="105"/>
      <c r="Q13" s="105"/>
    </row>
    <row r="14" spans="2:17" ht="17.25">
      <c r="B14" s="87" t="s">
        <v>829</v>
      </c>
      <c r="D14" s="196">
        <f>G14</f>
        <v>2857</v>
      </c>
      <c r="E14" s="163" t="s">
        <v>670</v>
      </c>
      <c r="F14" s="97">
        <f>I14</f>
        <v>2857</v>
      </c>
      <c r="G14" s="107">
        <v>2857</v>
      </c>
      <c r="H14" s="163" t="s">
        <v>670</v>
      </c>
      <c r="I14" s="98">
        <v>2857</v>
      </c>
      <c r="J14" s="136"/>
      <c r="K14" s="137"/>
      <c r="L14" s="137"/>
      <c r="M14" s="265"/>
      <c r="N14" s="138"/>
      <c r="O14" s="105"/>
      <c r="P14" s="105"/>
      <c r="Q14" s="105"/>
    </row>
    <row r="15" spans="2:17" ht="17.25">
      <c r="B15" s="87" t="s">
        <v>830</v>
      </c>
      <c r="D15" s="196">
        <f>G15</f>
        <v>587</v>
      </c>
      <c r="E15" s="163" t="s">
        <v>664</v>
      </c>
      <c r="F15" s="97">
        <f>I15</f>
        <v>587</v>
      </c>
      <c r="G15" s="107">
        <v>587</v>
      </c>
      <c r="H15" s="163" t="s">
        <v>664</v>
      </c>
      <c r="I15" s="98">
        <v>587</v>
      </c>
      <c r="J15" s="136"/>
      <c r="K15" s="137"/>
      <c r="L15" s="137"/>
      <c r="M15" s="265"/>
      <c r="N15" s="138"/>
      <c r="O15" s="105"/>
      <c r="P15" s="105"/>
      <c r="Q15" s="105"/>
    </row>
    <row r="16" spans="2:17" ht="17.25">
      <c r="B16" s="88" t="s">
        <v>831</v>
      </c>
      <c r="D16" s="196">
        <f>'L15B 続き'!D16+'L15B 続き'!G16</f>
        <v>230</v>
      </c>
      <c r="E16" s="163" t="s">
        <v>441</v>
      </c>
      <c r="F16" s="97">
        <f>'L15B 続き'!F16+'L15B 続き'!I16</f>
        <v>230</v>
      </c>
      <c r="G16" s="163" t="s">
        <v>441</v>
      </c>
      <c r="H16" s="163" t="s">
        <v>441</v>
      </c>
      <c r="I16" s="163" t="s">
        <v>441</v>
      </c>
      <c r="J16" s="136"/>
      <c r="K16" s="137"/>
      <c r="L16" s="137"/>
      <c r="M16" s="265"/>
      <c r="N16" s="138"/>
      <c r="O16" s="105"/>
      <c r="P16" s="105"/>
      <c r="Q16" s="105"/>
    </row>
    <row r="17" spans="2:17" ht="17.25">
      <c r="B17" s="87"/>
      <c r="D17" s="196"/>
      <c r="E17" s="168"/>
      <c r="F17" s="97"/>
      <c r="G17" s="168"/>
      <c r="H17" s="168"/>
      <c r="I17" s="168"/>
      <c r="J17" s="136"/>
      <c r="K17" s="137"/>
      <c r="L17" s="137"/>
      <c r="M17" s="265"/>
      <c r="N17" s="138"/>
      <c r="O17" s="105"/>
      <c r="P17" s="105"/>
      <c r="Q17" s="105"/>
    </row>
    <row r="18" spans="2:17" ht="17.25">
      <c r="B18" s="87" t="s">
        <v>832</v>
      </c>
      <c r="D18" s="196">
        <f>SUM(E18:F18)</f>
        <v>341459</v>
      </c>
      <c r="E18" s="97">
        <v>23995</v>
      </c>
      <c r="F18" s="97">
        <v>317464</v>
      </c>
      <c r="G18" s="107">
        <f>SUM(H18:I18)</f>
        <v>70067</v>
      </c>
      <c r="H18" s="98">
        <v>13755</v>
      </c>
      <c r="I18" s="98">
        <v>56312</v>
      </c>
      <c r="J18" s="136"/>
      <c r="K18" s="137"/>
      <c r="L18" s="137"/>
      <c r="M18" s="265"/>
      <c r="N18" s="138"/>
      <c r="O18" s="105"/>
      <c r="P18" s="105"/>
      <c r="Q18" s="105"/>
    </row>
    <row r="19" spans="2:17" ht="17.25">
      <c r="B19" s="87" t="s">
        <v>833</v>
      </c>
      <c r="D19" s="196">
        <f>G19</f>
        <v>164</v>
      </c>
      <c r="E19" s="163" t="s">
        <v>660</v>
      </c>
      <c r="F19" s="97">
        <f>I19</f>
        <v>164</v>
      </c>
      <c r="G19" s="107">
        <v>164</v>
      </c>
      <c r="H19" s="163" t="s">
        <v>660</v>
      </c>
      <c r="I19" s="168">
        <v>164</v>
      </c>
      <c r="J19" s="136"/>
      <c r="K19" s="137"/>
      <c r="L19" s="137"/>
      <c r="M19" s="265"/>
      <c r="N19" s="138"/>
      <c r="O19" s="105"/>
      <c r="P19" s="105"/>
      <c r="Q19" s="105"/>
    </row>
    <row r="20" spans="2:17" ht="17.25">
      <c r="B20" s="87" t="s">
        <v>834</v>
      </c>
      <c r="D20" s="197">
        <f>G20+'L15B 続き'!D20+'L15B続き (2)'!D20</f>
        <v>54396</v>
      </c>
      <c r="E20" s="97">
        <f>H20+'L15B 続き'!E20+'L15B続き (2)'!E20</f>
        <v>54396</v>
      </c>
      <c r="F20" s="163" t="s">
        <v>659</v>
      </c>
      <c r="G20" s="107">
        <v>14878</v>
      </c>
      <c r="H20" s="168">
        <v>14878</v>
      </c>
      <c r="I20" s="163" t="s">
        <v>659</v>
      </c>
      <c r="J20" s="136"/>
      <c r="K20" s="137"/>
      <c r="L20" s="137"/>
      <c r="M20" s="265"/>
      <c r="N20" s="138"/>
      <c r="O20" s="105"/>
      <c r="P20" s="105"/>
      <c r="Q20" s="105"/>
    </row>
    <row r="21" spans="2:17" ht="17.25">
      <c r="B21" s="87" t="s">
        <v>835</v>
      </c>
      <c r="D21" s="196">
        <f>G21</f>
        <v>135</v>
      </c>
      <c r="E21" s="163" t="s">
        <v>632</v>
      </c>
      <c r="F21" s="168">
        <f>I21</f>
        <v>135</v>
      </c>
      <c r="G21" s="107">
        <v>135</v>
      </c>
      <c r="H21" s="163" t="s">
        <v>632</v>
      </c>
      <c r="I21" s="168">
        <v>135</v>
      </c>
      <c r="J21" s="136"/>
      <c r="K21" s="137"/>
      <c r="L21" s="137"/>
      <c r="M21" s="265"/>
      <c r="N21" s="138"/>
      <c r="O21" s="105"/>
      <c r="P21" s="105"/>
      <c r="Q21" s="105"/>
    </row>
    <row r="22" spans="4:17" ht="17.25">
      <c r="D22" s="167"/>
      <c r="E22" s="168"/>
      <c r="F22" s="97"/>
      <c r="G22" s="107"/>
      <c r="H22" s="168"/>
      <c r="I22" s="98"/>
      <c r="J22" s="136"/>
      <c r="K22" s="137"/>
      <c r="L22" s="137"/>
      <c r="M22" s="265"/>
      <c r="N22" s="138"/>
      <c r="O22" s="105"/>
      <c r="P22" s="105"/>
      <c r="Q22" s="105"/>
    </row>
    <row r="23" spans="2:17" ht="17.25">
      <c r="B23" s="87" t="s">
        <v>836</v>
      </c>
      <c r="D23" s="196">
        <f>G23</f>
        <v>3250381</v>
      </c>
      <c r="E23" s="163" t="s">
        <v>632</v>
      </c>
      <c r="F23" s="97">
        <f>I23</f>
        <v>3250381</v>
      </c>
      <c r="G23" s="107">
        <v>3250381</v>
      </c>
      <c r="H23" s="163" t="s">
        <v>632</v>
      </c>
      <c r="I23" s="98">
        <v>3250381</v>
      </c>
      <c r="J23" s="136"/>
      <c r="K23" s="137"/>
      <c r="L23" s="137"/>
      <c r="M23" s="264"/>
      <c r="N23" s="138"/>
      <c r="O23" s="105"/>
      <c r="P23" s="105"/>
      <c r="Q23" s="105"/>
    </row>
    <row r="24" spans="2:17" ht="17.25">
      <c r="B24" s="87" t="s">
        <v>837</v>
      </c>
      <c r="D24" s="196">
        <f>G24</f>
        <v>6167897</v>
      </c>
      <c r="E24" s="97">
        <f>H24</f>
        <v>2366</v>
      </c>
      <c r="F24" s="97">
        <f>I24</f>
        <v>6165531</v>
      </c>
      <c r="G24" s="107">
        <v>6167897</v>
      </c>
      <c r="H24" s="168">
        <v>2366</v>
      </c>
      <c r="I24" s="168">
        <v>6165531</v>
      </c>
      <c r="J24" s="136"/>
      <c r="K24" s="137"/>
      <c r="L24" s="137"/>
      <c r="M24" s="265"/>
      <c r="N24" s="138"/>
      <c r="O24" s="105"/>
      <c r="P24" s="105"/>
      <c r="Q24" s="105"/>
    </row>
    <row r="25" spans="2:17" ht="17.25">
      <c r="B25" s="87" t="s">
        <v>838</v>
      </c>
      <c r="D25" s="196">
        <f>G25</f>
        <v>36151</v>
      </c>
      <c r="E25" s="163" t="str">
        <f>H25</f>
        <v>－ </v>
      </c>
      <c r="F25" s="97">
        <f>I25</f>
        <v>36151</v>
      </c>
      <c r="G25" s="107">
        <v>36151</v>
      </c>
      <c r="H25" s="163" t="s">
        <v>441</v>
      </c>
      <c r="I25" s="98">
        <v>36151</v>
      </c>
      <c r="J25" s="136"/>
      <c r="K25" s="137"/>
      <c r="L25" s="137"/>
      <c r="M25" s="265"/>
      <c r="N25" s="138"/>
      <c r="O25" s="105"/>
      <c r="P25" s="105"/>
      <c r="Q25" s="105"/>
    </row>
    <row r="26" spans="2:17" ht="17.25">
      <c r="B26" s="87" t="s">
        <v>839</v>
      </c>
      <c r="D26" s="196">
        <f>G26+'L15B 続き'!D26+'L15B 続き'!G26+'L15B続き (2)'!D26</f>
        <v>2423117</v>
      </c>
      <c r="E26" s="168">
        <f>H26+'L15B続き (2)'!E26</f>
        <v>774735</v>
      </c>
      <c r="F26" s="97">
        <f>I26+'L15B 続き'!F26+'L15B 続き'!I26+'L15B続き (2)'!F26</f>
        <v>1648382</v>
      </c>
      <c r="G26" s="107">
        <v>1529561</v>
      </c>
      <c r="H26" s="168">
        <v>660061</v>
      </c>
      <c r="I26" s="98">
        <v>869500</v>
      </c>
      <c r="J26" s="136"/>
      <c r="K26" s="137"/>
      <c r="L26" s="137"/>
      <c r="M26" s="265"/>
      <c r="N26" s="138"/>
      <c r="O26" s="105"/>
      <c r="P26" s="105"/>
      <c r="Q26" s="105"/>
    </row>
    <row r="27" spans="2:17" ht="17.25">
      <c r="B27" s="87" t="s">
        <v>840</v>
      </c>
      <c r="D27" s="196">
        <f>G27</f>
        <v>4750</v>
      </c>
      <c r="E27" s="163" t="s">
        <v>659</v>
      </c>
      <c r="F27" s="97">
        <f>I27</f>
        <v>4750</v>
      </c>
      <c r="G27" s="107">
        <v>4750</v>
      </c>
      <c r="H27" s="163" t="s">
        <v>659</v>
      </c>
      <c r="I27" s="98">
        <v>4750</v>
      </c>
      <c r="J27" s="136"/>
      <c r="K27" s="137"/>
      <c r="L27" s="137"/>
      <c r="M27" s="265"/>
      <c r="N27" s="138"/>
      <c r="O27" s="105"/>
      <c r="P27" s="105"/>
      <c r="Q27" s="105"/>
    </row>
    <row r="28" spans="2:17" ht="17.25">
      <c r="B28" s="87" t="s">
        <v>841</v>
      </c>
      <c r="D28" s="196">
        <f>G28+'L15B 続き'!D28</f>
        <v>9636840</v>
      </c>
      <c r="E28" s="163" t="s">
        <v>659</v>
      </c>
      <c r="F28" s="97">
        <f>I28+'L15B 続き'!F28</f>
        <v>9636840</v>
      </c>
      <c r="G28" s="107">
        <v>8647487</v>
      </c>
      <c r="H28" s="163" t="s">
        <v>659</v>
      </c>
      <c r="I28" s="98">
        <v>8647487</v>
      </c>
      <c r="J28" s="136"/>
      <c r="K28" s="137"/>
      <c r="L28" s="137"/>
      <c r="M28" s="265"/>
      <c r="N28" s="138"/>
      <c r="O28" s="105"/>
      <c r="P28" s="105"/>
      <c r="Q28" s="105"/>
    </row>
    <row r="29" spans="2:17" ht="17.25">
      <c r="B29" s="87" t="s">
        <v>842</v>
      </c>
      <c r="D29" s="196">
        <f>G29</f>
        <v>1099292</v>
      </c>
      <c r="E29" s="168">
        <f>H29</f>
        <v>262</v>
      </c>
      <c r="F29" s="97">
        <f>I29</f>
        <v>1099030</v>
      </c>
      <c r="G29" s="107">
        <v>1099292</v>
      </c>
      <c r="H29" s="168">
        <v>262</v>
      </c>
      <c r="I29" s="98">
        <v>1099030</v>
      </c>
      <c r="J29" s="136"/>
      <c r="K29" s="137"/>
      <c r="L29" s="137"/>
      <c r="M29" s="264"/>
      <c r="N29" s="138"/>
      <c r="O29" s="105"/>
      <c r="P29" s="105"/>
      <c r="Q29" s="105"/>
    </row>
    <row r="30" spans="2:17" ht="17.25">
      <c r="B30" s="87" t="s">
        <v>843</v>
      </c>
      <c r="D30" s="196">
        <f>G30</f>
        <v>84920</v>
      </c>
      <c r="E30" s="163" t="s">
        <v>632</v>
      </c>
      <c r="F30" s="97">
        <f>I30</f>
        <v>84920</v>
      </c>
      <c r="G30" s="107">
        <v>84920</v>
      </c>
      <c r="H30" s="163" t="s">
        <v>632</v>
      </c>
      <c r="I30" s="98">
        <v>84920</v>
      </c>
      <c r="J30" s="136"/>
      <c r="K30" s="137"/>
      <c r="L30" s="137"/>
      <c r="M30" s="265"/>
      <c r="N30" s="138"/>
      <c r="O30" s="105"/>
      <c r="P30" s="105"/>
      <c r="Q30" s="105"/>
    </row>
    <row r="31" spans="2:17" ht="17.25">
      <c r="B31" s="87" t="s">
        <v>844</v>
      </c>
      <c r="D31" s="196">
        <f>F31</f>
        <v>509938</v>
      </c>
      <c r="E31" s="163" t="s">
        <v>662</v>
      </c>
      <c r="F31" s="97">
        <f>I31</f>
        <v>509938</v>
      </c>
      <c r="G31" s="107">
        <v>509938</v>
      </c>
      <c r="H31" s="163" t="s">
        <v>662</v>
      </c>
      <c r="I31" s="101">
        <v>509938</v>
      </c>
      <c r="J31" s="136"/>
      <c r="K31" s="137"/>
      <c r="L31" s="137"/>
      <c r="M31" s="265"/>
      <c r="N31" s="138"/>
      <c r="O31" s="105"/>
      <c r="P31" s="105"/>
      <c r="Q31" s="105"/>
    </row>
    <row r="32" spans="4:17" ht="17.25">
      <c r="D32" s="196"/>
      <c r="E32" s="97"/>
      <c r="F32" s="97"/>
      <c r="G32" s="107"/>
      <c r="H32" s="98"/>
      <c r="I32" s="98"/>
      <c r="J32" s="136"/>
      <c r="K32" s="137"/>
      <c r="L32" s="137"/>
      <c r="M32" s="265"/>
      <c r="N32" s="138"/>
      <c r="O32" s="105"/>
      <c r="P32" s="105"/>
      <c r="Q32" s="105"/>
    </row>
    <row r="33" spans="2:17" ht="17.25">
      <c r="B33" s="87" t="s">
        <v>845</v>
      </c>
      <c r="D33" s="196">
        <f aca="true" t="shared" si="0" ref="D33:D38">G33</f>
        <v>64250</v>
      </c>
      <c r="E33" s="163" t="s">
        <v>659</v>
      </c>
      <c r="F33" s="97">
        <f>I33</f>
        <v>64250</v>
      </c>
      <c r="G33" s="107">
        <v>64250</v>
      </c>
      <c r="H33" s="163" t="s">
        <v>659</v>
      </c>
      <c r="I33" s="98">
        <v>64250</v>
      </c>
      <c r="J33" s="136"/>
      <c r="K33" s="137"/>
      <c r="L33" s="137"/>
      <c r="M33" s="265"/>
      <c r="N33" s="138"/>
      <c r="O33" s="105"/>
      <c r="P33" s="105"/>
      <c r="Q33" s="105"/>
    </row>
    <row r="34" spans="2:17" ht="17.25">
      <c r="B34" s="87" t="s">
        <v>846</v>
      </c>
      <c r="D34" s="196">
        <f t="shared" si="0"/>
        <v>5566490</v>
      </c>
      <c r="E34" s="97">
        <f>H34</f>
        <v>4282651</v>
      </c>
      <c r="F34" s="97">
        <f>I34</f>
        <v>1283839</v>
      </c>
      <c r="G34" s="107">
        <v>5566490</v>
      </c>
      <c r="H34" s="98">
        <v>4282651</v>
      </c>
      <c r="I34" s="98">
        <v>1283839</v>
      </c>
      <c r="J34" s="136"/>
      <c r="K34" s="137"/>
      <c r="L34" s="137"/>
      <c r="M34" s="265"/>
      <c r="N34" s="138"/>
      <c r="O34" s="105"/>
      <c r="P34" s="105"/>
      <c r="Q34" s="105"/>
    </row>
    <row r="35" spans="2:17" ht="17.25">
      <c r="B35" s="87" t="s">
        <v>847</v>
      </c>
      <c r="D35" s="196">
        <f t="shared" si="0"/>
        <v>5734</v>
      </c>
      <c r="E35" s="163" t="s">
        <v>661</v>
      </c>
      <c r="F35" s="97">
        <f>I35</f>
        <v>5734</v>
      </c>
      <c r="G35" s="107">
        <v>5734</v>
      </c>
      <c r="H35" s="163" t="s">
        <v>661</v>
      </c>
      <c r="I35" s="168">
        <v>5734</v>
      </c>
      <c r="J35" s="136"/>
      <c r="K35" s="137"/>
      <c r="L35" s="137"/>
      <c r="M35" s="265"/>
      <c r="N35" s="138"/>
      <c r="O35" s="105"/>
      <c r="P35" s="105"/>
      <c r="Q35" s="105"/>
    </row>
    <row r="36" spans="2:17" ht="17.25">
      <c r="B36" s="87" t="s">
        <v>848</v>
      </c>
      <c r="D36" s="196">
        <f t="shared" si="0"/>
        <v>332</v>
      </c>
      <c r="E36" s="163" t="s">
        <v>665</v>
      </c>
      <c r="F36" s="97">
        <f>I36</f>
        <v>332</v>
      </c>
      <c r="G36" s="107">
        <v>332</v>
      </c>
      <c r="H36" s="163" t="s">
        <v>665</v>
      </c>
      <c r="I36" s="101">
        <v>332</v>
      </c>
      <c r="J36" s="136"/>
      <c r="K36" s="137"/>
      <c r="L36" s="137"/>
      <c r="M36" s="265"/>
      <c r="N36" s="138"/>
      <c r="O36" s="105"/>
      <c r="P36" s="105"/>
      <c r="Q36" s="105"/>
    </row>
    <row r="37" spans="2:17" ht="17.25">
      <c r="B37" s="87" t="s">
        <v>849</v>
      </c>
      <c r="D37" s="196">
        <f t="shared" si="0"/>
        <v>695</v>
      </c>
      <c r="E37" s="97">
        <f>H37</f>
        <v>695</v>
      </c>
      <c r="F37" s="163" t="s">
        <v>665</v>
      </c>
      <c r="G37" s="107">
        <v>695</v>
      </c>
      <c r="H37" s="98">
        <v>695</v>
      </c>
      <c r="I37" s="163" t="s">
        <v>665</v>
      </c>
      <c r="J37" s="136"/>
      <c r="K37" s="137"/>
      <c r="L37" s="137"/>
      <c r="M37" s="265"/>
      <c r="N37" s="138"/>
      <c r="O37" s="105"/>
      <c r="P37" s="105"/>
      <c r="Q37" s="105"/>
    </row>
    <row r="38" spans="2:17" ht="17.25">
      <c r="B38" s="87" t="s">
        <v>850</v>
      </c>
      <c r="D38" s="196">
        <f t="shared" si="0"/>
        <v>225</v>
      </c>
      <c r="E38" s="163" t="s">
        <v>663</v>
      </c>
      <c r="F38" s="168">
        <f>I38</f>
        <v>225</v>
      </c>
      <c r="G38" s="107">
        <v>225</v>
      </c>
      <c r="H38" s="163" t="s">
        <v>663</v>
      </c>
      <c r="I38" s="168">
        <v>225</v>
      </c>
      <c r="J38" s="136"/>
      <c r="K38" s="137"/>
      <c r="L38" s="137"/>
      <c r="M38" s="264"/>
      <c r="N38" s="138"/>
      <c r="O38" s="105"/>
      <c r="P38" s="105"/>
      <c r="Q38" s="105"/>
    </row>
    <row r="39" spans="2:17" ht="17.25">
      <c r="B39" s="87" t="s">
        <v>851</v>
      </c>
      <c r="D39" s="196">
        <f>G39+'L15B 続き'!D39</f>
        <v>2857</v>
      </c>
      <c r="E39" s="97">
        <f>H39</f>
        <v>2627</v>
      </c>
      <c r="F39" s="97">
        <f>I39+'L15B 続き'!F39</f>
        <v>230</v>
      </c>
      <c r="G39" s="107">
        <v>2761</v>
      </c>
      <c r="H39" s="98">
        <v>2627</v>
      </c>
      <c r="I39" s="98">
        <v>134</v>
      </c>
      <c r="J39" s="136"/>
      <c r="K39" s="137"/>
      <c r="L39" s="137"/>
      <c r="M39" s="265"/>
      <c r="N39" s="138"/>
      <c r="O39" s="105"/>
      <c r="P39" s="105"/>
      <c r="Q39" s="105"/>
    </row>
    <row r="40" spans="2:17" ht="17.25">
      <c r="B40" s="87" t="s">
        <v>852</v>
      </c>
      <c r="D40" s="196">
        <f>G40</f>
        <v>611</v>
      </c>
      <c r="E40" s="97">
        <f>H40</f>
        <v>611</v>
      </c>
      <c r="F40" s="163" t="s">
        <v>662</v>
      </c>
      <c r="G40" s="107">
        <v>611</v>
      </c>
      <c r="H40" s="98">
        <v>611</v>
      </c>
      <c r="I40" s="163" t="s">
        <v>662</v>
      </c>
      <c r="J40" s="136"/>
      <c r="K40" s="137"/>
      <c r="L40" s="137"/>
      <c r="M40" s="265"/>
      <c r="N40" s="138"/>
      <c r="O40" s="105"/>
      <c r="P40" s="105"/>
      <c r="Q40" s="105"/>
    </row>
    <row r="41" spans="2:17" ht="17.25">
      <c r="B41" s="87" t="s">
        <v>853</v>
      </c>
      <c r="D41" s="196"/>
      <c r="E41" s="97"/>
      <c r="F41" s="97"/>
      <c r="G41" s="107"/>
      <c r="H41" s="98"/>
      <c r="I41" s="98"/>
      <c r="J41" s="136"/>
      <c r="K41" s="137"/>
      <c r="L41" s="137"/>
      <c r="M41" s="265"/>
      <c r="N41" s="138"/>
      <c r="O41" s="105"/>
      <c r="P41" s="105"/>
      <c r="Q41" s="105"/>
    </row>
    <row r="42" spans="4:17" ht="17.25">
      <c r="D42" s="196"/>
      <c r="E42" s="97"/>
      <c r="F42" s="97"/>
      <c r="G42" s="107"/>
      <c r="H42" s="98"/>
      <c r="I42" s="98"/>
      <c r="J42" s="136"/>
      <c r="K42" s="137"/>
      <c r="L42" s="137"/>
      <c r="M42" s="265"/>
      <c r="N42" s="138"/>
      <c r="O42" s="105"/>
      <c r="P42" s="105"/>
      <c r="Q42" s="105"/>
    </row>
    <row r="43" spans="2:17" ht="17.25">
      <c r="B43" s="87" t="s">
        <v>880</v>
      </c>
      <c r="D43" s="196">
        <f>G43+'L15B続き (2)'!D43</f>
        <v>2003836</v>
      </c>
      <c r="E43" s="168">
        <f aca="true" t="shared" si="1" ref="E43:E50">H43</f>
        <v>1009498</v>
      </c>
      <c r="F43" s="168">
        <f>I43+'L15B続き (2)'!F43</f>
        <v>994338</v>
      </c>
      <c r="G43" s="107">
        <v>1867836</v>
      </c>
      <c r="H43" s="168">
        <v>1009498</v>
      </c>
      <c r="I43" s="168">
        <v>858338</v>
      </c>
      <c r="J43" s="136"/>
      <c r="K43" s="137"/>
      <c r="L43" s="137"/>
      <c r="M43" s="265"/>
      <c r="N43" s="138"/>
      <c r="O43" s="105"/>
      <c r="P43" s="105"/>
      <c r="Q43" s="105"/>
    </row>
    <row r="44" spans="2:17" ht="17.25">
      <c r="B44" s="87" t="s">
        <v>854</v>
      </c>
      <c r="D44" s="167">
        <f>G44</f>
        <v>64508</v>
      </c>
      <c r="E44" s="97">
        <f t="shared" si="1"/>
        <v>26400</v>
      </c>
      <c r="F44" s="97">
        <f>I44</f>
        <v>38108</v>
      </c>
      <c r="G44" s="107">
        <v>64508</v>
      </c>
      <c r="H44" s="98">
        <v>26400</v>
      </c>
      <c r="I44" s="98">
        <v>38108</v>
      </c>
      <c r="J44" s="136"/>
      <c r="K44" s="137"/>
      <c r="L44" s="137"/>
      <c r="M44" s="265"/>
      <c r="N44" s="138"/>
      <c r="O44" s="105"/>
      <c r="P44" s="105"/>
      <c r="Q44" s="105"/>
    </row>
    <row r="45" spans="2:17" ht="17.25">
      <c r="B45" s="87" t="s">
        <v>855</v>
      </c>
      <c r="D45" s="196">
        <f>G45+'L15B 続き'!D45</f>
        <v>2391286</v>
      </c>
      <c r="E45" s="97">
        <f t="shared" si="1"/>
        <v>1904515</v>
      </c>
      <c r="F45" s="97">
        <f>I45+'L15B 続き'!F45</f>
        <v>486771</v>
      </c>
      <c r="G45" s="107">
        <v>2239937</v>
      </c>
      <c r="H45" s="98">
        <v>1904515</v>
      </c>
      <c r="I45" s="98">
        <v>335422</v>
      </c>
      <c r="J45" s="136"/>
      <c r="K45" s="137"/>
      <c r="L45" s="137"/>
      <c r="M45" s="265"/>
      <c r="N45" s="138"/>
      <c r="O45" s="105"/>
      <c r="P45" s="105"/>
      <c r="Q45" s="105"/>
    </row>
    <row r="46" spans="2:17" ht="17.25">
      <c r="B46" s="87" t="s">
        <v>856</v>
      </c>
      <c r="D46" s="196">
        <f>G46</f>
        <v>8805749</v>
      </c>
      <c r="E46" s="97">
        <f t="shared" si="1"/>
        <v>6542922</v>
      </c>
      <c r="F46" s="97">
        <f>I46</f>
        <v>2262827</v>
      </c>
      <c r="G46" s="107">
        <v>8805749</v>
      </c>
      <c r="H46" s="98">
        <v>6542922</v>
      </c>
      <c r="I46" s="98">
        <v>2262827</v>
      </c>
      <c r="J46" s="136"/>
      <c r="K46" s="137"/>
      <c r="L46" s="137"/>
      <c r="M46" s="265"/>
      <c r="N46" s="138"/>
      <c r="O46" s="105"/>
      <c r="P46" s="105"/>
      <c r="Q46" s="105"/>
    </row>
    <row r="47" spans="2:17" ht="17.25">
      <c r="B47" s="87" t="s">
        <v>857</v>
      </c>
      <c r="D47" s="197">
        <f>G47</f>
        <v>97327</v>
      </c>
      <c r="E47" s="168">
        <f t="shared" si="1"/>
        <v>85831</v>
      </c>
      <c r="F47" s="97">
        <f>I47</f>
        <v>11496</v>
      </c>
      <c r="G47" s="107">
        <v>97327</v>
      </c>
      <c r="H47" s="168">
        <v>85831</v>
      </c>
      <c r="I47" s="98">
        <v>11496</v>
      </c>
      <c r="J47" s="136"/>
      <c r="K47" s="137"/>
      <c r="L47" s="137"/>
      <c r="M47" s="265"/>
      <c r="N47" s="138"/>
      <c r="O47" s="105"/>
      <c r="P47" s="105"/>
      <c r="Q47" s="105"/>
    </row>
    <row r="48" spans="2:17" ht="17.25">
      <c r="B48" s="87" t="s">
        <v>858</v>
      </c>
      <c r="D48" s="196">
        <f>G48</f>
        <v>132293</v>
      </c>
      <c r="E48" s="97">
        <f t="shared" si="1"/>
        <v>66475</v>
      </c>
      <c r="F48" s="97">
        <f>I48</f>
        <v>65818</v>
      </c>
      <c r="G48" s="107">
        <v>132293</v>
      </c>
      <c r="H48" s="98">
        <v>66475</v>
      </c>
      <c r="I48" s="98">
        <v>65818</v>
      </c>
      <c r="J48" s="136"/>
      <c r="K48" s="137"/>
      <c r="L48" s="137"/>
      <c r="M48" s="265"/>
      <c r="N48" s="138"/>
      <c r="O48" s="105"/>
      <c r="P48" s="105"/>
      <c r="Q48" s="105"/>
    </row>
    <row r="49" spans="2:17" ht="17.25">
      <c r="B49" s="87" t="s">
        <v>881</v>
      </c>
      <c r="D49" s="196">
        <f>G49</f>
        <v>100430</v>
      </c>
      <c r="E49" s="97">
        <f t="shared" si="1"/>
        <v>34130</v>
      </c>
      <c r="F49" s="97">
        <f>I49</f>
        <v>66300</v>
      </c>
      <c r="G49" s="107">
        <v>100430</v>
      </c>
      <c r="H49" s="98">
        <v>34130</v>
      </c>
      <c r="I49" s="98">
        <v>66300</v>
      </c>
      <c r="J49" s="136"/>
      <c r="K49" s="137"/>
      <c r="L49" s="137"/>
      <c r="M49" s="265"/>
      <c r="N49" s="138"/>
      <c r="O49" s="105"/>
      <c r="P49" s="105"/>
      <c r="Q49" s="105"/>
    </row>
    <row r="50" spans="2:17" ht="17.25">
      <c r="B50" s="87" t="s">
        <v>859</v>
      </c>
      <c r="D50" s="196">
        <f>G50</f>
        <v>701766</v>
      </c>
      <c r="E50" s="97">
        <f t="shared" si="1"/>
        <v>488535</v>
      </c>
      <c r="F50" s="97">
        <f>I50</f>
        <v>213231</v>
      </c>
      <c r="G50" s="107">
        <v>701766</v>
      </c>
      <c r="H50" s="98">
        <v>488535</v>
      </c>
      <c r="I50" s="98">
        <v>213231</v>
      </c>
      <c r="J50" s="136"/>
      <c r="K50" s="137"/>
      <c r="L50" s="137"/>
      <c r="M50" s="264"/>
      <c r="N50" s="138"/>
      <c r="O50" s="105"/>
      <c r="P50" s="105"/>
      <c r="Q50" s="105"/>
    </row>
    <row r="51" spans="2:17" ht="17.25">
      <c r="B51" s="87" t="s">
        <v>860</v>
      </c>
      <c r="D51" s="196">
        <f>G51+'L15B 続き'!G51</f>
        <v>17278</v>
      </c>
      <c r="E51" s="163" t="s">
        <v>792</v>
      </c>
      <c r="F51" s="130">
        <f>I51+'L15B 続き'!I51</f>
        <v>17278</v>
      </c>
      <c r="G51" s="107">
        <v>16760</v>
      </c>
      <c r="H51" s="163" t="s">
        <v>792</v>
      </c>
      <c r="I51" s="168">
        <v>16760</v>
      </c>
      <c r="J51" s="136"/>
      <c r="K51" s="137"/>
      <c r="L51" s="137"/>
      <c r="M51" s="265"/>
      <c r="N51" s="138"/>
      <c r="O51" s="105"/>
      <c r="P51" s="105"/>
      <c r="Q51" s="105"/>
    </row>
    <row r="52" spans="2:17" ht="17.25">
      <c r="B52" s="87" t="s">
        <v>861</v>
      </c>
      <c r="D52" s="196">
        <f>G52</f>
        <v>185387</v>
      </c>
      <c r="E52" s="97">
        <f>H52</f>
        <v>10625</v>
      </c>
      <c r="F52" s="97">
        <f>I52</f>
        <v>174762</v>
      </c>
      <c r="G52" s="107">
        <v>185387</v>
      </c>
      <c r="H52" s="98">
        <v>10625</v>
      </c>
      <c r="I52" s="168">
        <v>174762</v>
      </c>
      <c r="J52" s="136"/>
      <c r="K52" s="137"/>
      <c r="L52" s="137"/>
      <c r="M52" s="265"/>
      <c r="N52" s="138"/>
      <c r="O52" s="105"/>
      <c r="P52" s="105"/>
      <c r="Q52" s="105"/>
    </row>
    <row r="53" spans="2:17" ht="17.25">
      <c r="B53" s="87" t="s">
        <v>862</v>
      </c>
      <c r="D53" s="134"/>
      <c r="E53" s="168"/>
      <c r="F53" s="97"/>
      <c r="G53" s="107"/>
      <c r="H53" s="168"/>
      <c r="I53" s="98"/>
      <c r="J53" s="136"/>
      <c r="K53" s="137"/>
      <c r="L53" s="137"/>
      <c r="M53" s="265"/>
      <c r="N53" s="138"/>
      <c r="O53" s="105"/>
      <c r="P53" s="105"/>
      <c r="Q53" s="105"/>
    </row>
    <row r="54" spans="4:17" ht="17.25">
      <c r="D54" s="196"/>
      <c r="E54" s="97"/>
      <c r="F54" s="97"/>
      <c r="G54" s="107"/>
      <c r="H54" s="168"/>
      <c r="I54" s="98"/>
      <c r="J54" s="136"/>
      <c r="K54" s="137"/>
      <c r="L54" s="137"/>
      <c r="M54" s="265"/>
      <c r="N54" s="138"/>
      <c r="O54" s="105"/>
      <c r="P54" s="105"/>
      <c r="Q54" s="105"/>
    </row>
    <row r="55" spans="2:17" ht="17.25">
      <c r="B55" s="87" t="s">
        <v>863</v>
      </c>
      <c r="D55" s="196">
        <f>G55</f>
        <v>4830</v>
      </c>
      <c r="E55" s="97">
        <f>H55</f>
        <v>4830</v>
      </c>
      <c r="F55" s="97" t="s">
        <v>827</v>
      </c>
      <c r="G55" s="107">
        <v>4830</v>
      </c>
      <c r="H55" s="101">
        <v>4830</v>
      </c>
      <c r="I55" s="163" t="s">
        <v>918</v>
      </c>
      <c r="J55" s="136"/>
      <c r="K55" s="137"/>
      <c r="L55" s="137"/>
      <c r="M55" s="265"/>
      <c r="N55" s="138"/>
      <c r="O55" s="105"/>
      <c r="P55" s="105"/>
      <c r="Q55" s="105"/>
    </row>
    <row r="56" spans="2:17" ht="17.25">
      <c r="B56" s="87" t="s">
        <v>864</v>
      </c>
      <c r="D56" s="196">
        <f>G56</f>
        <v>842</v>
      </c>
      <c r="E56" s="168" t="s">
        <v>827</v>
      </c>
      <c r="F56" s="97">
        <f>I56</f>
        <v>842</v>
      </c>
      <c r="G56" s="107">
        <v>842</v>
      </c>
      <c r="H56" s="163" t="s">
        <v>668</v>
      </c>
      <c r="I56" s="98">
        <v>842</v>
      </c>
      <c r="J56" s="136"/>
      <c r="K56" s="137"/>
      <c r="L56" s="137"/>
      <c r="M56" s="265"/>
      <c r="N56" s="138"/>
      <c r="O56" s="105"/>
      <c r="P56" s="105"/>
      <c r="Q56" s="105"/>
    </row>
    <row r="57" spans="2:17" ht="17.25">
      <c r="B57" s="87" t="s">
        <v>865</v>
      </c>
      <c r="D57" s="196">
        <f>G57</f>
        <v>203</v>
      </c>
      <c r="E57" s="168" t="s">
        <v>827</v>
      </c>
      <c r="F57" s="97">
        <f>I57</f>
        <v>203</v>
      </c>
      <c r="G57" s="107">
        <v>203</v>
      </c>
      <c r="H57" s="163" t="s">
        <v>949</v>
      </c>
      <c r="I57" s="101">
        <v>203</v>
      </c>
      <c r="J57" s="136"/>
      <c r="K57" s="137"/>
      <c r="L57" s="137"/>
      <c r="M57" s="265"/>
      <c r="N57" s="138"/>
      <c r="O57" s="105"/>
      <c r="P57" s="105"/>
      <c r="Q57" s="105"/>
    </row>
    <row r="58" spans="2:17" ht="17.25">
      <c r="B58" s="87" t="s">
        <v>866</v>
      </c>
      <c r="D58" s="196">
        <f>G58</f>
        <v>7219</v>
      </c>
      <c r="E58" s="168" t="s">
        <v>827</v>
      </c>
      <c r="F58" s="97">
        <f>I58</f>
        <v>7219</v>
      </c>
      <c r="G58" s="107">
        <v>7219</v>
      </c>
      <c r="H58" s="163" t="s">
        <v>661</v>
      </c>
      <c r="I58" s="101">
        <v>7219</v>
      </c>
      <c r="J58" s="136"/>
      <c r="K58" s="137"/>
      <c r="L58" s="137"/>
      <c r="M58" s="265"/>
      <c r="N58" s="138"/>
      <c r="O58" s="105"/>
      <c r="P58" s="105"/>
      <c r="Q58" s="105"/>
    </row>
    <row r="59" spans="2:17" ht="17.25">
      <c r="B59" s="87" t="s">
        <v>867</v>
      </c>
      <c r="D59" s="196">
        <f>G59</f>
        <v>21</v>
      </c>
      <c r="E59" s="130" t="s">
        <v>827</v>
      </c>
      <c r="F59" s="130">
        <f>I59</f>
        <v>21</v>
      </c>
      <c r="G59" s="107">
        <v>21</v>
      </c>
      <c r="H59" s="163" t="s">
        <v>660</v>
      </c>
      <c r="I59" s="168">
        <v>21</v>
      </c>
      <c r="J59" s="136"/>
      <c r="K59" s="137"/>
      <c r="L59" s="137"/>
      <c r="M59" s="265"/>
      <c r="N59" s="138"/>
      <c r="O59" s="105"/>
      <c r="P59" s="105"/>
      <c r="Q59" s="105"/>
    </row>
    <row r="60" spans="2:17" ht="17.25">
      <c r="B60" s="87" t="s">
        <v>868</v>
      </c>
      <c r="D60" s="196">
        <f>G60</f>
        <v>1798</v>
      </c>
      <c r="E60" s="168" t="s">
        <v>827</v>
      </c>
      <c r="F60" s="168">
        <f>I60</f>
        <v>1798</v>
      </c>
      <c r="G60" s="107">
        <v>1798</v>
      </c>
      <c r="H60" s="163" t="s">
        <v>662</v>
      </c>
      <c r="I60" s="168">
        <v>1798</v>
      </c>
      <c r="J60" s="136"/>
      <c r="K60" s="137"/>
      <c r="L60" s="137"/>
      <c r="M60" s="265"/>
      <c r="N60" s="138"/>
      <c r="O60" s="105"/>
      <c r="P60" s="105"/>
      <c r="Q60" s="105"/>
    </row>
    <row r="61" spans="4:17" ht="17.25">
      <c r="D61" s="134"/>
      <c r="E61" s="130"/>
      <c r="F61" s="130"/>
      <c r="G61" s="168"/>
      <c r="H61" s="168"/>
      <c r="I61" s="168"/>
      <c r="J61" s="136"/>
      <c r="K61" s="137"/>
      <c r="L61" s="137"/>
      <c r="M61" s="265"/>
      <c r="N61" s="138"/>
      <c r="O61" s="105"/>
      <c r="P61" s="105"/>
      <c r="Q61" s="105"/>
    </row>
    <row r="62" spans="2:17" ht="17.25">
      <c r="B62" s="87" t="s">
        <v>869</v>
      </c>
      <c r="D62" s="167">
        <f>G62</f>
        <v>793</v>
      </c>
      <c r="E62" s="97" t="s">
        <v>827</v>
      </c>
      <c r="F62" s="97">
        <f>I62</f>
        <v>793</v>
      </c>
      <c r="G62" s="107">
        <v>793</v>
      </c>
      <c r="H62" s="163" t="s">
        <v>950</v>
      </c>
      <c r="I62" s="101">
        <v>793</v>
      </c>
      <c r="J62" s="136"/>
      <c r="K62" s="137"/>
      <c r="L62" s="137"/>
      <c r="M62" s="265"/>
      <c r="N62" s="138"/>
      <c r="O62" s="105"/>
      <c r="P62" s="105"/>
      <c r="Q62" s="105"/>
    </row>
    <row r="63" spans="2:17" ht="17.25">
      <c r="B63" s="87" t="s">
        <v>883</v>
      </c>
      <c r="D63" s="134"/>
      <c r="E63" s="97"/>
      <c r="F63" s="97"/>
      <c r="G63" s="107"/>
      <c r="H63" s="98"/>
      <c r="I63" s="98"/>
      <c r="J63" s="136"/>
      <c r="K63" s="137"/>
      <c r="L63" s="137"/>
      <c r="M63" s="265"/>
      <c r="N63" s="138"/>
      <c r="O63" s="105"/>
      <c r="P63" s="105"/>
      <c r="Q63" s="105"/>
    </row>
    <row r="64" spans="2:17" ht="17.25">
      <c r="B64" s="87" t="s">
        <v>870</v>
      </c>
      <c r="D64" s="196">
        <f aca="true" t="shared" si="2" ref="D64:F66">G64</f>
        <v>9815</v>
      </c>
      <c r="E64" s="97">
        <f t="shared" si="2"/>
        <v>383</v>
      </c>
      <c r="F64" s="97">
        <f t="shared" si="2"/>
        <v>9432</v>
      </c>
      <c r="G64" s="107">
        <v>9815</v>
      </c>
      <c r="H64" s="101">
        <v>383</v>
      </c>
      <c r="I64" s="168">
        <v>9432</v>
      </c>
      <c r="J64" s="136"/>
      <c r="K64" s="137"/>
      <c r="L64" s="137"/>
      <c r="M64" s="265"/>
      <c r="N64" s="138"/>
      <c r="O64" s="105"/>
      <c r="P64" s="105"/>
      <c r="Q64" s="105"/>
    </row>
    <row r="65" spans="2:17" ht="17.25">
      <c r="B65" s="87" t="s">
        <v>871</v>
      </c>
      <c r="D65" s="196">
        <f t="shared" si="2"/>
        <v>878</v>
      </c>
      <c r="E65" s="97">
        <f t="shared" si="2"/>
        <v>4</v>
      </c>
      <c r="F65" s="97">
        <f t="shared" si="2"/>
        <v>874</v>
      </c>
      <c r="G65" s="107">
        <v>878</v>
      </c>
      <c r="H65" s="168">
        <v>4</v>
      </c>
      <c r="I65" s="97">
        <v>874</v>
      </c>
      <c r="J65" s="136"/>
      <c r="K65" s="137"/>
      <c r="L65" s="137"/>
      <c r="M65" s="265"/>
      <c r="N65" s="138"/>
      <c r="O65" s="105"/>
      <c r="P65" s="105"/>
      <c r="Q65" s="105"/>
    </row>
    <row r="66" spans="2:17" ht="17.25">
      <c r="B66" s="87" t="s">
        <v>872</v>
      </c>
      <c r="D66" s="196">
        <f t="shared" si="2"/>
        <v>10010</v>
      </c>
      <c r="E66" s="97">
        <f t="shared" si="2"/>
        <v>10010</v>
      </c>
      <c r="F66" s="97" t="str">
        <f t="shared" si="2"/>
        <v>－ </v>
      </c>
      <c r="G66" s="107">
        <v>10010</v>
      </c>
      <c r="H66" s="98">
        <v>10010</v>
      </c>
      <c r="I66" s="163" t="s">
        <v>441</v>
      </c>
      <c r="J66" s="136"/>
      <c r="K66" s="137"/>
      <c r="L66" s="137"/>
      <c r="M66" s="265"/>
      <c r="N66" s="138"/>
      <c r="O66" s="105"/>
      <c r="P66" s="105"/>
      <c r="Q66" s="105"/>
    </row>
    <row r="67" spans="4:17" ht="17.25">
      <c r="D67" s="196"/>
      <c r="E67" s="97"/>
      <c r="F67" s="97"/>
      <c r="G67" s="107"/>
      <c r="H67" s="101"/>
      <c r="I67" s="168"/>
      <c r="J67" s="136"/>
      <c r="K67" s="137"/>
      <c r="L67" s="137"/>
      <c r="M67" s="265"/>
      <c r="N67" s="138"/>
      <c r="O67" s="105"/>
      <c r="P67" s="105"/>
      <c r="Q67" s="105"/>
    </row>
    <row r="68" spans="2:17" ht="17.25">
      <c r="B68" s="87" t="s">
        <v>873</v>
      </c>
      <c r="D68" s="196">
        <f aca="true" t="shared" si="3" ref="D68:F74">G68</f>
        <v>175845</v>
      </c>
      <c r="E68" s="97">
        <f t="shared" si="3"/>
        <v>59765</v>
      </c>
      <c r="F68" s="97">
        <f t="shared" si="3"/>
        <v>116080</v>
      </c>
      <c r="G68" s="107">
        <v>175845</v>
      </c>
      <c r="H68" s="168">
        <v>59765</v>
      </c>
      <c r="I68" s="98">
        <v>116080</v>
      </c>
      <c r="J68" s="136"/>
      <c r="K68" s="137"/>
      <c r="L68" s="137"/>
      <c r="M68" s="265"/>
      <c r="N68" s="138"/>
      <c r="O68" s="105"/>
      <c r="P68" s="105"/>
      <c r="Q68" s="105"/>
    </row>
    <row r="69" spans="2:17" ht="17.25">
      <c r="B69" s="87" t="s">
        <v>874</v>
      </c>
      <c r="D69" s="196">
        <f t="shared" si="3"/>
        <v>10989</v>
      </c>
      <c r="E69" s="97">
        <f t="shared" si="3"/>
        <v>10971</v>
      </c>
      <c r="F69" s="97">
        <f t="shared" si="3"/>
        <v>18</v>
      </c>
      <c r="G69" s="107">
        <v>10989</v>
      </c>
      <c r="H69" s="98">
        <v>10971</v>
      </c>
      <c r="I69" s="168">
        <v>18</v>
      </c>
      <c r="J69" s="136"/>
      <c r="K69" s="137"/>
      <c r="L69" s="137"/>
      <c r="M69" s="265"/>
      <c r="N69" s="138"/>
      <c r="O69" s="105"/>
      <c r="P69" s="105"/>
      <c r="Q69" s="105"/>
    </row>
    <row r="70" spans="2:17" ht="17.25">
      <c r="B70" s="87" t="s">
        <v>875</v>
      </c>
      <c r="D70" s="196">
        <f t="shared" si="3"/>
        <v>30</v>
      </c>
      <c r="E70" s="97" t="str">
        <f t="shared" si="3"/>
        <v>－ </v>
      </c>
      <c r="F70" s="97">
        <f t="shared" si="3"/>
        <v>30</v>
      </c>
      <c r="G70" s="107">
        <v>30</v>
      </c>
      <c r="H70" s="163" t="s">
        <v>951</v>
      </c>
      <c r="I70" s="168">
        <v>30</v>
      </c>
      <c r="J70" s="136"/>
      <c r="K70" s="137"/>
      <c r="L70" s="137"/>
      <c r="M70" s="265"/>
      <c r="N70" s="138"/>
      <c r="O70" s="105"/>
      <c r="P70" s="105"/>
      <c r="Q70" s="105"/>
    </row>
    <row r="71" spans="2:17" ht="17.25">
      <c r="B71" s="87" t="s">
        <v>876</v>
      </c>
      <c r="D71" s="196">
        <f t="shared" si="3"/>
        <v>207381</v>
      </c>
      <c r="E71" s="97">
        <f t="shared" si="3"/>
        <v>207381</v>
      </c>
      <c r="F71" s="97" t="str">
        <f t="shared" si="3"/>
        <v>－ </v>
      </c>
      <c r="G71" s="107">
        <v>207381</v>
      </c>
      <c r="H71" s="98">
        <v>207381</v>
      </c>
      <c r="I71" s="163" t="s">
        <v>660</v>
      </c>
      <c r="J71" s="136"/>
      <c r="K71" s="137"/>
      <c r="L71" s="137"/>
      <c r="M71" s="265"/>
      <c r="N71" s="138"/>
      <c r="O71" s="105"/>
      <c r="P71" s="105"/>
      <c r="Q71" s="105"/>
    </row>
    <row r="72" spans="2:17" ht="17.25">
      <c r="B72" s="87" t="s">
        <v>877</v>
      </c>
      <c r="D72" s="196">
        <f t="shared" si="3"/>
        <v>2370</v>
      </c>
      <c r="E72" s="97">
        <f t="shared" si="3"/>
        <v>2370</v>
      </c>
      <c r="F72" s="97" t="str">
        <f t="shared" si="3"/>
        <v>－ </v>
      </c>
      <c r="G72" s="107">
        <v>2370</v>
      </c>
      <c r="H72" s="168">
        <v>2370</v>
      </c>
      <c r="I72" s="163" t="s">
        <v>660</v>
      </c>
      <c r="J72" s="136"/>
      <c r="K72" s="137"/>
      <c r="L72" s="137"/>
      <c r="M72" s="265"/>
      <c r="N72" s="138"/>
      <c r="O72" s="105"/>
      <c r="P72" s="105"/>
      <c r="Q72" s="105"/>
    </row>
    <row r="73" spans="2:17" ht="17.25">
      <c r="B73" s="87" t="s">
        <v>878</v>
      </c>
      <c r="D73" s="196">
        <f t="shared" si="3"/>
        <v>1966</v>
      </c>
      <c r="E73" s="97">
        <f t="shared" si="3"/>
        <v>1885</v>
      </c>
      <c r="F73" s="97">
        <f t="shared" si="3"/>
        <v>81</v>
      </c>
      <c r="G73" s="107">
        <v>1966</v>
      </c>
      <c r="H73" s="131">
        <v>1885</v>
      </c>
      <c r="I73" s="131">
        <v>81</v>
      </c>
      <c r="J73" s="136"/>
      <c r="K73" s="137"/>
      <c r="L73" s="137"/>
      <c r="M73" s="265"/>
      <c r="N73" s="138"/>
      <c r="O73" s="105"/>
      <c r="P73" s="105"/>
      <c r="Q73" s="105"/>
    </row>
    <row r="74" spans="2:17" ht="17.25">
      <c r="B74" s="87" t="s">
        <v>879</v>
      </c>
      <c r="D74" s="196">
        <f t="shared" si="3"/>
        <v>123</v>
      </c>
      <c r="E74" s="97">
        <f t="shared" si="3"/>
        <v>119</v>
      </c>
      <c r="F74" s="97">
        <f t="shared" si="3"/>
        <v>4</v>
      </c>
      <c r="G74" s="107">
        <v>123</v>
      </c>
      <c r="H74" s="131">
        <v>119</v>
      </c>
      <c r="I74" s="131">
        <v>4</v>
      </c>
      <c r="J74" s="136"/>
      <c r="K74" s="137"/>
      <c r="L74" s="137"/>
      <c r="M74" s="265"/>
      <c r="N74" s="138"/>
      <c r="O74" s="105"/>
      <c r="P74" s="105"/>
      <c r="Q74" s="105"/>
    </row>
    <row r="75" spans="2:17" ht="17.25">
      <c r="B75" s="87"/>
      <c r="D75" s="112"/>
      <c r="E75" s="132"/>
      <c r="F75" s="133"/>
      <c r="G75" s="132"/>
      <c r="H75" s="131"/>
      <c r="I75" s="131"/>
      <c r="J75" s="136"/>
      <c r="K75" s="137"/>
      <c r="L75" s="137"/>
      <c r="M75" s="265"/>
      <c r="N75" s="138"/>
      <c r="O75" s="105"/>
      <c r="P75" s="105"/>
      <c r="Q75" s="105"/>
    </row>
    <row r="76" spans="2:17" ht="17.25">
      <c r="B76" s="104" t="s">
        <v>882</v>
      </c>
      <c r="D76" s="196">
        <f>G76</f>
        <v>4497425</v>
      </c>
      <c r="E76" s="97">
        <f>H76</f>
        <v>2142835</v>
      </c>
      <c r="F76" s="97">
        <f>I76</f>
        <v>2354590</v>
      </c>
      <c r="G76" s="107">
        <v>4497425</v>
      </c>
      <c r="H76" s="131">
        <v>2142835</v>
      </c>
      <c r="I76" s="131">
        <v>2354590</v>
      </c>
      <c r="J76" s="136"/>
      <c r="K76" s="137"/>
      <c r="L76" s="137"/>
      <c r="M76" s="265"/>
      <c r="N76" s="138"/>
      <c r="O76" s="105"/>
      <c r="P76" s="105"/>
      <c r="Q76" s="105"/>
    </row>
    <row r="77" spans="2:17" ht="18" thickBot="1">
      <c r="B77" s="115"/>
      <c r="C77" s="231"/>
      <c r="D77" s="232"/>
      <c r="E77" s="132"/>
      <c r="F77" s="133"/>
      <c r="G77" s="132"/>
      <c r="H77" s="131"/>
      <c r="I77" s="131"/>
      <c r="J77" s="136"/>
      <c r="K77" s="137"/>
      <c r="L77" s="137"/>
      <c r="M77" s="265"/>
      <c r="N77" s="138"/>
      <c r="O77" s="105"/>
      <c r="P77" s="105"/>
      <c r="Q77" s="105"/>
    </row>
    <row r="78" spans="4:17" ht="17.25">
      <c r="D78" s="252" t="s">
        <v>83</v>
      </c>
      <c r="E78" s="250"/>
      <c r="F78" s="250"/>
      <c r="G78" s="250"/>
      <c r="H78" s="250"/>
      <c r="I78" s="250"/>
      <c r="J78" s="136"/>
      <c r="K78" s="137"/>
      <c r="L78" s="137"/>
      <c r="M78" s="265"/>
      <c r="N78" s="138"/>
      <c r="O78" s="105"/>
      <c r="P78" s="105"/>
      <c r="Q78" s="105"/>
    </row>
    <row r="79" spans="4:17" ht="17.25">
      <c r="D79" s="251" t="s">
        <v>1026</v>
      </c>
      <c r="J79" s="136"/>
      <c r="K79" s="137"/>
      <c r="L79" s="137"/>
      <c r="M79" s="265"/>
      <c r="N79" s="138"/>
      <c r="O79" s="105"/>
      <c r="P79" s="105"/>
      <c r="Q79" s="105"/>
    </row>
    <row r="80" spans="4:17" ht="17.25">
      <c r="D80" s="87"/>
      <c r="J80" s="136"/>
      <c r="K80" s="137"/>
      <c r="L80" s="137"/>
      <c r="M80" s="265"/>
      <c r="N80" s="138"/>
      <c r="O80" s="105"/>
      <c r="P80" s="105"/>
      <c r="Q80" s="105"/>
    </row>
    <row r="81" spans="4:17" ht="17.25">
      <c r="D81" s="87"/>
      <c r="J81" s="136"/>
      <c r="K81" s="137"/>
      <c r="L81" s="137"/>
      <c r="M81" s="265"/>
      <c r="N81" s="138"/>
      <c r="O81" s="105"/>
      <c r="P81" s="105"/>
      <c r="Q81" s="105"/>
    </row>
  </sheetData>
  <mergeCells count="7">
    <mergeCell ref="M50:M63"/>
    <mergeCell ref="M64:M71"/>
    <mergeCell ref="M72:M81"/>
    <mergeCell ref="M13:M22"/>
    <mergeCell ref="M23:M28"/>
    <mergeCell ref="M29:M37"/>
    <mergeCell ref="M38:M4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61" r:id="rId1"/>
  <colBreaks count="1" manualBreakCount="1">
    <brk id="10" max="8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80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0.625" style="88" customWidth="1"/>
    <col min="2" max="2" width="15.875" style="88" customWidth="1"/>
    <col min="3" max="3" width="18.25390625" style="88" customWidth="1"/>
    <col min="4" max="9" width="17.625" style="88" customWidth="1"/>
    <col min="10" max="10" width="3.00390625" style="88" customWidth="1"/>
    <col min="11" max="11" width="14.625" style="88" customWidth="1"/>
    <col min="12" max="16384" width="13.375" style="88" customWidth="1"/>
  </cols>
  <sheetData>
    <row r="1" ht="17.25">
      <c r="A1" s="87"/>
    </row>
    <row r="6" ht="17.25">
      <c r="E6" s="89" t="s">
        <v>416</v>
      </c>
    </row>
    <row r="7" spans="2:9" ht="18" thickBot="1">
      <c r="B7" s="90"/>
      <c r="C7" s="90"/>
      <c r="D7" s="128" t="s">
        <v>77</v>
      </c>
      <c r="E7" s="90"/>
      <c r="F7" s="90"/>
      <c r="G7" s="90"/>
      <c r="H7" s="90"/>
      <c r="I7" s="129" t="s">
        <v>946</v>
      </c>
    </row>
    <row r="8" spans="4:9" ht="17.25">
      <c r="D8" s="91"/>
      <c r="E8" s="92"/>
      <c r="F8" s="92"/>
      <c r="G8" s="91"/>
      <c r="H8" s="92"/>
      <c r="I8" s="92"/>
    </row>
    <row r="9" spans="2:9" ht="17.25">
      <c r="B9" s="92"/>
      <c r="C9" s="92"/>
      <c r="D9" s="106" t="s">
        <v>952</v>
      </c>
      <c r="E9" s="106" t="s">
        <v>80</v>
      </c>
      <c r="F9" s="106" t="s">
        <v>82</v>
      </c>
      <c r="G9" s="106" t="s">
        <v>953</v>
      </c>
      <c r="H9" s="106" t="s">
        <v>80</v>
      </c>
      <c r="I9" s="106" t="s">
        <v>82</v>
      </c>
    </row>
    <row r="10" spans="4:17" ht="17.25">
      <c r="D10" s="169"/>
      <c r="K10" s="105"/>
      <c r="L10" s="105"/>
      <c r="M10" s="105"/>
      <c r="N10" s="105"/>
      <c r="O10" s="105"/>
      <c r="P10" s="105"/>
      <c r="Q10" s="105"/>
    </row>
    <row r="11" spans="2:17" s="102" customFormat="1" ht="17.25">
      <c r="B11" s="89" t="s">
        <v>28</v>
      </c>
      <c r="C11" s="238"/>
      <c r="D11" s="246">
        <v>1481355</v>
      </c>
      <c r="E11" s="247">
        <v>6948</v>
      </c>
      <c r="F11" s="247">
        <v>1474407</v>
      </c>
      <c r="G11" s="238">
        <v>337781</v>
      </c>
      <c r="H11" s="239" t="s">
        <v>631</v>
      </c>
      <c r="I11" s="238">
        <v>337781</v>
      </c>
      <c r="K11" s="248"/>
      <c r="L11" s="248"/>
      <c r="M11" s="248"/>
      <c r="N11" s="248"/>
      <c r="O11" s="248"/>
      <c r="P11" s="248"/>
      <c r="Q11" s="248"/>
    </row>
    <row r="12" spans="4:17" ht="17.25">
      <c r="D12" s="197"/>
      <c r="E12" s="198"/>
      <c r="F12" s="198"/>
      <c r="K12" s="105"/>
      <c r="L12" s="105"/>
      <c r="M12" s="105"/>
      <c r="N12" s="105"/>
      <c r="O12" s="105"/>
      <c r="P12" s="105"/>
      <c r="Q12" s="105"/>
    </row>
    <row r="13" spans="2:17" ht="17.25">
      <c r="B13" s="87" t="s">
        <v>828</v>
      </c>
      <c r="D13" s="196" t="s">
        <v>827</v>
      </c>
      <c r="E13" s="163" t="s">
        <v>918</v>
      </c>
      <c r="F13" s="163" t="s">
        <v>918</v>
      </c>
      <c r="G13" s="163" t="s">
        <v>918</v>
      </c>
      <c r="H13" s="163" t="s">
        <v>918</v>
      </c>
      <c r="I13" s="163" t="s">
        <v>918</v>
      </c>
      <c r="J13" s="136"/>
      <c r="K13" s="137"/>
      <c r="L13" s="137"/>
      <c r="M13" s="265"/>
      <c r="N13" s="138"/>
      <c r="O13" s="105"/>
      <c r="P13" s="105"/>
      <c r="Q13" s="105"/>
    </row>
    <row r="14" spans="2:17" ht="17.25">
      <c r="B14" s="87" t="s">
        <v>829</v>
      </c>
      <c r="D14" s="196" t="s">
        <v>827</v>
      </c>
      <c r="E14" s="163" t="s">
        <v>670</v>
      </c>
      <c r="F14" s="163" t="s">
        <v>670</v>
      </c>
      <c r="G14" s="163" t="s">
        <v>670</v>
      </c>
      <c r="H14" s="163" t="s">
        <v>670</v>
      </c>
      <c r="I14" s="163" t="s">
        <v>670</v>
      </c>
      <c r="J14" s="136"/>
      <c r="K14" s="137"/>
      <c r="L14" s="137"/>
      <c r="M14" s="265"/>
      <c r="N14" s="138"/>
      <c r="O14" s="105"/>
      <c r="P14" s="105"/>
      <c r="Q14" s="105"/>
    </row>
    <row r="15" spans="2:17" ht="17.25">
      <c r="B15" s="87" t="s">
        <v>830</v>
      </c>
      <c r="D15" s="196" t="s">
        <v>827</v>
      </c>
      <c r="E15" s="163" t="s">
        <v>664</v>
      </c>
      <c r="F15" s="163" t="s">
        <v>664</v>
      </c>
      <c r="G15" s="163" t="s">
        <v>664</v>
      </c>
      <c r="H15" s="163" t="s">
        <v>664</v>
      </c>
      <c r="I15" s="163" t="s">
        <v>664</v>
      </c>
      <c r="J15" s="136"/>
      <c r="K15" s="137"/>
      <c r="L15" s="137"/>
      <c r="M15" s="265"/>
      <c r="N15" s="138"/>
      <c r="O15" s="105"/>
      <c r="P15" s="105"/>
      <c r="Q15" s="105"/>
    </row>
    <row r="16" spans="2:17" ht="17.25">
      <c r="B16" s="88" t="s">
        <v>831</v>
      </c>
      <c r="D16" s="196">
        <v>25</v>
      </c>
      <c r="E16" s="163" t="s">
        <v>441</v>
      </c>
      <c r="F16" s="97">
        <v>25</v>
      </c>
      <c r="G16" s="163">
        <v>205</v>
      </c>
      <c r="H16" s="163" t="s">
        <v>441</v>
      </c>
      <c r="I16" s="98">
        <v>205</v>
      </c>
      <c r="J16" s="136"/>
      <c r="K16" s="137"/>
      <c r="L16" s="137"/>
      <c r="M16" s="265"/>
      <c r="N16" s="138"/>
      <c r="O16" s="105"/>
      <c r="P16" s="105"/>
      <c r="Q16" s="105"/>
    </row>
    <row r="17" spans="2:17" ht="17.25">
      <c r="B17" s="87"/>
      <c r="D17" s="196"/>
      <c r="E17" s="168"/>
      <c r="F17" s="97"/>
      <c r="G17" s="163"/>
      <c r="H17" s="163"/>
      <c r="I17" s="163"/>
      <c r="J17" s="136"/>
      <c r="K17" s="137"/>
      <c r="L17" s="137"/>
      <c r="M17" s="265"/>
      <c r="N17" s="138"/>
      <c r="O17" s="105"/>
      <c r="P17" s="105"/>
      <c r="Q17" s="105"/>
    </row>
    <row r="18" spans="2:17" ht="17.25">
      <c r="B18" s="87" t="s">
        <v>832</v>
      </c>
      <c r="D18" s="196">
        <v>116207</v>
      </c>
      <c r="E18" s="163" t="s">
        <v>659</v>
      </c>
      <c r="F18" s="97">
        <v>116207</v>
      </c>
      <c r="G18" s="163">
        <v>32808</v>
      </c>
      <c r="H18" s="163" t="s">
        <v>659</v>
      </c>
      <c r="I18" s="98">
        <v>32808</v>
      </c>
      <c r="J18" s="136"/>
      <c r="K18" s="137"/>
      <c r="L18" s="137"/>
      <c r="M18" s="265"/>
      <c r="N18" s="138"/>
      <c r="O18" s="105"/>
      <c r="P18" s="105"/>
      <c r="Q18" s="105"/>
    </row>
    <row r="19" spans="2:17" ht="17.25">
      <c r="B19" s="87" t="s">
        <v>833</v>
      </c>
      <c r="D19" s="196" t="s">
        <v>827</v>
      </c>
      <c r="E19" s="97" t="s">
        <v>827</v>
      </c>
      <c r="F19" s="97" t="s">
        <v>827</v>
      </c>
      <c r="G19" s="163" t="s">
        <v>660</v>
      </c>
      <c r="H19" s="163" t="s">
        <v>660</v>
      </c>
      <c r="I19" s="163" t="s">
        <v>660</v>
      </c>
      <c r="J19" s="136"/>
      <c r="K19" s="137"/>
      <c r="L19" s="137"/>
      <c r="M19" s="265"/>
      <c r="N19" s="138"/>
      <c r="O19" s="105"/>
      <c r="P19" s="105"/>
      <c r="Q19" s="105"/>
    </row>
    <row r="20" spans="2:17" ht="17.25">
      <c r="B20" s="87" t="s">
        <v>834</v>
      </c>
      <c r="D20" s="197">
        <v>6948</v>
      </c>
      <c r="E20" s="97">
        <v>6948</v>
      </c>
      <c r="F20" s="163" t="s">
        <v>659</v>
      </c>
      <c r="G20" s="163" t="s">
        <v>659</v>
      </c>
      <c r="H20" s="163" t="s">
        <v>659</v>
      </c>
      <c r="I20" s="163" t="s">
        <v>659</v>
      </c>
      <c r="J20" s="136"/>
      <c r="K20" s="137"/>
      <c r="L20" s="137"/>
      <c r="M20" s="265"/>
      <c r="N20" s="138"/>
      <c r="O20" s="105"/>
      <c r="P20" s="105"/>
      <c r="Q20" s="105"/>
    </row>
    <row r="21" spans="2:17" ht="17.25">
      <c r="B21" s="87" t="s">
        <v>835</v>
      </c>
      <c r="D21" s="196" t="s">
        <v>827</v>
      </c>
      <c r="E21" s="97" t="s">
        <v>827</v>
      </c>
      <c r="F21" s="97" t="s">
        <v>827</v>
      </c>
      <c r="G21" s="163" t="s">
        <v>632</v>
      </c>
      <c r="H21" s="163" t="s">
        <v>632</v>
      </c>
      <c r="I21" s="163" t="s">
        <v>632</v>
      </c>
      <c r="J21" s="136"/>
      <c r="K21" s="137"/>
      <c r="L21" s="137"/>
      <c r="M21" s="265"/>
      <c r="N21" s="138"/>
      <c r="O21" s="105"/>
      <c r="P21" s="105"/>
      <c r="Q21" s="105"/>
    </row>
    <row r="22" spans="4:17" ht="17.25">
      <c r="D22" s="167"/>
      <c r="E22" s="168"/>
      <c r="F22" s="97"/>
      <c r="G22" s="163"/>
      <c r="H22" s="163"/>
      <c r="I22" s="98"/>
      <c r="J22" s="136"/>
      <c r="K22" s="137"/>
      <c r="L22" s="137"/>
      <c r="M22" s="265"/>
      <c r="N22" s="138"/>
      <c r="O22" s="105"/>
      <c r="P22" s="105"/>
      <c r="Q22" s="105"/>
    </row>
    <row r="23" spans="2:17" ht="17.25">
      <c r="B23" s="87" t="s">
        <v>836</v>
      </c>
      <c r="D23" s="196" t="s">
        <v>827</v>
      </c>
      <c r="E23" s="97" t="s">
        <v>827</v>
      </c>
      <c r="F23" s="97" t="s">
        <v>827</v>
      </c>
      <c r="G23" s="163" t="s">
        <v>632</v>
      </c>
      <c r="H23" s="163" t="s">
        <v>632</v>
      </c>
      <c r="I23" s="163" t="s">
        <v>632</v>
      </c>
      <c r="J23" s="136"/>
      <c r="K23" s="137"/>
      <c r="L23" s="137"/>
      <c r="M23" s="264"/>
      <c r="N23" s="138"/>
      <c r="O23" s="105"/>
      <c r="P23" s="105"/>
      <c r="Q23" s="105"/>
    </row>
    <row r="24" spans="2:17" ht="17.25">
      <c r="B24" s="87" t="s">
        <v>837</v>
      </c>
      <c r="D24" s="196" t="s">
        <v>827</v>
      </c>
      <c r="E24" s="97" t="s">
        <v>827</v>
      </c>
      <c r="F24" s="97" t="s">
        <v>827</v>
      </c>
      <c r="G24" s="163" t="s">
        <v>441</v>
      </c>
      <c r="H24" s="163" t="s">
        <v>441</v>
      </c>
      <c r="I24" s="163" t="s">
        <v>441</v>
      </c>
      <c r="J24" s="136"/>
      <c r="K24" s="137"/>
      <c r="L24" s="137"/>
      <c r="M24" s="265"/>
      <c r="N24" s="138"/>
      <c r="O24" s="105"/>
      <c r="P24" s="105"/>
      <c r="Q24" s="105"/>
    </row>
    <row r="25" spans="2:17" ht="17.25">
      <c r="B25" s="87" t="s">
        <v>838</v>
      </c>
      <c r="D25" s="196" t="s">
        <v>827</v>
      </c>
      <c r="E25" s="97" t="s">
        <v>827</v>
      </c>
      <c r="F25" s="97" t="s">
        <v>827</v>
      </c>
      <c r="G25" s="163" t="s">
        <v>441</v>
      </c>
      <c r="H25" s="163" t="s">
        <v>441</v>
      </c>
      <c r="I25" s="163" t="s">
        <v>441</v>
      </c>
      <c r="J25" s="136"/>
      <c r="K25" s="137"/>
      <c r="L25" s="137"/>
      <c r="M25" s="265"/>
      <c r="N25" s="138"/>
      <c r="O25" s="105"/>
      <c r="P25" s="105"/>
      <c r="Q25" s="105"/>
    </row>
    <row r="26" spans="2:17" ht="17.25">
      <c r="B26" s="87" t="s">
        <v>839</v>
      </c>
      <c r="D26" s="196">
        <v>217377</v>
      </c>
      <c r="E26" s="163" t="s">
        <v>660</v>
      </c>
      <c r="F26" s="97">
        <v>217377</v>
      </c>
      <c r="G26" s="163">
        <v>304250</v>
      </c>
      <c r="H26" s="163" t="s">
        <v>660</v>
      </c>
      <c r="I26" s="98">
        <v>304250</v>
      </c>
      <c r="J26" s="136"/>
      <c r="K26" s="137"/>
      <c r="L26" s="137"/>
      <c r="M26" s="265"/>
      <c r="N26" s="138"/>
      <c r="O26" s="105"/>
      <c r="P26" s="105"/>
      <c r="Q26" s="105"/>
    </row>
    <row r="27" spans="2:17" ht="17.25">
      <c r="B27" s="87" t="s">
        <v>840</v>
      </c>
      <c r="D27" s="196" t="s">
        <v>827</v>
      </c>
      <c r="E27" s="163" t="s">
        <v>827</v>
      </c>
      <c r="F27" s="97" t="s">
        <v>827</v>
      </c>
      <c r="G27" s="163" t="s">
        <v>659</v>
      </c>
      <c r="H27" s="163" t="s">
        <v>659</v>
      </c>
      <c r="I27" s="163" t="s">
        <v>659</v>
      </c>
      <c r="J27" s="136"/>
      <c r="K27" s="137"/>
      <c r="L27" s="137"/>
      <c r="M27" s="265"/>
      <c r="N27" s="138"/>
      <c r="O27" s="105"/>
      <c r="P27" s="105"/>
      <c r="Q27" s="105"/>
    </row>
    <row r="28" spans="2:17" ht="17.25">
      <c r="B28" s="87" t="s">
        <v>841</v>
      </c>
      <c r="D28" s="196">
        <v>989353</v>
      </c>
      <c r="E28" s="163" t="s">
        <v>659</v>
      </c>
      <c r="F28" s="97">
        <v>989353</v>
      </c>
      <c r="G28" s="163" t="s">
        <v>659</v>
      </c>
      <c r="H28" s="163" t="s">
        <v>659</v>
      </c>
      <c r="I28" s="163" t="s">
        <v>659</v>
      </c>
      <c r="J28" s="136"/>
      <c r="K28" s="137"/>
      <c r="L28" s="137"/>
      <c r="M28" s="265"/>
      <c r="N28" s="138"/>
      <c r="O28" s="105"/>
      <c r="P28" s="105"/>
      <c r="Q28" s="105"/>
    </row>
    <row r="29" spans="2:17" ht="17.25">
      <c r="B29" s="87" t="s">
        <v>842</v>
      </c>
      <c r="D29" s="196" t="s">
        <v>827</v>
      </c>
      <c r="E29" s="163" t="s">
        <v>827</v>
      </c>
      <c r="F29" s="97" t="s">
        <v>827</v>
      </c>
      <c r="G29" s="163" t="s">
        <v>441</v>
      </c>
      <c r="H29" s="163" t="s">
        <v>441</v>
      </c>
      <c r="I29" s="163" t="s">
        <v>441</v>
      </c>
      <c r="J29" s="136"/>
      <c r="K29" s="137"/>
      <c r="L29" s="137"/>
      <c r="M29" s="264"/>
      <c r="N29" s="138"/>
      <c r="O29" s="105"/>
      <c r="P29" s="105"/>
      <c r="Q29" s="105"/>
    </row>
    <row r="30" spans="2:17" ht="17.25">
      <c r="B30" s="87" t="s">
        <v>843</v>
      </c>
      <c r="D30" s="196" t="s">
        <v>827</v>
      </c>
      <c r="E30" s="163" t="s">
        <v>827</v>
      </c>
      <c r="F30" s="97" t="s">
        <v>827</v>
      </c>
      <c r="G30" s="163" t="s">
        <v>632</v>
      </c>
      <c r="H30" s="163" t="s">
        <v>632</v>
      </c>
      <c r="I30" s="163" t="s">
        <v>632</v>
      </c>
      <c r="J30" s="136"/>
      <c r="K30" s="137"/>
      <c r="L30" s="137"/>
      <c r="M30" s="265"/>
      <c r="N30" s="138"/>
      <c r="O30" s="105"/>
      <c r="P30" s="105"/>
      <c r="Q30" s="105"/>
    </row>
    <row r="31" spans="2:17" ht="17.25">
      <c r="B31" s="87" t="s">
        <v>844</v>
      </c>
      <c r="D31" s="196" t="s">
        <v>827</v>
      </c>
      <c r="E31" s="163" t="s">
        <v>827</v>
      </c>
      <c r="F31" s="97" t="s">
        <v>827</v>
      </c>
      <c r="G31" s="163" t="s">
        <v>662</v>
      </c>
      <c r="H31" s="163" t="s">
        <v>662</v>
      </c>
      <c r="I31" s="163" t="s">
        <v>662</v>
      </c>
      <c r="J31" s="136"/>
      <c r="K31" s="137"/>
      <c r="L31" s="137"/>
      <c r="M31" s="265"/>
      <c r="N31" s="138"/>
      <c r="O31" s="105"/>
      <c r="P31" s="105"/>
      <c r="Q31" s="105"/>
    </row>
    <row r="32" spans="4:17" ht="17.25">
      <c r="D32" s="196"/>
      <c r="E32" s="97"/>
      <c r="F32" s="97"/>
      <c r="G32" s="163"/>
      <c r="H32" s="163"/>
      <c r="I32" s="98"/>
      <c r="J32" s="136"/>
      <c r="K32" s="137"/>
      <c r="L32" s="137"/>
      <c r="M32" s="265"/>
      <c r="N32" s="138"/>
      <c r="O32" s="105"/>
      <c r="P32" s="105"/>
      <c r="Q32" s="105"/>
    </row>
    <row r="33" spans="2:17" ht="17.25">
      <c r="B33" s="87" t="s">
        <v>845</v>
      </c>
      <c r="D33" s="196" t="s">
        <v>827</v>
      </c>
      <c r="E33" s="168" t="s">
        <v>827</v>
      </c>
      <c r="F33" s="97" t="s">
        <v>827</v>
      </c>
      <c r="G33" s="163" t="s">
        <v>659</v>
      </c>
      <c r="H33" s="163" t="s">
        <v>659</v>
      </c>
      <c r="I33" s="163" t="s">
        <v>659</v>
      </c>
      <c r="J33" s="136"/>
      <c r="K33" s="137"/>
      <c r="L33" s="137"/>
      <c r="M33" s="265"/>
      <c r="N33" s="138"/>
      <c r="O33" s="105"/>
      <c r="P33" s="105"/>
      <c r="Q33" s="105"/>
    </row>
    <row r="34" spans="2:17" ht="17.25">
      <c r="B34" s="87" t="s">
        <v>846</v>
      </c>
      <c r="D34" s="196" t="s">
        <v>827</v>
      </c>
      <c r="E34" s="97" t="s">
        <v>827</v>
      </c>
      <c r="F34" s="97" t="s">
        <v>827</v>
      </c>
      <c r="G34" s="163" t="s">
        <v>659</v>
      </c>
      <c r="H34" s="163" t="s">
        <v>659</v>
      </c>
      <c r="I34" s="163" t="s">
        <v>659</v>
      </c>
      <c r="J34" s="136"/>
      <c r="K34" s="137"/>
      <c r="L34" s="137"/>
      <c r="M34" s="265"/>
      <c r="N34" s="138"/>
      <c r="O34" s="105"/>
      <c r="P34" s="105"/>
      <c r="Q34" s="105"/>
    </row>
    <row r="35" spans="2:17" ht="17.25">
      <c r="B35" s="87" t="s">
        <v>847</v>
      </c>
      <c r="D35" s="196" t="s">
        <v>827</v>
      </c>
      <c r="E35" s="97" t="s">
        <v>827</v>
      </c>
      <c r="F35" s="97" t="s">
        <v>827</v>
      </c>
      <c r="G35" s="163" t="s">
        <v>661</v>
      </c>
      <c r="H35" s="163" t="s">
        <v>661</v>
      </c>
      <c r="I35" s="163" t="s">
        <v>661</v>
      </c>
      <c r="J35" s="136"/>
      <c r="K35" s="137"/>
      <c r="L35" s="137"/>
      <c r="M35" s="265"/>
      <c r="N35" s="138"/>
      <c r="O35" s="105"/>
      <c r="P35" s="105"/>
      <c r="Q35" s="105"/>
    </row>
    <row r="36" spans="2:17" ht="17.25">
      <c r="B36" s="87" t="s">
        <v>848</v>
      </c>
      <c r="D36" s="167" t="s">
        <v>827</v>
      </c>
      <c r="E36" s="130" t="s">
        <v>827</v>
      </c>
      <c r="F36" s="97" t="s">
        <v>827</v>
      </c>
      <c r="G36" s="163" t="s">
        <v>665</v>
      </c>
      <c r="H36" s="163" t="s">
        <v>665</v>
      </c>
      <c r="I36" s="163" t="s">
        <v>665</v>
      </c>
      <c r="J36" s="136"/>
      <c r="K36" s="137"/>
      <c r="L36" s="137"/>
      <c r="M36" s="265"/>
      <c r="N36" s="138"/>
      <c r="O36" s="105"/>
      <c r="P36" s="105"/>
      <c r="Q36" s="105"/>
    </row>
    <row r="37" spans="2:17" ht="17.25">
      <c r="B37" s="87" t="s">
        <v>849</v>
      </c>
      <c r="D37" s="196" t="s">
        <v>827</v>
      </c>
      <c r="E37" s="97" t="s">
        <v>827</v>
      </c>
      <c r="F37" s="97" t="s">
        <v>827</v>
      </c>
      <c r="G37" s="163" t="s">
        <v>665</v>
      </c>
      <c r="H37" s="163" t="s">
        <v>665</v>
      </c>
      <c r="I37" s="163" t="s">
        <v>665</v>
      </c>
      <c r="J37" s="136"/>
      <c r="K37" s="137"/>
      <c r="L37" s="137"/>
      <c r="M37" s="265"/>
      <c r="N37" s="138"/>
      <c r="O37" s="105"/>
      <c r="P37" s="105"/>
      <c r="Q37" s="105"/>
    </row>
    <row r="38" spans="2:17" ht="17.25">
      <c r="B38" s="87" t="s">
        <v>850</v>
      </c>
      <c r="D38" s="196" t="s">
        <v>827</v>
      </c>
      <c r="E38" s="168" t="s">
        <v>827</v>
      </c>
      <c r="F38" s="168" t="s">
        <v>827</v>
      </c>
      <c r="G38" s="163" t="s">
        <v>663</v>
      </c>
      <c r="H38" s="163" t="s">
        <v>663</v>
      </c>
      <c r="I38" s="163" t="s">
        <v>663</v>
      </c>
      <c r="J38" s="136"/>
      <c r="K38" s="137"/>
      <c r="L38" s="137"/>
      <c r="M38" s="264"/>
      <c r="N38" s="138"/>
      <c r="O38" s="105"/>
      <c r="P38" s="105"/>
      <c r="Q38" s="105"/>
    </row>
    <row r="39" spans="2:17" ht="17.25">
      <c r="B39" s="87" t="s">
        <v>851</v>
      </c>
      <c r="D39" s="196">
        <v>96</v>
      </c>
      <c r="E39" s="163" t="s">
        <v>954</v>
      </c>
      <c r="F39" s="97">
        <v>96</v>
      </c>
      <c r="G39" s="163" t="s">
        <v>954</v>
      </c>
      <c r="H39" s="163" t="s">
        <v>954</v>
      </c>
      <c r="I39" s="163" t="s">
        <v>954</v>
      </c>
      <c r="J39" s="136"/>
      <c r="K39" s="137"/>
      <c r="L39" s="137"/>
      <c r="M39" s="265"/>
      <c r="N39" s="138"/>
      <c r="O39" s="105"/>
      <c r="P39" s="105"/>
      <c r="Q39" s="105"/>
    </row>
    <row r="40" spans="2:17" ht="17.25">
      <c r="B40" s="87" t="s">
        <v>852</v>
      </c>
      <c r="D40" s="196" t="s">
        <v>827</v>
      </c>
      <c r="E40" s="97" t="s">
        <v>827</v>
      </c>
      <c r="F40" s="97" t="s">
        <v>827</v>
      </c>
      <c r="G40" s="163" t="s">
        <v>662</v>
      </c>
      <c r="H40" s="163" t="s">
        <v>662</v>
      </c>
      <c r="I40" s="163" t="s">
        <v>662</v>
      </c>
      <c r="J40" s="136"/>
      <c r="K40" s="137"/>
      <c r="L40" s="137"/>
      <c r="M40" s="265"/>
      <c r="N40" s="138"/>
      <c r="O40" s="105"/>
      <c r="P40" s="105"/>
      <c r="Q40" s="105"/>
    </row>
    <row r="41" spans="2:17" ht="17.25">
      <c r="B41" s="87" t="s">
        <v>853</v>
      </c>
      <c r="D41" s="196"/>
      <c r="E41" s="97"/>
      <c r="F41" s="97"/>
      <c r="G41" s="163"/>
      <c r="H41" s="163"/>
      <c r="I41" s="98"/>
      <c r="J41" s="136"/>
      <c r="K41" s="137"/>
      <c r="L41" s="137"/>
      <c r="M41" s="265"/>
      <c r="N41" s="138"/>
      <c r="O41" s="105"/>
      <c r="P41" s="105"/>
      <c r="Q41" s="105"/>
    </row>
    <row r="42" spans="4:17" ht="17.25">
      <c r="D42" s="196"/>
      <c r="E42" s="97"/>
      <c r="F42" s="97"/>
      <c r="G42" s="163"/>
      <c r="H42" s="163"/>
      <c r="I42" s="98"/>
      <c r="J42" s="136"/>
      <c r="K42" s="137"/>
      <c r="L42" s="137"/>
      <c r="M42" s="265"/>
      <c r="N42" s="138"/>
      <c r="O42" s="105"/>
      <c r="P42" s="105"/>
      <c r="Q42" s="105"/>
    </row>
    <row r="43" spans="2:17" ht="17.25">
      <c r="B43" s="87" t="s">
        <v>880</v>
      </c>
      <c r="D43" s="196" t="s">
        <v>827</v>
      </c>
      <c r="E43" s="168" t="s">
        <v>827</v>
      </c>
      <c r="F43" s="168" t="s">
        <v>827</v>
      </c>
      <c r="G43" s="163" t="s">
        <v>955</v>
      </c>
      <c r="H43" s="163" t="s">
        <v>955</v>
      </c>
      <c r="I43" s="163" t="s">
        <v>955</v>
      </c>
      <c r="J43" s="136"/>
      <c r="K43" s="137"/>
      <c r="L43" s="137"/>
      <c r="M43" s="265"/>
      <c r="N43" s="138"/>
      <c r="O43" s="105"/>
      <c r="P43" s="105"/>
      <c r="Q43" s="105"/>
    </row>
    <row r="44" spans="2:17" ht="17.25">
      <c r="B44" s="87" t="s">
        <v>854</v>
      </c>
      <c r="D44" s="167" t="s">
        <v>827</v>
      </c>
      <c r="E44" s="97" t="s">
        <v>827</v>
      </c>
      <c r="F44" s="97" t="s">
        <v>827</v>
      </c>
      <c r="G44" s="163" t="s">
        <v>664</v>
      </c>
      <c r="H44" s="163" t="s">
        <v>664</v>
      </c>
      <c r="I44" s="163" t="s">
        <v>664</v>
      </c>
      <c r="J44" s="136"/>
      <c r="K44" s="137"/>
      <c r="L44" s="137"/>
      <c r="M44" s="265"/>
      <c r="N44" s="138"/>
      <c r="O44" s="105"/>
      <c r="P44" s="105"/>
      <c r="Q44" s="105"/>
    </row>
    <row r="45" spans="2:17" ht="17.25">
      <c r="B45" s="87" t="s">
        <v>855</v>
      </c>
      <c r="D45" s="196">
        <v>151349</v>
      </c>
      <c r="E45" s="163" t="s">
        <v>441</v>
      </c>
      <c r="F45" s="97">
        <v>151349</v>
      </c>
      <c r="G45" s="163" t="s">
        <v>441</v>
      </c>
      <c r="H45" s="163" t="s">
        <v>441</v>
      </c>
      <c r="I45" s="163" t="s">
        <v>441</v>
      </c>
      <c r="J45" s="136"/>
      <c r="K45" s="137"/>
      <c r="L45" s="137"/>
      <c r="M45" s="265"/>
      <c r="N45" s="138"/>
      <c r="O45" s="105"/>
      <c r="P45" s="105"/>
      <c r="Q45" s="105"/>
    </row>
    <row r="46" spans="2:17" ht="17.25">
      <c r="B46" s="87" t="s">
        <v>856</v>
      </c>
      <c r="D46" s="196" t="s">
        <v>827</v>
      </c>
      <c r="E46" s="97" t="s">
        <v>827</v>
      </c>
      <c r="F46" s="97" t="s">
        <v>827</v>
      </c>
      <c r="G46" s="163" t="s">
        <v>956</v>
      </c>
      <c r="H46" s="163" t="s">
        <v>956</v>
      </c>
      <c r="I46" s="163" t="s">
        <v>956</v>
      </c>
      <c r="J46" s="136"/>
      <c r="K46" s="137"/>
      <c r="L46" s="137"/>
      <c r="M46" s="265"/>
      <c r="N46" s="138"/>
      <c r="O46" s="105"/>
      <c r="P46" s="105"/>
      <c r="Q46" s="105"/>
    </row>
    <row r="47" spans="2:17" ht="17.25">
      <c r="B47" s="87" t="s">
        <v>857</v>
      </c>
      <c r="D47" s="197" t="s">
        <v>827</v>
      </c>
      <c r="E47" s="168" t="s">
        <v>827</v>
      </c>
      <c r="F47" s="97" t="s">
        <v>827</v>
      </c>
      <c r="G47" s="163" t="s">
        <v>441</v>
      </c>
      <c r="H47" s="163" t="s">
        <v>441</v>
      </c>
      <c r="I47" s="163" t="s">
        <v>441</v>
      </c>
      <c r="J47" s="136"/>
      <c r="K47" s="137"/>
      <c r="L47" s="137"/>
      <c r="M47" s="265"/>
      <c r="N47" s="138"/>
      <c r="O47" s="105"/>
      <c r="P47" s="105"/>
      <c r="Q47" s="105"/>
    </row>
    <row r="48" spans="2:17" ht="17.25">
      <c r="B48" s="87" t="s">
        <v>858</v>
      </c>
      <c r="D48" s="196" t="s">
        <v>827</v>
      </c>
      <c r="E48" s="97" t="s">
        <v>827</v>
      </c>
      <c r="F48" s="97" t="s">
        <v>827</v>
      </c>
      <c r="G48" s="163" t="s">
        <v>665</v>
      </c>
      <c r="H48" s="163" t="s">
        <v>665</v>
      </c>
      <c r="I48" s="163" t="s">
        <v>665</v>
      </c>
      <c r="J48" s="136"/>
      <c r="K48" s="137"/>
      <c r="L48" s="137"/>
      <c r="M48" s="265"/>
      <c r="N48" s="138"/>
      <c r="O48" s="105"/>
      <c r="P48" s="105"/>
      <c r="Q48" s="105"/>
    </row>
    <row r="49" spans="2:17" ht="17.25">
      <c r="B49" s="87" t="s">
        <v>881</v>
      </c>
      <c r="D49" s="196" t="s">
        <v>827</v>
      </c>
      <c r="E49" s="97" t="s">
        <v>827</v>
      </c>
      <c r="F49" s="97" t="s">
        <v>827</v>
      </c>
      <c r="G49" s="163" t="s">
        <v>665</v>
      </c>
      <c r="H49" s="163" t="s">
        <v>665</v>
      </c>
      <c r="I49" s="163" t="s">
        <v>665</v>
      </c>
      <c r="J49" s="136"/>
      <c r="K49" s="137"/>
      <c r="L49" s="137"/>
      <c r="M49" s="265"/>
      <c r="N49" s="138"/>
      <c r="O49" s="105"/>
      <c r="P49" s="105"/>
      <c r="Q49" s="105"/>
    </row>
    <row r="50" spans="2:17" ht="17.25">
      <c r="B50" s="87" t="s">
        <v>859</v>
      </c>
      <c r="D50" s="196" t="s">
        <v>827</v>
      </c>
      <c r="E50" s="97" t="s">
        <v>827</v>
      </c>
      <c r="F50" s="97" t="s">
        <v>827</v>
      </c>
      <c r="G50" s="163" t="s">
        <v>957</v>
      </c>
      <c r="H50" s="163" t="s">
        <v>957</v>
      </c>
      <c r="I50" s="163" t="s">
        <v>957</v>
      </c>
      <c r="J50" s="136"/>
      <c r="K50" s="137"/>
      <c r="L50" s="137"/>
      <c r="M50" s="264"/>
      <c r="N50" s="138"/>
      <c r="O50" s="105"/>
      <c r="P50" s="105"/>
      <c r="Q50" s="105"/>
    </row>
    <row r="51" spans="2:17" ht="17.25">
      <c r="B51" s="87" t="s">
        <v>860</v>
      </c>
      <c r="D51" s="196" t="s">
        <v>827</v>
      </c>
      <c r="E51" s="130" t="s">
        <v>827</v>
      </c>
      <c r="F51" s="130" t="s">
        <v>827</v>
      </c>
      <c r="G51" s="163">
        <v>518</v>
      </c>
      <c r="H51" s="163" t="s">
        <v>792</v>
      </c>
      <c r="I51" s="168">
        <v>518</v>
      </c>
      <c r="J51" s="136"/>
      <c r="K51" s="137"/>
      <c r="L51" s="137"/>
      <c r="M51" s="265"/>
      <c r="N51" s="138"/>
      <c r="O51" s="105"/>
      <c r="P51" s="105"/>
      <c r="Q51" s="105"/>
    </row>
    <row r="52" spans="2:17" ht="17.25">
      <c r="B52" s="87" t="s">
        <v>861</v>
      </c>
      <c r="D52" s="196" t="s">
        <v>827</v>
      </c>
      <c r="E52" s="97" t="s">
        <v>827</v>
      </c>
      <c r="F52" s="168" t="s">
        <v>827</v>
      </c>
      <c r="G52" s="163" t="s">
        <v>792</v>
      </c>
      <c r="H52" s="163" t="s">
        <v>792</v>
      </c>
      <c r="I52" s="163" t="s">
        <v>792</v>
      </c>
      <c r="J52" s="136"/>
      <c r="K52" s="137"/>
      <c r="L52" s="137"/>
      <c r="M52" s="265"/>
      <c r="N52" s="138"/>
      <c r="O52" s="105"/>
      <c r="P52" s="105"/>
      <c r="Q52" s="105"/>
    </row>
    <row r="53" spans="2:17" ht="17.25">
      <c r="B53" s="87" t="s">
        <v>862</v>
      </c>
      <c r="D53" s="134"/>
      <c r="E53" s="168"/>
      <c r="F53" s="97"/>
      <c r="G53" s="163"/>
      <c r="H53" s="163"/>
      <c r="I53" s="98"/>
      <c r="J53" s="136"/>
      <c r="K53" s="137"/>
      <c r="L53" s="137"/>
      <c r="M53" s="265"/>
      <c r="N53" s="138"/>
      <c r="O53" s="105"/>
      <c r="P53" s="105"/>
      <c r="Q53" s="105"/>
    </row>
    <row r="54" spans="4:17" ht="17.25">
      <c r="D54" s="196"/>
      <c r="E54" s="97"/>
      <c r="F54" s="97"/>
      <c r="G54" s="163"/>
      <c r="H54" s="163"/>
      <c r="I54" s="98"/>
      <c r="J54" s="136"/>
      <c r="K54" s="137"/>
      <c r="L54" s="137"/>
      <c r="M54" s="265"/>
      <c r="N54" s="138"/>
      <c r="O54" s="105"/>
      <c r="P54" s="105"/>
      <c r="Q54" s="105"/>
    </row>
    <row r="55" spans="2:17" ht="17.25">
      <c r="B55" s="87" t="s">
        <v>863</v>
      </c>
      <c r="D55" s="196" t="s">
        <v>827</v>
      </c>
      <c r="E55" s="97" t="s">
        <v>827</v>
      </c>
      <c r="F55" s="168" t="s">
        <v>827</v>
      </c>
      <c r="G55" s="163" t="s">
        <v>918</v>
      </c>
      <c r="H55" s="163" t="s">
        <v>918</v>
      </c>
      <c r="I55" s="163" t="s">
        <v>918</v>
      </c>
      <c r="J55" s="136"/>
      <c r="K55" s="137"/>
      <c r="L55" s="137"/>
      <c r="M55" s="265"/>
      <c r="N55" s="138"/>
      <c r="O55" s="105"/>
      <c r="P55" s="105"/>
      <c r="Q55" s="105"/>
    </row>
    <row r="56" spans="2:17" ht="17.25">
      <c r="B56" s="87" t="s">
        <v>864</v>
      </c>
      <c r="D56" s="196" t="s">
        <v>827</v>
      </c>
      <c r="E56" s="97" t="s">
        <v>827</v>
      </c>
      <c r="F56" s="168" t="s">
        <v>827</v>
      </c>
      <c r="G56" s="163" t="s">
        <v>668</v>
      </c>
      <c r="H56" s="163" t="s">
        <v>668</v>
      </c>
      <c r="I56" s="163" t="s">
        <v>668</v>
      </c>
      <c r="J56" s="136"/>
      <c r="K56" s="137"/>
      <c r="L56" s="137"/>
      <c r="M56" s="265"/>
      <c r="N56" s="138"/>
      <c r="O56" s="105"/>
      <c r="P56" s="105"/>
      <c r="Q56" s="105"/>
    </row>
    <row r="57" spans="2:17" ht="17.25">
      <c r="B57" s="87" t="s">
        <v>865</v>
      </c>
      <c r="D57" s="196" t="s">
        <v>827</v>
      </c>
      <c r="E57" s="97" t="s">
        <v>827</v>
      </c>
      <c r="F57" s="168" t="s">
        <v>827</v>
      </c>
      <c r="G57" s="163" t="s">
        <v>949</v>
      </c>
      <c r="H57" s="163" t="s">
        <v>949</v>
      </c>
      <c r="I57" s="163" t="s">
        <v>949</v>
      </c>
      <c r="J57" s="136"/>
      <c r="K57" s="137"/>
      <c r="L57" s="137"/>
      <c r="M57" s="265"/>
      <c r="N57" s="138"/>
      <c r="O57" s="105"/>
      <c r="P57" s="105"/>
      <c r="Q57" s="105"/>
    </row>
    <row r="58" spans="2:17" ht="17.25">
      <c r="B58" s="87" t="s">
        <v>866</v>
      </c>
      <c r="D58" s="196" t="s">
        <v>827</v>
      </c>
      <c r="E58" s="97" t="s">
        <v>827</v>
      </c>
      <c r="F58" s="168" t="s">
        <v>827</v>
      </c>
      <c r="G58" s="163" t="s">
        <v>661</v>
      </c>
      <c r="H58" s="163" t="s">
        <v>661</v>
      </c>
      <c r="I58" s="163" t="s">
        <v>661</v>
      </c>
      <c r="J58" s="136"/>
      <c r="K58" s="137"/>
      <c r="L58" s="137"/>
      <c r="M58" s="265"/>
      <c r="N58" s="138"/>
      <c r="O58" s="105"/>
      <c r="P58" s="105"/>
      <c r="Q58" s="105"/>
    </row>
    <row r="59" spans="2:17" ht="17.25">
      <c r="B59" s="87" t="s">
        <v>867</v>
      </c>
      <c r="D59" s="196" t="s">
        <v>827</v>
      </c>
      <c r="E59" s="97" t="s">
        <v>827</v>
      </c>
      <c r="F59" s="168" t="s">
        <v>827</v>
      </c>
      <c r="G59" s="163" t="s">
        <v>660</v>
      </c>
      <c r="H59" s="163" t="s">
        <v>660</v>
      </c>
      <c r="I59" s="163" t="s">
        <v>660</v>
      </c>
      <c r="J59" s="136"/>
      <c r="K59" s="137"/>
      <c r="L59" s="137"/>
      <c r="M59" s="265"/>
      <c r="N59" s="138"/>
      <c r="O59" s="105"/>
      <c r="P59" s="105"/>
      <c r="Q59" s="105"/>
    </row>
    <row r="60" spans="2:17" ht="17.25">
      <c r="B60" s="87" t="s">
        <v>868</v>
      </c>
      <c r="D60" s="196" t="s">
        <v>827</v>
      </c>
      <c r="E60" s="97" t="s">
        <v>827</v>
      </c>
      <c r="F60" s="168" t="s">
        <v>827</v>
      </c>
      <c r="G60" s="163" t="s">
        <v>662</v>
      </c>
      <c r="H60" s="163" t="s">
        <v>662</v>
      </c>
      <c r="I60" s="163" t="s">
        <v>662</v>
      </c>
      <c r="J60" s="136"/>
      <c r="K60" s="137"/>
      <c r="L60" s="137"/>
      <c r="M60" s="265"/>
      <c r="N60" s="138"/>
      <c r="O60" s="105"/>
      <c r="P60" s="105"/>
      <c r="Q60" s="105"/>
    </row>
    <row r="61" spans="4:17" ht="17.25">
      <c r="D61" s="134"/>
      <c r="E61" s="130"/>
      <c r="F61" s="130"/>
      <c r="G61" s="163"/>
      <c r="H61" s="163"/>
      <c r="I61" s="168"/>
      <c r="J61" s="136"/>
      <c r="K61" s="137"/>
      <c r="L61" s="137"/>
      <c r="M61" s="265"/>
      <c r="N61" s="138"/>
      <c r="O61" s="105"/>
      <c r="P61" s="105"/>
      <c r="Q61" s="105"/>
    </row>
    <row r="62" spans="2:17" ht="17.25">
      <c r="B62" s="87" t="s">
        <v>869</v>
      </c>
      <c r="D62" s="196" t="s">
        <v>827</v>
      </c>
      <c r="E62" s="97" t="s">
        <v>827</v>
      </c>
      <c r="F62" s="168" t="s">
        <v>827</v>
      </c>
      <c r="G62" s="163" t="s">
        <v>950</v>
      </c>
      <c r="H62" s="163" t="s">
        <v>950</v>
      </c>
      <c r="I62" s="163" t="s">
        <v>950</v>
      </c>
      <c r="J62" s="136"/>
      <c r="K62" s="137"/>
      <c r="L62" s="137"/>
      <c r="M62" s="265"/>
      <c r="N62" s="138"/>
      <c r="O62" s="105"/>
      <c r="P62" s="105"/>
      <c r="Q62" s="105"/>
    </row>
    <row r="63" spans="2:17" ht="17.25">
      <c r="B63" s="87" t="s">
        <v>883</v>
      </c>
      <c r="D63" s="134"/>
      <c r="E63" s="97"/>
      <c r="F63" s="97"/>
      <c r="G63" s="163"/>
      <c r="H63" s="163"/>
      <c r="I63" s="98"/>
      <c r="J63" s="136"/>
      <c r="K63" s="137"/>
      <c r="L63" s="137"/>
      <c r="M63" s="265"/>
      <c r="N63" s="138"/>
      <c r="O63" s="105"/>
      <c r="P63" s="105"/>
      <c r="Q63" s="105"/>
    </row>
    <row r="64" spans="2:17" ht="17.25">
      <c r="B64" s="87" t="s">
        <v>870</v>
      </c>
      <c r="D64" s="196" t="s">
        <v>827</v>
      </c>
      <c r="E64" s="97" t="s">
        <v>827</v>
      </c>
      <c r="F64" s="168" t="s">
        <v>827</v>
      </c>
      <c r="G64" s="163" t="s">
        <v>664</v>
      </c>
      <c r="H64" s="163" t="s">
        <v>664</v>
      </c>
      <c r="I64" s="163" t="s">
        <v>664</v>
      </c>
      <c r="J64" s="136"/>
      <c r="K64" s="137"/>
      <c r="L64" s="137"/>
      <c r="M64" s="265"/>
      <c r="N64" s="138"/>
      <c r="O64" s="105"/>
      <c r="P64" s="105"/>
      <c r="Q64" s="105"/>
    </row>
    <row r="65" spans="2:17" ht="17.25">
      <c r="B65" s="87" t="s">
        <v>871</v>
      </c>
      <c r="D65" s="196" t="s">
        <v>827</v>
      </c>
      <c r="E65" s="97" t="s">
        <v>827</v>
      </c>
      <c r="F65" s="168" t="s">
        <v>827</v>
      </c>
      <c r="G65" s="163" t="s">
        <v>664</v>
      </c>
      <c r="H65" s="163" t="s">
        <v>664</v>
      </c>
      <c r="I65" s="163" t="s">
        <v>664</v>
      </c>
      <c r="J65" s="136"/>
      <c r="K65" s="137"/>
      <c r="L65" s="137"/>
      <c r="M65" s="265"/>
      <c r="N65" s="138"/>
      <c r="O65" s="105"/>
      <c r="P65" s="105"/>
      <c r="Q65" s="105"/>
    </row>
    <row r="66" spans="2:17" ht="17.25">
      <c r="B66" s="87" t="s">
        <v>872</v>
      </c>
      <c r="D66" s="196" t="s">
        <v>827</v>
      </c>
      <c r="E66" s="97" t="s">
        <v>827</v>
      </c>
      <c r="F66" s="168" t="s">
        <v>827</v>
      </c>
      <c r="G66" s="163" t="s">
        <v>441</v>
      </c>
      <c r="H66" s="163" t="s">
        <v>441</v>
      </c>
      <c r="I66" s="163" t="s">
        <v>441</v>
      </c>
      <c r="J66" s="136"/>
      <c r="K66" s="137"/>
      <c r="L66" s="137"/>
      <c r="M66" s="265"/>
      <c r="N66" s="138"/>
      <c r="O66" s="105"/>
      <c r="P66" s="105"/>
      <c r="Q66" s="105"/>
    </row>
    <row r="67" spans="4:17" ht="17.25">
      <c r="D67" s="196"/>
      <c r="E67" s="97"/>
      <c r="F67" s="97"/>
      <c r="G67" s="163"/>
      <c r="H67" s="163"/>
      <c r="I67" s="168"/>
      <c r="J67" s="136"/>
      <c r="K67" s="137"/>
      <c r="L67" s="137"/>
      <c r="M67" s="265"/>
      <c r="N67" s="138"/>
      <c r="O67" s="105"/>
      <c r="P67" s="105"/>
      <c r="Q67" s="105"/>
    </row>
    <row r="68" spans="2:17" ht="17.25">
      <c r="B68" s="87" t="s">
        <v>873</v>
      </c>
      <c r="D68" s="196" t="s">
        <v>827</v>
      </c>
      <c r="E68" s="97" t="s">
        <v>827</v>
      </c>
      <c r="F68" s="168" t="s">
        <v>827</v>
      </c>
      <c r="G68" s="163" t="s">
        <v>659</v>
      </c>
      <c r="H68" s="163" t="s">
        <v>659</v>
      </c>
      <c r="I68" s="163" t="s">
        <v>659</v>
      </c>
      <c r="J68" s="136"/>
      <c r="K68" s="137"/>
      <c r="L68" s="137"/>
      <c r="M68" s="265"/>
      <c r="N68" s="138"/>
      <c r="O68" s="105"/>
      <c r="P68" s="105"/>
      <c r="Q68" s="105"/>
    </row>
    <row r="69" spans="2:17" ht="17.25">
      <c r="B69" s="87" t="s">
        <v>874</v>
      </c>
      <c r="D69" s="196" t="s">
        <v>827</v>
      </c>
      <c r="E69" s="97" t="s">
        <v>827</v>
      </c>
      <c r="F69" s="168" t="s">
        <v>827</v>
      </c>
      <c r="G69" s="163" t="s">
        <v>667</v>
      </c>
      <c r="H69" s="163" t="s">
        <v>667</v>
      </c>
      <c r="I69" s="163" t="s">
        <v>667</v>
      </c>
      <c r="J69" s="136"/>
      <c r="K69" s="137"/>
      <c r="L69" s="137"/>
      <c r="M69" s="265"/>
      <c r="N69" s="138"/>
      <c r="O69" s="105"/>
      <c r="P69" s="105"/>
      <c r="Q69" s="105"/>
    </row>
    <row r="70" spans="2:17" ht="17.25">
      <c r="B70" s="87" t="s">
        <v>875</v>
      </c>
      <c r="D70" s="196" t="s">
        <v>827</v>
      </c>
      <c r="E70" s="97" t="s">
        <v>827</v>
      </c>
      <c r="F70" s="168" t="s">
        <v>827</v>
      </c>
      <c r="G70" s="163" t="s">
        <v>951</v>
      </c>
      <c r="H70" s="163" t="s">
        <v>951</v>
      </c>
      <c r="I70" s="163" t="s">
        <v>951</v>
      </c>
      <c r="J70" s="136"/>
      <c r="K70" s="137"/>
      <c r="L70" s="137"/>
      <c r="M70" s="265"/>
      <c r="N70" s="138"/>
      <c r="O70" s="105"/>
      <c r="P70" s="105"/>
      <c r="Q70" s="105"/>
    </row>
    <row r="71" spans="2:17" ht="17.25">
      <c r="B71" s="87" t="s">
        <v>876</v>
      </c>
      <c r="D71" s="196" t="s">
        <v>827</v>
      </c>
      <c r="E71" s="97" t="s">
        <v>827</v>
      </c>
      <c r="F71" s="168" t="s">
        <v>827</v>
      </c>
      <c r="G71" s="163" t="s">
        <v>660</v>
      </c>
      <c r="H71" s="163" t="s">
        <v>660</v>
      </c>
      <c r="I71" s="163" t="s">
        <v>660</v>
      </c>
      <c r="J71" s="136"/>
      <c r="K71" s="137"/>
      <c r="L71" s="137"/>
      <c r="M71" s="265"/>
      <c r="N71" s="138"/>
      <c r="O71" s="105"/>
      <c r="P71" s="105"/>
      <c r="Q71" s="105"/>
    </row>
    <row r="72" spans="2:17" ht="17.25">
      <c r="B72" s="87" t="s">
        <v>877</v>
      </c>
      <c r="D72" s="196" t="s">
        <v>827</v>
      </c>
      <c r="E72" s="97" t="s">
        <v>827</v>
      </c>
      <c r="F72" s="168" t="s">
        <v>827</v>
      </c>
      <c r="G72" s="163" t="s">
        <v>660</v>
      </c>
      <c r="H72" s="163" t="s">
        <v>660</v>
      </c>
      <c r="I72" s="163" t="s">
        <v>660</v>
      </c>
      <c r="J72" s="136"/>
      <c r="K72" s="137"/>
      <c r="L72" s="137"/>
      <c r="M72" s="265"/>
      <c r="N72" s="138"/>
      <c r="O72" s="105"/>
      <c r="P72" s="105"/>
      <c r="Q72" s="105"/>
    </row>
    <row r="73" spans="2:17" ht="17.25">
      <c r="B73" s="87" t="s">
        <v>878</v>
      </c>
      <c r="D73" s="196" t="s">
        <v>827</v>
      </c>
      <c r="E73" s="97" t="s">
        <v>827</v>
      </c>
      <c r="F73" s="168" t="s">
        <v>827</v>
      </c>
      <c r="G73" s="163" t="s">
        <v>662</v>
      </c>
      <c r="H73" s="163" t="s">
        <v>662</v>
      </c>
      <c r="I73" s="163" t="s">
        <v>662</v>
      </c>
      <c r="J73" s="136"/>
      <c r="K73" s="137"/>
      <c r="L73" s="137"/>
      <c r="M73" s="265"/>
      <c r="N73" s="138"/>
      <c r="O73" s="105"/>
      <c r="P73" s="105"/>
      <c r="Q73" s="105"/>
    </row>
    <row r="74" spans="2:17" ht="17.25">
      <c r="B74" s="87" t="s">
        <v>879</v>
      </c>
      <c r="D74" s="196" t="s">
        <v>827</v>
      </c>
      <c r="E74" s="97" t="s">
        <v>827</v>
      </c>
      <c r="F74" s="168" t="s">
        <v>827</v>
      </c>
      <c r="G74" s="163" t="s">
        <v>441</v>
      </c>
      <c r="H74" s="163" t="s">
        <v>441</v>
      </c>
      <c r="I74" s="163" t="s">
        <v>441</v>
      </c>
      <c r="J74" s="136"/>
      <c r="K74" s="137"/>
      <c r="L74" s="137"/>
      <c r="M74" s="265"/>
      <c r="N74" s="138"/>
      <c r="O74" s="105"/>
      <c r="P74" s="105"/>
      <c r="Q74" s="105"/>
    </row>
    <row r="75" spans="2:17" ht="17.25">
      <c r="B75" s="87"/>
      <c r="D75" s="112"/>
      <c r="E75" s="132"/>
      <c r="F75" s="133"/>
      <c r="G75" s="163"/>
      <c r="H75" s="163"/>
      <c r="I75" s="131"/>
      <c r="J75" s="136"/>
      <c r="K75" s="137"/>
      <c r="L75" s="137"/>
      <c r="M75" s="265"/>
      <c r="N75" s="138"/>
      <c r="O75" s="105"/>
      <c r="P75" s="105"/>
      <c r="Q75" s="105"/>
    </row>
    <row r="76" spans="2:17" ht="17.25">
      <c r="B76" s="104" t="s">
        <v>882</v>
      </c>
      <c r="D76" s="196" t="s">
        <v>827</v>
      </c>
      <c r="E76" s="97" t="s">
        <v>827</v>
      </c>
      <c r="F76" s="168" t="s">
        <v>827</v>
      </c>
      <c r="G76" s="163" t="s">
        <v>441</v>
      </c>
      <c r="H76" s="163" t="s">
        <v>441</v>
      </c>
      <c r="I76" s="163" t="s">
        <v>441</v>
      </c>
      <c r="J76" s="136"/>
      <c r="K76" s="137"/>
      <c r="L76" s="137"/>
      <c r="M76" s="265"/>
      <c r="N76" s="138"/>
      <c r="O76" s="105"/>
      <c r="P76" s="105"/>
      <c r="Q76" s="105"/>
    </row>
    <row r="77" spans="2:17" ht="18" thickBot="1">
      <c r="B77" s="115"/>
      <c r="C77" s="231"/>
      <c r="D77" s="139"/>
      <c r="E77" s="232"/>
      <c r="F77" s="233"/>
      <c r="G77" s="232"/>
      <c r="H77" s="234"/>
      <c r="I77" s="234"/>
      <c r="J77" s="136"/>
      <c r="K77" s="137"/>
      <c r="L77" s="137"/>
      <c r="M77" s="265"/>
      <c r="N77" s="138"/>
      <c r="O77" s="105"/>
      <c r="P77" s="105"/>
      <c r="Q77" s="105"/>
    </row>
    <row r="78" spans="4:17" ht="17.25">
      <c r="D78" s="87" t="s">
        <v>1026</v>
      </c>
      <c r="J78" s="136"/>
      <c r="K78" s="137"/>
      <c r="L78" s="137"/>
      <c r="M78" s="265"/>
      <c r="N78" s="138"/>
      <c r="O78" s="105"/>
      <c r="P78" s="105"/>
      <c r="Q78" s="105"/>
    </row>
    <row r="79" spans="4:17" ht="17.25">
      <c r="D79" s="87"/>
      <c r="J79" s="136"/>
      <c r="K79" s="137"/>
      <c r="L79" s="137"/>
      <c r="M79" s="265"/>
      <c r="N79" s="138"/>
      <c r="O79" s="105"/>
      <c r="P79" s="105"/>
      <c r="Q79" s="105"/>
    </row>
    <row r="80" spans="4:17" ht="17.25">
      <c r="D80" s="87"/>
      <c r="J80" s="136"/>
      <c r="K80" s="137"/>
      <c r="L80" s="137"/>
      <c r="M80" s="265"/>
      <c r="N80" s="138"/>
      <c r="O80" s="105"/>
      <c r="P80" s="105"/>
      <c r="Q80" s="105"/>
    </row>
  </sheetData>
  <mergeCells count="7">
    <mergeCell ref="M50:M63"/>
    <mergeCell ref="M64:M71"/>
    <mergeCell ref="M72:M80"/>
    <mergeCell ref="M13:M22"/>
    <mergeCell ref="M23:M28"/>
    <mergeCell ref="M29:M37"/>
    <mergeCell ref="M38:M4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61" r:id="rId1"/>
  <colBreaks count="1" manualBreakCount="1">
    <brk id="10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8" customWidth="1"/>
    <col min="2" max="2" width="4.625" style="38" customWidth="1"/>
    <col min="3" max="3" width="9.625" style="38" customWidth="1"/>
    <col min="4" max="4" width="13.75390625" style="38" bestFit="1" customWidth="1"/>
    <col min="5" max="5" width="14.625" style="38" customWidth="1"/>
    <col min="6" max="6" width="13.625" style="38" customWidth="1"/>
    <col min="7" max="12" width="11.625" style="38" customWidth="1"/>
    <col min="13" max="13" width="13.625" style="38" customWidth="1"/>
    <col min="14" max="16384" width="10.875" style="38" customWidth="1"/>
  </cols>
  <sheetData>
    <row r="1" ht="17.25">
      <c r="A1" s="37"/>
    </row>
    <row r="6" ht="17.25">
      <c r="E6" s="39" t="s">
        <v>112</v>
      </c>
    </row>
    <row r="7" spans="2:13" ht="18" thickBot="1">
      <c r="B7" s="40"/>
      <c r="C7" s="40"/>
      <c r="D7" s="40"/>
      <c r="E7" s="40"/>
      <c r="F7" s="41" t="s">
        <v>113</v>
      </c>
      <c r="G7" s="40"/>
      <c r="H7" s="40"/>
      <c r="I7" s="40"/>
      <c r="J7" s="41"/>
      <c r="K7" s="40"/>
      <c r="L7" s="41" t="s">
        <v>684</v>
      </c>
      <c r="M7" s="40"/>
    </row>
    <row r="8" spans="5:12" ht="17.25">
      <c r="E8" s="42" t="s">
        <v>114</v>
      </c>
      <c r="F8" s="43"/>
      <c r="G8" s="43"/>
      <c r="H8" s="43"/>
      <c r="I8" s="43"/>
      <c r="J8" s="43"/>
      <c r="K8" s="43"/>
      <c r="L8" s="148"/>
    </row>
    <row r="9" spans="3:13" ht="17.25">
      <c r="C9" s="37" t="s">
        <v>115</v>
      </c>
      <c r="E9" s="44" t="s">
        <v>976</v>
      </c>
      <c r="F9" s="44" t="s">
        <v>443</v>
      </c>
      <c r="G9" s="44" t="s">
        <v>779</v>
      </c>
      <c r="H9" s="44" t="s">
        <v>442</v>
      </c>
      <c r="I9" s="44" t="s">
        <v>464</v>
      </c>
      <c r="J9" s="44" t="s">
        <v>465</v>
      </c>
      <c r="K9" s="44" t="s">
        <v>780</v>
      </c>
      <c r="L9" s="150" t="s">
        <v>444</v>
      </c>
      <c r="M9" s="175" t="s">
        <v>446</v>
      </c>
    </row>
    <row r="10" spans="2:13" ht="17.25">
      <c r="B10" s="45"/>
      <c r="C10" s="45"/>
      <c r="D10" s="45"/>
      <c r="E10" s="46"/>
      <c r="F10" s="46"/>
      <c r="G10" s="46"/>
      <c r="H10" s="46"/>
      <c r="I10" s="46"/>
      <c r="J10" s="46"/>
      <c r="K10" s="46"/>
      <c r="L10" s="58"/>
      <c r="M10" s="45"/>
    </row>
    <row r="11" ht="17.25">
      <c r="E11" s="43"/>
    </row>
    <row r="12" spans="2:13" ht="17.25">
      <c r="B12" s="37" t="s">
        <v>473</v>
      </c>
      <c r="C12" s="47"/>
      <c r="D12" s="48"/>
      <c r="E12" s="49">
        <v>389280</v>
      </c>
      <c r="F12" s="47">
        <v>149987</v>
      </c>
      <c r="G12" s="47">
        <v>21962</v>
      </c>
      <c r="H12" s="47">
        <v>23746</v>
      </c>
      <c r="I12" s="47">
        <v>12225</v>
      </c>
      <c r="J12" s="47">
        <v>9102</v>
      </c>
      <c r="K12" s="47">
        <v>28290</v>
      </c>
      <c r="L12" s="47">
        <v>12079</v>
      </c>
      <c r="M12" s="47">
        <v>27742</v>
      </c>
    </row>
    <row r="13" spans="2:13" ht="17.25">
      <c r="B13" s="37" t="s">
        <v>116</v>
      </c>
      <c r="D13" s="37" t="s">
        <v>117</v>
      </c>
      <c r="E13" s="49">
        <v>376354</v>
      </c>
      <c r="F13" s="47">
        <v>144019</v>
      </c>
      <c r="G13" s="47">
        <v>21166</v>
      </c>
      <c r="H13" s="47">
        <v>23400</v>
      </c>
      <c r="I13" s="47">
        <v>11734</v>
      </c>
      <c r="J13" s="47">
        <v>8795</v>
      </c>
      <c r="K13" s="47">
        <v>27398</v>
      </c>
      <c r="L13" s="47">
        <v>11617</v>
      </c>
      <c r="M13" s="47">
        <v>26812</v>
      </c>
    </row>
    <row r="14" spans="3:13" ht="17.25">
      <c r="C14" s="37" t="s">
        <v>118</v>
      </c>
      <c r="D14" s="37" t="s">
        <v>119</v>
      </c>
      <c r="E14" s="49">
        <v>12926</v>
      </c>
      <c r="F14" s="47">
        <v>5968</v>
      </c>
      <c r="G14" s="47">
        <v>796</v>
      </c>
      <c r="H14" s="47">
        <v>346</v>
      </c>
      <c r="I14" s="47">
        <v>491</v>
      </c>
      <c r="J14" s="47">
        <v>307</v>
      </c>
      <c r="K14" s="47">
        <v>892</v>
      </c>
      <c r="L14" s="47">
        <v>462</v>
      </c>
      <c r="M14" s="47">
        <v>930</v>
      </c>
    </row>
    <row r="15" spans="3:13" ht="17.25">
      <c r="C15" s="37"/>
      <c r="D15" s="37"/>
      <c r="E15" s="49"/>
      <c r="F15" s="47"/>
      <c r="G15" s="47"/>
      <c r="H15" s="47"/>
      <c r="I15" s="47"/>
      <c r="J15" s="47"/>
      <c r="K15" s="47"/>
      <c r="L15" s="47"/>
      <c r="M15" s="47"/>
    </row>
    <row r="16" spans="3:13" ht="17.25">
      <c r="C16" s="37"/>
      <c r="D16" s="37"/>
      <c r="E16" s="49"/>
      <c r="F16" s="47"/>
      <c r="G16" s="47"/>
      <c r="H16" s="47"/>
      <c r="I16" s="47"/>
      <c r="J16" s="47"/>
      <c r="K16" s="47" t="s">
        <v>685</v>
      </c>
      <c r="L16" s="47" t="s">
        <v>685</v>
      </c>
      <c r="M16" s="47"/>
    </row>
    <row r="17" spans="2:17" ht="17.25">
      <c r="B17" s="37" t="s">
        <v>686</v>
      </c>
      <c r="C17" s="47"/>
      <c r="D17" s="48"/>
      <c r="E17" s="49">
        <v>382564</v>
      </c>
      <c r="F17" s="47">
        <v>147337</v>
      </c>
      <c r="G17" s="47">
        <v>21582</v>
      </c>
      <c r="H17" s="47">
        <v>23656</v>
      </c>
      <c r="I17" s="47">
        <v>12003</v>
      </c>
      <c r="J17" s="47">
        <v>8879</v>
      </c>
      <c r="K17" s="47">
        <v>27409</v>
      </c>
      <c r="L17" s="47">
        <v>11687</v>
      </c>
      <c r="M17" s="47">
        <v>27626</v>
      </c>
      <c r="N17" s="47"/>
      <c r="O17" s="47"/>
      <c r="P17" s="47"/>
      <c r="Q17" s="47"/>
    </row>
    <row r="18" spans="2:17" ht="17.25">
      <c r="B18" s="37" t="s">
        <v>116</v>
      </c>
      <c r="D18" s="37" t="s">
        <v>117</v>
      </c>
      <c r="E18" s="49">
        <v>369414</v>
      </c>
      <c r="F18" s="47">
        <v>141406</v>
      </c>
      <c r="G18" s="47">
        <v>20801</v>
      </c>
      <c r="H18" s="47">
        <v>23252</v>
      </c>
      <c r="I18" s="47">
        <v>11510</v>
      </c>
      <c r="J18" s="47">
        <v>8558</v>
      </c>
      <c r="K18" s="47">
        <v>26538</v>
      </c>
      <c r="L18" s="47">
        <v>11243</v>
      </c>
      <c r="M18" s="47">
        <v>26573</v>
      </c>
      <c r="N18" s="47"/>
      <c r="O18" s="47"/>
      <c r="P18" s="47"/>
      <c r="Q18" s="47"/>
    </row>
    <row r="19" spans="3:17" ht="17.25">
      <c r="C19" s="37" t="s">
        <v>118</v>
      </c>
      <c r="D19" s="37" t="s">
        <v>119</v>
      </c>
      <c r="E19" s="49">
        <v>13150</v>
      </c>
      <c r="F19" s="47">
        <v>5931</v>
      </c>
      <c r="G19" s="47">
        <v>781</v>
      </c>
      <c r="H19" s="47">
        <v>404</v>
      </c>
      <c r="I19" s="47">
        <v>493</v>
      </c>
      <c r="J19" s="47">
        <v>321</v>
      </c>
      <c r="K19" s="47">
        <v>871</v>
      </c>
      <c r="L19" s="47">
        <v>444</v>
      </c>
      <c r="M19" s="47">
        <v>1053</v>
      </c>
      <c r="N19" s="47"/>
      <c r="O19" s="47"/>
      <c r="P19" s="47"/>
      <c r="Q19" s="47"/>
    </row>
    <row r="20" spans="3:17" ht="17.25">
      <c r="C20" s="37"/>
      <c r="D20" s="37"/>
      <c r="E20" s="49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7" ht="17.25">
      <c r="C21" s="37"/>
      <c r="D21" s="37"/>
      <c r="E21" s="49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8" ht="17.25">
      <c r="B22" s="52"/>
      <c r="C22" s="53"/>
      <c r="D22" s="158"/>
      <c r="E22" s="43"/>
      <c r="G22" s="47"/>
      <c r="H22" s="47"/>
    </row>
    <row r="23" spans="3:17" ht="17.25">
      <c r="C23" s="42" t="s">
        <v>687</v>
      </c>
      <c r="E23" s="49">
        <v>57768</v>
      </c>
      <c r="F23" s="47">
        <v>21046</v>
      </c>
      <c r="G23" s="47">
        <v>3358</v>
      </c>
      <c r="H23" s="47">
        <v>2593</v>
      </c>
      <c r="I23" s="47">
        <v>2139</v>
      </c>
      <c r="J23" s="47">
        <v>1354</v>
      </c>
      <c r="K23" s="47">
        <v>4774</v>
      </c>
      <c r="L23" s="47">
        <v>1924</v>
      </c>
      <c r="M23" s="47">
        <v>4507</v>
      </c>
      <c r="N23" s="47"/>
      <c r="O23" s="47"/>
      <c r="P23" s="47"/>
      <c r="Q23" s="47"/>
    </row>
    <row r="24" spans="3:17" ht="17.25">
      <c r="C24" s="42"/>
      <c r="D24" s="37" t="s">
        <v>117</v>
      </c>
      <c r="E24" s="49">
        <v>49741</v>
      </c>
      <c r="F24" s="47">
        <v>17464</v>
      </c>
      <c r="G24" s="47">
        <v>2905</v>
      </c>
      <c r="H24" s="47">
        <v>2293</v>
      </c>
      <c r="I24" s="47">
        <v>1864</v>
      </c>
      <c r="J24" s="47">
        <v>1218</v>
      </c>
      <c r="K24" s="47">
        <v>4226</v>
      </c>
      <c r="L24" s="47">
        <v>1664</v>
      </c>
      <c r="M24" s="47">
        <v>3703</v>
      </c>
      <c r="N24" s="47"/>
      <c r="O24" s="47"/>
      <c r="P24" s="47"/>
      <c r="Q24" s="47"/>
    </row>
    <row r="25" spans="3:17" ht="17.25">
      <c r="C25" s="42"/>
      <c r="D25" s="37" t="s">
        <v>119</v>
      </c>
      <c r="E25" s="49">
        <v>8027</v>
      </c>
      <c r="F25" s="47">
        <v>3582</v>
      </c>
      <c r="G25" s="47">
        <v>453</v>
      </c>
      <c r="H25" s="47">
        <v>300</v>
      </c>
      <c r="I25" s="47">
        <v>275</v>
      </c>
      <c r="J25" s="47">
        <v>136</v>
      </c>
      <c r="K25" s="47">
        <v>548</v>
      </c>
      <c r="L25" s="47">
        <v>260</v>
      </c>
      <c r="M25" s="47">
        <v>804</v>
      </c>
      <c r="N25" s="47"/>
      <c r="O25" s="47"/>
      <c r="P25" s="47"/>
      <c r="Q25" s="47"/>
    </row>
    <row r="26" spans="3:8" ht="17.25">
      <c r="C26" s="42"/>
      <c r="E26" s="43"/>
      <c r="G26" s="47"/>
      <c r="H26" s="47"/>
    </row>
    <row r="27" spans="3:17" ht="17.25">
      <c r="C27" s="42"/>
      <c r="D27" s="60" t="s">
        <v>688</v>
      </c>
      <c r="E27" s="49">
        <v>19216</v>
      </c>
      <c r="F27" s="47">
        <v>6718</v>
      </c>
      <c r="G27" s="47">
        <v>946</v>
      </c>
      <c r="H27" s="47">
        <v>950</v>
      </c>
      <c r="I27" s="47">
        <v>568</v>
      </c>
      <c r="J27" s="47">
        <v>457</v>
      </c>
      <c r="K27" s="47">
        <v>1532</v>
      </c>
      <c r="L27" s="47">
        <v>797</v>
      </c>
      <c r="M27" s="47">
        <v>1826</v>
      </c>
      <c r="N27" s="47"/>
      <c r="O27" s="47"/>
      <c r="P27" s="47"/>
      <c r="Q27" s="47"/>
    </row>
    <row r="28" spans="3:17" ht="17.25">
      <c r="C28" s="42"/>
      <c r="D28" s="42" t="s">
        <v>117</v>
      </c>
      <c r="E28" s="56">
        <v>12611</v>
      </c>
      <c r="F28" s="57">
        <v>3952</v>
      </c>
      <c r="G28" s="47">
        <v>539</v>
      </c>
      <c r="H28" s="47">
        <v>683</v>
      </c>
      <c r="I28" s="57">
        <v>355</v>
      </c>
      <c r="J28" s="57">
        <v>334</v>
      </c>
      <c r="K28" s="57">
        <v>1066</v>
      </c>
      <c r="L28" s="57">
        <v>566</v>
      </c>
      <c r="M28" s="57">
        <v>1096</v>
      </c>
      <c r="N28" s="57"/>
      <c r="O28" s="57"/>
      <c r="P28" s="57"/>
      <c r="Q28" s="57"/>
    </row>
    <row r="29" spans="3:17" ht="17.25">
      <c r="C29" s="55"/>
      <c r="D29" s="37" t="s">
        <v>119</v>
      </c>
      <c r="E29" s="56">
        <v>6605</v>
      </c>
      <c r="F29" s="57">
        <v>2766</v>
      </c>
      <c r="G29" s="47">
        <v>407</v>
      </c>
      <c r="H29" s="47">
        <v>267</v>
      </c>
      <c r="I29" s="57">
        <v>213</v>
      </c>
      <c r="J29" s="57">
        <v>123</v>
      </c>
      <c r="K29" s="57">
        <v>466</v>
      </c>
      <c r="L29" s="57">
        <v>231</v>
      </c>
      <c r="M29" s="57">
        <v>730</v>
      </c>
      <c r="N29" s="57"/>
      <c r="O29" s="57"/>
      <c r="P29" s="57"/>
      <c r="Q29" s="57"/>
    </row>
    <row r="30" spans="3:17" ht="17.25">
      <c r="C30" s="42"/>
      <c r="D30" s="42"/>
      <c r="E30" s="56"/>
      <c r="F30" s="57"/>
      <c r="G30" s="47"/>
      <c r="H30" s="47"/>
      <c r="I30" s="57"/>
      <c r="J30" s="57"/>
      <c r="K30" s="57"/>
      <c r="L30" s="57"/>
      <c r="M30" s="57"/>
      <c r="N30" s="57"/>
      <c r="O30" s="57"/>
      <c r="P30" s="57"/>
      <c r="Q30" s="57"/>
    </row>
    <row r="31" spans="3:17" ht="17.25">
      <c r="C31" s="42"/>
      <c r="D31" s="119" t="s">
        <v>689</v>
      </c>
      <c r="E31" s="49">
        <v>37767</v>
      </c>
      <c r="F31" s="47">
        <v>13827</v>
      </c>
      <c r="G31" s="47">
        <v>2396</v>
      </c>
      <c r="H31" s="47">
        <v>1629</v>
      </c>
      <c r="I31" s="47">
        <v>1534</v>
      </c>
      <c r="J31" s="47">
        <v>890</v>
      </c>
      <c r="K31" s="47">
        <v>3209</v>
      </c>
      <c r="L31" s="47">
        <v>1116</v>
      </c>
      <c r="M31" s="47">
        <v>2659</v>
      </c>
      <c r="N31" s="47"/>
      <c r="O31" s="47"/>
      <c r="P31" s="47"/>
      <c r="Q31" s="47"/>
    </row>
    <row r="32" spans="3:17" ht="17.25">
      <c r="C32" s="42"/>
      <c r="D32" s="42" t="s">
        <v>117</v>
      </c>
      <c r="E32" s="56">
        <v>37058</v>
      </c>
      <c r="F32" s="57">
        <v>13489</v>
      </c>
      <c r="G32" s="47">
        <v>2365</v>
      </c>
      <c r="H32" s="47">
        <v>1609</v>
      </c>
      <c r="I32" s="57">
        <v>1508</v>
      </c>
      <c r="J32" s="57">
        <v>880</v>
      </c>
      <c r="K32" s="57">
        <v>3152</v>
      </c>
      <c r="L32" s="57">
        <v>1090</v>
      </c>
      <c r="M32" s="57">
        <v>2604</v>
      </c>
      <c r="N32" s="57"/>
      <c r="O32" s="57"/>
      <c r="P32" s="57"/>
      <c r="Q32" s="57"/>
    </row>
    <row r="33" spans="3:17" ht="17.25">
      <c r="C33" s="42"/>
      <c r="D33" s="42" t="s">
        <v>119</v>
      </c>
      <c r="E33" s="56">
        <v>709</v>
      </c>
      <c r="F33" s="57">
        <v>338</v>
      </c>
      <c r="G33" s="47">
        <v>31</v>
      </c>
      <c r="H33" s="47">
        <v>20</v>
      </c>
      <c r="I33" s="57">
        <v>26</v>
      </c>
      <c r="J33" s="57">
        <v>10</v>
      </c>
      <c r="K33" s="57">
        <v>57</v>
      </c>
      <c r="L33" s="57">
        <v>26</v>
      </c>
      <c r="M33" s="57">
        <v>55</v>
      </c>
      <c r="N33" s="57"/>
      <c r="O33" s="57"/>
      <c r="P33" s="57"/>
      <c r="Q33" s="57"/>
    </row>
    <row r="34" spans="3:8" ht="17.25">
      <c r="C34" s="42"/>
      <c r="D34" s="46"/>
      <c r="E34" s="43"/>
      <c r="G34" s="47"/>
      <c r="H34" s="47"/>
    </row>
    <row r="35" spans="3:17" ht="17.25">
      <c r="C35" s="42"/>
      <c r="D35" s="119" t="s">
        <v>690</v>
      </c>
      <c r="E35" s="49">
        <v>785</v>
      </c>
      <c r="F35" s="47">
        <v>501</v>
      </c>
      <c r="G35" s="47">
        <v>16</v>
      </c>
      <c r="H35" s="47">
        <v>14</v>
      </c>
      <c r="I35" s="47">
        <v>37</v>
      </c>
      <c r="J35" s="47">
        <v>7</v>
      </c>
      <c r="K35" s="47">
        <v>33</v>
      </c>
      <c r="L35" s="47">
        <v>11</v>
      </c>
      <c r="M35" s="47">
        <v>22</v>
      </c>
      <c r="N35" s="47"/>
      <c r="O35" s="47"/>
      <c r="P35" s="47"/>
      <c r="Q35" s="47"/>
    </row>
    <row r="36" spans="3:17" ht="17.25">
      <c r="C36" s="42"/>
      <c r="D36" s="42" t="s">
        <v>117</v>
      </c>
      <c r="E36" s="56">
        <v>72</v>
      </c>
      <c r="F36" s="57">
        <v>23</v>
      </c>
      <c r="G36" s="47">
        <v>1</v>
      </c>
      <c r="H36" s="47">
        <v>1</v>
      </c>
      <c r="I36" s="57">
        <v>1</v>
      </c>
      <c r="J36" s="57">
        <v>4</v>
      </c>
      <c r="K36" s="57">
        <v>8</v>
      </c>
      <c r="L36" s="57">
        <v>8</v>
      </c>
      <c r="M36" s="57">
        <v>3</v>
      </c>
      <c r="N36" s="57"/>
      <c r="O36" s="57"/>
      <c r="P36" s="57"/>
      <c r="Q36" s="57"/>
    </row>
    <row r="37" spans="3:17" ht="17.25">
      <c r="C37" s="42"/>
      <c r="D37" s="42" t="s">
        <v>119</v>
      </c>
      <c r="E37" s="56">
        <v>713</v>
      </c>
      <c r="F37" s="57">
        <v>478</v>
      </c>
      <c r="G37" s="47">
        <v>15</v>
      </c>
      <c r="H37" s="47">
        <v>13</v>
      </c>
      <c r="I37" s="57">
        <v>36</v>
      </c>
      <c r="J37" s="57">
        <v>3</v>
      </c>
      <c r="K37" s="57">
        <v>25</v>
      </c>
      <c r="L37" s="57">
        <v>3</v>
      </c>
      <c r="M37" s="57">
        <v>19</v>
      </c>
      <c r="N37" s="57"/>
      <c r="O37" s="57"/>
      <c r="P37" s="57"/>
      <c r="Q37" s="57"/>
    </row>
    <row r="38" spans="3:8" ht="17.25">
      <c r="C38" s="42"/>
      <c r="D38" s="46"/>
      <c r="E38" s="43"/>
      <c r="G38" s="47"/>
      <c r="H38" s="47"/>
    </row>
    <row r="39" spans="3:17" ht="17.25">
      <c r="C39" s="60" t="s">
        <v>691</v>
      </c>
      <c r="D39" s="159" t="s">
        <v>120</v>
      </c>
      <c r="E39" s="49">
        <v>1779</v>
      </c>
      <c r="F39" s="47">
        <v>475</v>
      </c>
      <c r="G39" s="47">
        <v>79</v>
      </c>
      <c r="H39" s="47">
        <v>91</v>
      </c>
      <c r="I39" s="47">
        <v>58</v>
      </c>
      <c r="J39" s="47">
        <v>71</v>
      </c>
      <c r="K39" s="47">
        <v>155</v>
      </c>
      <c r="L39" s="47">
        <v>53</v>
      </c>
      <c r="M39" s="47">
        <v>106</v>
      </c>
      <c r="N39" s="47"/>
      <c r="O39" s="47"/>
      <c r="P39" s="47"/>
      <c r="Q39" s="47"/>
    </row>
    <row r="40" spans="2:17" ht="17.25">
      <c r="B40" s="37" t="s">
        <v>121</v>
      </c>
      <c r="C40" s="42"/>
      <c r="D40" s="37" t="s">
        <v>117</v>
      </c>
      <c r="E40" s="49">
        <v>1014</v>
      </c>
      <c r="F40" s="47">
        <v>274</v>
      </c>
      <c r="G40" s="47">
        <v>39</v>
      </c>
      <c r="H40" s="47">
        <v>88</v>
      </c>
      <c r="I40" s="47">
        <v>45</v>
      </c>
      <c r="J40" s="47">
        <v>15</v>
      </c>
      <c r="K40" s="47">
        <v>81</v>
      </c>
      <c r="L40" s="47">
        <v>27</v>
      </c>
      <c r="M40" s="47">
        <v>62</v>
      </c>
      <c r="N40" s="47"/>
      <c r="O40" s="47"/>
      <c r="P40" s="47"/>
      <c r="Q40" s="47"/>
    </row>
    <row r="41" spans="2:17" ht="17.25">
      <c r="B41" s="37" t="s">
        <v>122</v>
      </c>
      <c r="C41" s="42"/>
      <c r="D41" s="37" t="s">
        <v>119</v>
      </c>
      <c r="E41" s="49">
        <v>765</v>
      </c>
      <c r="F41" s="47">
        <v>201</v>
      </c>
      <c r="G41" s="47">
        <v>40</v>
      </c>
      <c r="H41" s="47">
        <v>3</v>
      </c>
      <c r="I41" s="47">
        <v>13</v>
      </c>
      <c r="J41" s="47">
        <v>56</v>
      </c>
      <c r="K41" s="47">
        <v>74</v>
      </c>
      <c r="L41" s="47">
        <v>26</v>
      </c>
      <c r="M41" s="47">
        <v>44</v>
      </c>
      <c r="N41" s="47"/>
      <c r="O41" s="47"/>
      <c r="P41" s="47"/>
      <c r="Q41" s="47"/>
    </row>
    <row r="42" spans="2:8" ht="17.25">
      <c r="B42" s="37" t="s">
        <v>123</v>
      </c>
      <c r="C42" s="42"/>
      <c r="E42" s="43"/>
      <c r="G42" s="47"/>
      <c r="H42" s="47"/>
    </row>
    <row r="43" spans="2:17" ht="17.25">
      <c r="B43" s="37" t="s">
        <v>124</v>
      </c>
      <c r="C43" s="42"/>
      <c r="D43" s="119" t="s">
        <v>688</v>
      </c>
      <c r="E43" s="49">
        <v>661</v>
      </c>
      <c r="F43" s="47">
        <v>209</v>
      </c>
      <c r="G43" s="47">
        <v>38</v>
      </c>
      <c r="H43" s="47">
        <v>14</v>
      </c>
      <c r="I43" s="47">
        <v>9</v>
      </c>
      <c r="J43" s="47">
        <v>31</v>
      </c>
      <c r="K43" s="47">
        <v>49</v>
      </c>
      <c r="L43" s="47">
        <v>31</v>
      </c>
      <c r="M43" s="47">
        <v>35</v>
      </c>
      <c r="N43" s="47"/>
      <c r="O43" s="47"/>
      <c r="P43" s="47"/>
      <c r="Q43" s="47"/>
    </row>
    <row r="44" spans="3:17" ht="17.25">
      <c r="C44" s="42"/>
      <c r="D44" s="42" t="s">
        <v>117</v>
      </c>
      <c r="E44" s="56">
        <v>136</v>
      </c>
      <c r="F44" s="57">
        <v>42</v>
      </c>
      <c r="G44" s="47">
        <v>2</v>
      </c>
      <c r="H44" s="47">
        <v>14</v>
      </c>
      <c r="I44" s="163" t="s">
        <v>692</v>
      </c>
      <c r="J44" s="57">
        <v>3</v>
      </c>
      <c r="K44" s="57">
        <v>9</v>
      </c>
      <c r="L44" s="57">
        <v>6</v>
      </c>
      <c r="M44" s="57">
        <v>6</v>
      </c>
      <c r="N44" s="57"/>
      <c r="O44" s="57"/>
      <c r="P44" s="57"/>
      <c r="Q44" s="57"/>
    </row>
    <row r="45" spans="3:17" ht="17.25">
      <c r="C45" s="42"/>
      <c r="D45" s="42" t="s">
        <v>119</v>
      </c>
      <c r="E45" s="56">
        <v>525</v>
      </c>
      <c r="F45" s="57">
        <v>167</v>
      </c>
      <c r="G45" s="47">
        <v>36</v>
      </c>
      <c r="H45" s="163" t="s">
        <v>692</v>
      </c>
      <c r="I45" s="57">
        <v>9</v>
      </c>
      <c r="J45" s="57">
        <v>28</v>
      </c>
      <c r="K45" s="57">
        <v>40</v>
      </c>
      <c r="L45" s="57">
        <v>25</v>
      </c>
      <c r="M45" s="57">
        <v>29</v>
      </c>
      <c r="N45" s="57"/>
      <c r="O45" s="57"/>
      <c r="P45" s="57"/>
      <c r="Q45" s="57"/>
    </row>
    <row r="46" spans="3:8" ht="17.25">
      <c r="C46" s="42"/>
      <c r="D46" s="46"/>
      <c r="E46" s="43"/>
      <c r="G46" s="47"/>
      <c r="H46" s="47"/>
    </row>
    <row r="47" spans="3:17" ht="17.25">
      <c r="C47" s="42"/>
      <c r="D47" s="119" t="s">
        <v>689</v>
      </c>
      <c r="E47" s="49">
        <v>1118</v>
      </c>
      <c r="F47" s="47">
        <v>266</v>
      </c>
      <c r="G47" s="47">
        <v>41</v>
      </c>
      <c r="H47" s="47">
        <v>77</v>
      </c>
      <c r="I47" s="47">
        <v>49</v>
      </c>
      <c r="J47" s="47">
        <v>40</v>
      </c>
      <c r="K47" s="47">
        <v>106</v>
      </c>
      <c r="L47" s="47">
        <v>22</v>
      </c>
      <c r="M47" s="47">
        <v>71</v>
      </c>
      <c r="N47" s="47"/>
      <c r="O47" s="47"/>
      <c r="P47" s="47"/>
      <c r="Q47" s="47"/>
    </row>
    <row r="48" spans="3:17" ht="17.25">
      <c r="C48" s="42"/>
      <c r="D48" s="42" t="s">
        <v>117</v>
      </c>
      <c r="E48" s="56">
        <v>878</v>
      </c>
      <c r="F48" s="57">
        <v>232</v>
      </c>
      <c r="G48" s="47">
        <v>37</v>
      </c>
      <c r="H48" s="47">
        <v>74</v>
      </c>
      <c r="I48" s="57">
        <v>45</v>
      </c>
      <c r="J48" s="57">
        <v>12</v>
      </c>
      <c r="K48" s="57">
        <v>72</v>
      </c>
      <c r="L48" s="57">
        <v>21</v>
      </c>
      <c r="M48" s="57">
        <v>56</v>
      </c>
      <c r="N48" s="57"/>
      <c r="O48" s="57"/>
      <c r="P48" s="57"/>
      <c r="Q48" s="57"/>
    </row>
    <row r="49" spans="3:17" ht="17.25">
      <c r="C49" s="42"/>
      <c r="D49" s="42" t="s">
        <v>119</v>
      </c>
      <c r="E49" s="56">
        <v>240</v>
      </c>
      <c r="F49" s="57">
        <v>34</v>
      </c>
      <c r="G49" s="47">
        <v>4</v>
      </c>
      <c r="H49" s="47">
        <v>3</v>
      </c>
      <c r="I49" s="57">
        <v>4</v>
      </c>
      <c r="J49" s="57">
        <v>28</v>
      </c>
      <c r="K49" s="57">
        <v>34</v>
      </c>
      <c r="L49" s="57">
        <v>1</v>
      </c>
      <c r="M49" s="57">
        <v>15</v>
      </c>
      <c r="N49" s="57"/>
      <c r="O49" s="57"/>
      <c r="P49" s="57"/>
      <c r="Q49" s="57"/>
    </row>
    <row r="50" spans="3:8" ht="17.25">
      <c r="C50" s="42"/>
      <c r="D50" s="46"/>
      <c r="E50" s="43"/>
      <c r="G50" s="47"/>
      <c r="H50" s="47"/>
    </row>
    <row r="51" spans="3:17" ht="17.25">
      <c r="C51" s="60" t="s">
        <v>693</v>
      </c>
      <c r="D51" s="158"/>
      <c r="E51" s="49">
        <v>308429</v>
      </c>
      <c r="F51" s="47">
        <v>120827</v>
      </c>
      <c r="G51" s="47">
        <v>17429</v>
      </c>
      <c r="H51" s="47">
        <v>20306</v>
      </c>
      <c r="I51" s="47">
        <v>9279</v>
      </c>
      <c r="J51" s="47">
        <v>6945</v>
      </c>
      <c r="K51" s="47">
        <v>20957</v>
      </c>
      <c r="L51" s="47">
        <v>9023</v>
      </c>
      <c r="M51" s="47">
        <v>22147</v>
      </c>
      <c r="N51" s="47"/>
      <c r="O51" s="47"/>
      <c r="P51" s="47"/>
      <c r="Q51" s="47"/>
    </row>
    <row r="52" spans="3:17" ht="17.25">
      <c r="C52" s="42"/>
      <c r="D52" s="37" t="s">
        <v>117</v>
      </c>
      <c r="E52" s="49">
        <v>306505</v>
      </c>
      <c r="F52" s="47">
        <v>119766</v>
      </c>
      <c r="G52" s="47">
        <v>17342</v>
      </c>
      <c r="H52" s="47">
        <v>20257</v>
      </c>
      <c r="I52" s="47">
        <v>9228</v>
      </c>
      <c r="J52" s="47">
        <v>6884</v>
      </c>
      <c r="K52" s="47">
        <v>20858</v>
      </c>
      <c r="L52" s="47">
        <v>8947</v>
      </c>
      <c r="M52" s="47">
        <v>22122</v>
      </c>
      <c r="N52" s="47"/>
      <c r="O52" s="47"/>
      <c r="P52" s="47"/>
      <c r="Q52" s="47"/>
    </row>
    <row r="53" spans="3:17" ht="17.25">
      <c r="C53" s="42"/>
      <c r="D53" s="37" t="s">
        <v>119</v>
      </c>
      <c r="E53" s="49">
        <v>1924</v>
      </c>
      <c r="F53" s="47">
        <v>1061</v>
      </c>
      <c r="G53" s="47">
        <v>87</v>
      </c>
      <c r="H53" s="47">
        <v>49</v>
      </c>
      <c r="I53" s="47">
        <v>51</v>
      </c>
      <c r="J53" s="47">
        <v>61</v>
      </c>
      <c r="K53" s="47">
        <v>99</v>
      </c>
      <c r="L53" s="47">
        <v>76</v>
      </c>
      <c r="M53" s="47">
        <v>25</v>
      </c>
      <c r="N53" s="47"/>
      <c r="O53" s="47"/>
      <c r="P53" s="47"/>
      <c r="Q53" s="47"/>
    </row>
    <row r="54" spans="3:8" ht="17.25">
      <c r="C54" s="42"/>
      <c r="E54" s="43"/>
      <c r="G54" s="47"/>
      <c r="H54" s="47"/>
    </row>
    <row r="55" spans="3:17" ht="17.25">
      <c r="C55" s="42"/>
      <c r="D55" s="119" t="s">
        <v>688</v>
      </c>
      <c r="E55" s="49">
        <v>110708</v>
      </c>
      <c r="F55" s="47">
        <v>44822</v>
      </c>
      <c r="G55" s="47">
        <v>6202</v>
      </c>
      <c r="H55" s="47">
        <v>7121</v>
      </c>
      <c r="I55" s="47">
        <v>3474</v>
      </c>
      <c r="J55" s="47">
        <v>2446</v>
      </c>
      <c r="K55" s="47">
        <v>7028</v>
      </c>
      <c r="L55" s="47">
        <v>3199</v>
      </c>
      <c r="M55" s="47">
        <v>7978</v>
      </c>
      <c r="N55" s="47"/>
      <c r="O55" s="47"/>
      <c r="P55" s="47"/>
      <c r="Q55" s="47"/>
    </row>
    <row r="56" spans="3:17" ht="17.25">
      <c r="C56" s="42"/>
      <c r="D56" s="42" t="s">
        <v>117</v>
      </c>
      <c r="E56" s="56">
        <v>110592</v>
      </c>
      <c r="F56" s="57">
        <v>44772</v>
      </c>
      <c r="G56" s="47">
        <v>6197</v>
      </c>
      <c r="H56" s="47">
        <v>7121</v>
      </c>
      <c r="I56" s="57">
        <v>3472</v>
      </c>
      <c r="J56" s="57">
        <v>2437</v>
      </c>
      <c r="K56" s="57">
        <v>7026</v>
      </c>
      <c r="L56" s="57">
        <v>3194</v>
      </c>
      <c r="M56" s="57">
        <v>7976</v>
      </c>
      <c r="N56" s="57"/>
      <c r="O56" s="57"/>
      <c r="P56" s="57"/>
      <c r="Q56" s="57"/>
    </row>
    <row r="57" spans="3:17" ht="17.25">
      <c r="C57" s="42"/>
      <c r="D57" s="42" t="s">
        <v>119</v>
      </c>
      <c r="E57" s="56">
        <v>116</v>
      </c>
      <c r="F57" s="57">
        <v>50</v>
      </c>
      <c r="G57" s="47">
        <v>5</v>
      </c>
      <c r="H57" s="163" t="s">
        <v>692</v>
      </c>
      <c r="I57" s="57">
        <v>2</v>
      </c>
      <c r="J57" s="57">
        <v>9</v>
      </c>
      <c r="K57" s="57">
        <v>2</v>
      </c>
      <c r="L57" s="57">
        <v>5</v>
      </c>
      <c r="M57" s="207">
        <v>2</v>
      </c>
      <c r="N57" s="57"/>
      <c r="O57" s="57"/>
      <c r="P57" s="57"/>
      <c r="Q57" s="57"/>
    </row>
    <row r="58" spans="3:8" ht="17.25">
      <c r="C58" s="42"/>
      <c r="D58" s="46"/>
      <c r="E58" s="43"/>
      <c r="G58" s="47"/>
      <c r="H58" s="47"/>
    </row>
    <row r="59" spans="3:17" ht="17.25">
      <c r="C59" s="42"/>
      <c r="D59" s="119" t="s">
        <v>689</v>
      </c>
      <c r="E59" s="49">
        <v>197721</v>
      </c>
      <c r="F59" s="47">
        <v>76005</v>
      </c>
      <c r="G59" s="47">
        <v>11227</v>
      </c>
      <c r="H59" s="47">
        <v>13185</v>
      </c>
      <c r="I59" s="47">
        <v>5805</v>
      </c>
      <c r="J59" s="47">
        <v>4499</v>
      </c>
      <c r="K59" s="47">
        <v>13929</v>
      </c>
      <c r="L59" s="47">
        <v>5824</v>
      </c>
      <c r="M59" s="47">
        <v>14169</v>
      </c>
      <c r="N59" s="47"/>
      <c r="O59" s="47"/>
      <c r="P59" s="47"/>
      <c r="Q59" s="47"/>
    </row>
    <row r="60" spans="3:17" ht="17.25">
      <c r="C60" s="42"/>
      <c r="D60" s="42" t="s">
        <v>117</v>
      </c>
      <c r="E60" s="56">
        <v>195913</v>
      </c>
      <c r="F60" s="57">
        <v>74994</v>
      </c>
      <c r="G60" s="47">
        <v>11145</v>
      </c>
      <c r="H60" s="47">
        <v>13136</v>
      </c>
      <c r="I60" s="57">
        <v>5756</v>
      </c>
      <c r="J60" s="57">
        <v>4447</v>
      </c>
      <c r="K60" s="57">
        <v>13832</v>
      </c>
      <c r="L60" s="57">
        <v>5753</v>
      </c>
      <c r="M60" s="57">
        <v>14146</v>
      </c>
      <c r="N60" s="57"/>
      <c r="O60" s="57"/>
      <c r="P60" s="57"/>
      <c r="Q60" s="57"/>
    </row>
    <row r="61" spans="3:17" ht="17.25">
      <c r="C61" s="42"/>
      <c r="D61" s="42" t="s">
        <v>119</v>
      </c>
      <c r="E61" s="56">
        <v>1808</v>
      </c>
      <c r="F61" s="57">
        <v>1011</v>
      </c>
      <c r="G61" s="47">
        <v>82</v>
      </c>
      <c r="H61" s="47">
        <v>49</v>
      </c>
      <c r="I61" s="57">
        <v>49</v>
      </c>
      <c r="J61" s="57">
        <v>52</v>
      </c>
      <c r="K61" s="57">
        <v>97</v>
      </c>
      <c r="L61" s="57">
        <v>71</v>
      </c>
      <c r="M61" s="57">
        <v>23</v>
      </c>
      <c r="N61" s="57"/>
      <c r="O61" s="57"/>
      <c r="P61" s="57"/>
      <c r="Q61" s="57"/>
    </row>
    <row r="62" spans="3:8" ht="17.25">
      <c r="C62" s="42"/>
      <c r="D62" s="46"/>
      <c r="E62" s="43"/>
      <c r="G62" s="47"/>
      <c r="H62" s="47"/>
    </row>
    <row r="63" spans="2:17" ht="17.25">
      <c r="B63" s="37"/>
      <c r="C63" s="60" t="s">
        <v>694</v>
      </c>
      <c r="D63" s="158"/>
      <c r="E63" s="49">
        <v>11992</v>
      </c>
      <c r="F63" s="47">
        <v>4272</v>
      </c>
      <c r="G63" s="47">
        <v>647</v>
      </c>
      <c r="H63" s="47">
        <v>597</v>
      </c>
      <c r="I63" s="47">
        <v>476</v>
      </c>
      <c r="J63" s="47">
        <v>342</v>
      </c>
      <c r="K63" s="47">
        <v>1027</v>
      </c>
      <c r="L63" s="47">
        <v>468</v>
      </c>
      <c r="M63" s="47">
        <v>778</v>
      </c>
      <c r="N63" s="47"/>
      <c r="O63" s="47"/>
      <c r="P63" s="47"/>
      <c r="Q63" s="47"/>
    </row>
    <row r="64" spans="3:17" ht="17.25">
      <c r="C64" s="42"/>
      <c r="D64" s="37" t="s">
        <v>117</v>
      </c>
      <c r="E64" s="56">
        <v>9577</v>
      </c>
      <c r="F64" s="57">
        <v>3196</v>
      </c>
      <c r="G64" s="47">
        <v>446</v>
      </c>
      <c r="H64" s="47">
        <v>545</v>
      </c>
      <c r="I64" s="57">
        <v>325</v>
      </c>
      <c r="J64" s="57">
        <v>274</v>
      </c>
      <c r="K64" s="57">
        <v>877</v>
      </c>
      <c r="L64" s="57">
        <v>387</v>
      </c>
      <c r="M64" s="57">
        <v>601</v>
      </c>
      <c r="N64" s="57"/>
      <c r="O64" s="57"/>
      <c r="P64" s="57"/>
      <c r="Q64" s="57"/>
    </row>
    <row r="65" spans="3:17" ht="17.25">
      <c r="C65" s="42"/>
      <c r="D65" s="37" t="s">
        <v>119</v>
      </c>
      <c r="E65" s="56">
        <v>2415</v>
      </c>
      <c r="F65" s="57">
        <v>1076</v>
      </c>
      <c r="G65" s="47">
        <v>201</v>
      </c>
      <c r="H65" s="47">
        <v>52</v>
      </c>
      <c r="I65" s="57">
        <v>151</v>
      </c>
      <c r="J65" s="57">
        <v>68</v>
      </c>
      <c r="K65" s="57">
        <v>150</v>
      </c>
      <c r="L65" s="57">
        <v>81</v>
      </c>
      <c r="M65" s="57">
        <v>177</v>
      </c>
      <c r="N65" s="57"/>
      <c r="O65" s="57"/>
      <c r="P65" s="57"/>
      <c r="Q65" s="57"/>
    </row>
    <row r="66" spans="3:8" ht="17.25">
      <c r="C66" s="42"/>
      <c r="E66" s="43"/>
      <c r="G66" s="47"/>
      <c r="H66" s="47"/>
    </row>
    <row r="67" spans="2:17" ht="17.25">
      <c r="B67" s="37"/>
      <c r="C67" s="60" t="s">
        <v>695</v>
      </c>
      <c r="D67" s="158"/>
      <c r="E67" s="49">
        <v>2596</v>
      </c>
      <c r="F67" s="47">
        <v>717</v>
      </c>
      <c r="G67" s="47">
        <v>69</v>
      </c>
      <c r="H67" s="47">
        <v>69</v>
      </c>
      <c r="I67" s="47">
        <v>51</v>
      </c>
      <c r="J67" s="47">
        <v>167</v>
      </c>
      <c r="K67" s="47">
        <v>496</v>
      </c>
      <c r="L67" s="47">
        <v>219</v>
      </c>
      <c r="M67" s="47">
        <v>88</v>
      </c>
      <c r="N67" s="47"/>
      <c r="O67" s="47"/>
      <c r="P67" s="47"/>
      <c r="Q67" s="47"/>
    </row>
    <row r="68" spans="2:13" ht="17.25">
      <c r="B68" s="37"/>
      <c r="C68" s="43"/>
      <c r="D68" s="37" t="s">
        <v>117</v>
      </c>
      <c r="E68" s="56">
        <v>2577</v>
      </c>
      <c r="F68" s="57">
        <v>706</v>
      </c>
      <c r="G68" s="47">
        <v>69</v>
      </c>
      <c r="H68" s="47">
        <v>69</v>
      </c>
      <c r="I68" s="57">
        <v>48</v>
      </c>
      <c r="J68" s="57">
        <v>167</v>
      </c>
      <c r="K68" s="57">
        <v>496</v>
      </c>
      <c r="L68" s="57">
        <v>218</v>
      </c>
      <c r="M68" s="57">
        <v>85</v>
      </c>
    </row>
    <row r="69" spans="2:13" ht="17.25">
      <c r="B69" s="37"/>
      <c r="C69" s="43"/>
      <c r="D69" s="37" t="s">
        <v>119</v>
      </c>
      <c r="E69" s="56">
        <v>19</v>
      </c>
      <c r="F69" s="57">
        <v>11</v>
      </c>
      <c r="G69" s="163" t="s">
        <v>692</v>
      </c>
      <c r="H69" s="163" t="s">
        <v>692</v>
      </c>
      <c r="I69" s="163">
        <v>3</v>
      </c>
      <c r="J69" s="163" t="s">
        <v>692</v>
      </c>
      <c r="K69" s="163" t="s">
        <v>692</v>
      </c>
      <c r="L69" s="57">
        <v>1</v>
      </c>
      <c r="M69" s="207">
        <v>3</v>
      </c>
    </row>
    <row r="70" spans="2:13" ht="17.25">
      <c r="B70" s="61"/>
      <c r="C70" s="46"/>
      <c r="D70" s="45"/>
      <c r="E70" s="62"/>
      <c r="F70" s="63"/>
      <c r="G70" s="143"/>
      <c r="H70" s="143"/>
      <c r="I70" s="63"/>
      <c r="J70" s="63"/>
      <c r="K70" s="63"/>
      <c r="L70" s="63"/>
      <c r="M70" s="63"/>
    </row>
    <row r="71" spans="5:13" ht="17.25">
      <c r="E71" s="56"/>
      <c r="F71" s="57"/>
      <c r="G71" s="47"/>
      <c r="H71" s="47"/>
      <c r="I71" s="57"/>
      <c r="J71" s="57"/>
      <c r="K71" s="57"/>
      <c r="L71" s="57"/>
      <c r="M71" s="57"/>
    </row>
    <row r="72" spans="2:13" ht="17.25">
      <c r="B72" s="37" t="s">
        <v>125</v>
      </c>
      <c r="E72" s="56">
        <v>9662</v>
      </c>
      <c r="F72" s="57">
        <v>3814</v>
      </c>
      <c r="G72" s="47">
        <v>493</v>
      </c>
      <c r="H72" s="47">
        <v>769</v>
      </c>
      <c r="I72" s="57">
        <v>207</v>
      </c>
      <c r="J72" s="57">
        <v>223</v>
      </c>
      <c r="K72" s="57">
        <v>654</v>
      </c>
      <c r="L72" s="57">
        <v>307</v>
      </c>
      <c r="M72" s="57">
        <v>686</v>
      </c>
    </row>
    <row r="73" spans="2:13" ht="18" thickBot="1">
      <c r="B73" s="40"/>
      <c r="C73" s="40"/>
      <c r="D73" s="40"/>
      <c r="E73" s="64"/>
      <c r="F73" s="40"/>
      <c r="G73" s="40"/>
      <c r="H73" s="40"/>
      <c r="I73" s="40"/>
      <c r="J73" s="40"/>
      <c r="K73" s="40"/>
      <c r="L73" s="40"/>
      <c r="M73" s="40"/>
    </row>
    <row r="74" spans="5:9" ht="17.25">
      <c r="E74" s="37" t="s">
        <v>126</v>
      </c>
      <c r="I74" s="37" t="s">
        <v>127</v>
      </c>
    </row>
    <row r="75" ht="17.25">
      <c r="A75" s="37"/>
    </row>
    <row r="76" ht="17.25">
      <c r="A76" s="37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0.625" style="88" customWidth="1"/>
    <col min="2" max="2" width="15.875" style="88" customWidth="1"/>
    <col min="3" max="3" width="18.25390625" style="88" customWidth="1"/>
    <col min="4" max="6" width="17.625" style="88" customWidth="1"/>
    <col min="7" max="7" width="3.00390625" style="88" customWidth="1"/>
    <col min="8" max="8" width="14.625" style="88" customWidth="1"/>
    <col min="9" max="16384" width="13.375" style="88" customWidth="1"/>
  </cols>
  <sheetData>
    <row r="1" ht="17.25">
      <c r="A1" s="87"/>
    </row>
    <row r="6" ht="17.25">
      <c r="D6" s="89" t="s">
        <v>416</v>
      </c>
    </row>
    <row r="7" spans="2:6" ht="18" thickBot="1">
      <c r="B7" s="90"/>
      <c r="C7" s="128" t="s">
        <v>958</v>
      </c>
      <c r="E7" s="90"/>
      <c r="F7" s="135"/>
    </row>
    <row r="8" spans="4:6" ht="17.25">
      <c r="D8" s="140"/>
      <c r="E8" s="92"/>
      <c r="F8" s="92"/>
    </row>
    <row r="9" spans="2:6" ht="17.25">
      <c r="B9" s="92"/>
      <c r="C9" s="92"/>
      <c r="D9" s="106" t="s">
        <v>78</v>
      </c>
      <c r="E9" s="106" t="s">
        <v>80</v>
      </c>
      <c r="F9" s="106" t="s">
        <v>82</v>
      </c>
    </row>
    <row r="10" spans="4:14" ht="17.25">
      <c r="D10" s="169"/>
      <c r="H10" s="105"/>
      <c r="I10" s="105"/>
      <c r="J10" s="105"/>
      <c r="K10" s="105"/>
      <c r="L10" s="105"/>
      <c r="M10" s="105"/>
      <c r="N10" s="105"/>
    </row>
    <row r="11" spans="2:14" s="102" customFormat="1" ht="17.25">
      <c r="B11" s="89" t="s">
        <v>28</v>
      </c>
      <c r="C11" s="238"/>
      <c r="D11" s="246">
        <v>662876</v>
      </c>
      <c r="E11" s="247">
        <v>157484</v>
      </c>
      <c r="F11" s="247">
        <v>505392</v>
      </c>
      <c r="H11" s="248"/>
      <c r="I11" s="248"/>
      <c r="J11" s="248"/>
      <c r="K11" s="248"/>
      <c r="L11" s="248"/>
      <c r="M11" s="248"/>
      <c r="N11" s="248"/>
    </row>
    <row r="12" spans="4:14" ht="17.25">
      <c r="D12" s="197"/>
      <c r="E12" s="198"/>
      <c r="F12" s="198"/>
      <c r="H12" s="105"/>
      <c r="I12" s="105"/>
      <c r="J12" s="105"/>
      <c r="K12" s="105"/>
      <c r="L12" s="105"/>
      <c r="M12" s="105"/>
      <c r="N12" s="105"/>
    </row>
    <row r="13" spans="2:14" ht="17.25">
      <c r="B13" s="87" t="s">
        <v>828</v>
      </c>
      <c r="D13" s="196" t="s">
        <v>827</v>
      </c>
      <c r="E13" s="168" t="s">
        <v>827</v>
      </c>
      <c r="F13" s="97" t="s">
        <v>827</v>
      </c>
      <c r="G13" s="136"/>
      <c r="H13" s="137"/>
      <c r="I13" s="137"/>
      <c r="J13" s="265"/>
      <c r="K13" s="138"/>
      <c r="L13" s="105"/>
      <c r="M13" s="105"/>
      <c r="N13" s="105"/>
    </row>
    <row r="14" spans="2:14" ht="17.25">
      <c r="B14" s="87" t="s">
        <v>829</v>
      </c>
      <c r="D14" s="196" t="s">
        <v>827</v>
      </c>
      <c r="E14" s="97" t="s">
        <v>827</v>
      </c>
      <c r="F14" s="97" t="s">
        <v>827</v>
      </c>
      <c r="G14" s="136"/>
      <c r="H14" s="137"/>
      <c r="I14" s="137"/>
      <c r="J14" s="265"/>
      <c r="K14" s="138"/>
      <c r="L14" s="105"/>
      <c r="M14" s="105"/>
      <c r="N14" s="105"/>
    </row>
    <row r="15" spans="2:14" ht="17.25">
      <c r="B15" s="87" t="s">
        <v>830</v>
      </c>
      <c r="D15" s="196" t="s">
        <v>827</v>
      </c>
      <c r="E15" s="97" t="s">
        <v>827</v>
      </c>
      <c r="F15" s="97" t="s">
        <v>827</v>
      </c>
      <c r="G15" s="136"/>
      <c r="H15" s="137"/>
      <c r="I15" s="137"/>
      <c r="J15" s="265"/>
      <c r="K15" s="138"/>
      <c r="L15" s="105"/>
      <c r="M15" s="105"/>
      <c r="N15" s="105"/>
    </row>
    <row r="16" spans="2:14" ht="17.25">
      <c r="B16" s="88" t="s">
        <v>831</v>
      </c>
      <c r="D16" s="196" t="s">
        <v>827</v>
      </c>
      <c r="E16" s="168" t="s">
        <v>827</v>
      </c>
      <c r="F16" s="97" t="s">
        <v>827</v>
      </c>
      <c r="G16" s="136"/>
      <c r="H16" s="137"/>
      <c r="I16" s="137"/>
      <c r="J16" s="265"/>
      <c r="K16" s="138"/>
      <c r="L16" s="105"/>
      <c r="M16" s="105"/>
      <c r="N16" s="105"/>
    </row>
    <row r="17" spans="2:14" ht="17.25">
      <c r="B17" s="87"/>
      <c r="D17" s="196"/>
      <c r="E17" s="168"/>
      <c r="F17" s="97"/>
      <c r="G17" s="136"/>
      <c r="H17" s="137"/>
      <c r="I17" s="137"/>
      <c r="J17" s="265"/>
      <c r="K17" s="138"/>
      <c r="L17" s="105"/>
      <c r="M17" s="105"/>
      <c r="N17" s="105"/>
    </row>
    <row r="18" spans="2:14" ht="17.25">
      <c r="B18" s="87" t="s">
        <v>832</v>
      </c>
      <c r="D18" s="196">
        <v>122377</v>
      </c>
      <c r="E18" s="97">
        <v>10240</v>
      </c>
      <c r="F18" s="97">
        <v>112137</v>
      </c>
      <c r="G18" s="136"/>
      <c r="H18" s="137"/>
      <c r="I18" s="137"/>
      <c r="J18" s="265"/>
      <c r="K18" s="138"/>
      <c r="L18" s="105"/>
      <c r="M18" s="105"/>
      <c r="N18" s="105"/>
    </row>
    <row r="19" spans="2:14" ht="17.25">
      <c r="B19" s="87" t="s">
        <v>833</v>
      </c>
      <c r="D19" s="196" t="s">
        <v>827</v>
      </c>
      <c r="E19" s="97" t="s">
        <v>827</v>
      </c>
      <c r="F19" s="97" t="s">
        <v>827</v>
      </c>
      <c r="G19" s="136"/>
      <c r="H19" s="137"/>
      <c r="I19" s="137"/>
      <c r="J19" s="265"/>
      <c r="K19" s="138"/>
      <c r="L19" s="105"/>
      <c r="M19" s="105"/>
      <c r="N19" s="105"/>
    </row>
    <row r="20" spans="2:14" ht="17.25">
      <c r="B20" s="87" t="s">
        <v>834</v>
      </c>
      <c r="D20" s="197">
        <v>32570</v>
      </c>
      <c r="E20" s="97">
        <v>32570</v>
      </c>
      <c r="F20" s="163" t="s">
        <v>659</v>
      </c>
      <c r="G20" s="136"/>
      <c r="H20" s="137"/>
      <c r="I20" s="137"/>
      <c r="J20" s="265"/>
      <c r="K20" s="138"/>
      <c r="L20" s="105"/>
      <c r="M20" s="105"/>
      <c r="N20" s="105"/>
    </row>
    <row r="21" spans="2:14" ht="17.25">
      <c r="B21" s="87" t="s">
        <v>835</v>
      </c>
      <c r="D21" s="196" t="s">
        <v>827</v>
      </c>
      <c r="E21" s="97" t="s">
        <v>827</v>
      </c>
      <c r="F21" s="168" t="s">
        <v>827</v>
      </c>
      <c r="G21" s="136"/>
      <c r="H21" s="137"/>
      <c r="I21" s="137"/>
      <c r="J21" s="265"/>
      <c r="K21" s="138"/>
      <c r="L21" s="105"/>
      <c r="M21" s="105"/>
      <c r="N21" s="105"/>
    </row>
    <row r="22" spans="4:14" ht="17.25">
      <c r="D22" s="167"/>
      <c r="E22" s="168"/>
      <c r="F22" s="97"/>
      <c r="G22" s="136"/>
      <c r="H22" s="137"/>
      <c r="I22" s="137"/>
      <c r="J22" s="265"/>
      <c r="K22" s="138"/>
      <c r="L22" s="105"/>
      <c r="M22" s="105"/>
      <c r="N22" s="105"/>
    </row>
    <row r="23" spans="2:14" ht="17.25">
      <c r="B23" s="87" t="s">
        <v>836</v>
      </c>
      <c r="D23" s="196" t="s">
        <v>827</v>
      </c>
      <c r="E23" s="97" t="s">
        <v>827</v>
      </c>
      <c r="F23" s="97" t="s">
        <v>827</v>
      </c>
      <c r="G23" s="136"/>
      <c r="H23" s="137"/>
      <c r="I23" s="137"/>
      <c r="J23" s="264"/>
      <c r="K23" s="138"/>
      <c r="L23" s="105"/>
      <c r="M23" s="105"/>
      <c r="N23" s="105"/>
    </row>
    <row r="24" spans="2:14" ht="17.25">
      <c r="B24" s="87" t="s">
        <v>837</v>
      </c>
      <c r="D24" s="196" t="s">
        <v>827</v>
      </c>
      <c r="E24" s="97" t="s">
        <v>827</v>
      </c>
      <c r="F24" s="97" t="s">
        <v>827</v>
      </c>
      <c r="G24" s="136"/>
      <c r="H24" s="137"/>
      <c r="I24" s="137"/>
      <c r="J24" s="265"/>
      <c r="K24" s="138"/>
      <c r="L24" s="105"/>
      <c r="M24" s="105"/>
      <c r="N24" s="105"/>
    </row>
    <row r="25" spans="2:14" ht="17.25">
      <c r="B25" s="87" t="s">
        <v>838</v>
      </c>
      <c r="D25" s="196" t="s">
        <v>827</v>
      </c>
      <c r="E25" s="97" t="s">
        <v>827</v>
      </c>
      <c r="F25" s="97" t="s">
        <v>827</v>
      </c>
      <c r="G25" s="136"/>
      <c r="H25" s="137"/>
      <c r="I25" s="137"/>
      <c r="J25" s="265"/>
      <c r="K25" s="138"/>
      <c r="L25" s="105"/>
      <c r="M25" s="105"/>
      <c r="N25" s="105"/>
    </row>
    <row r="26" spans="2:14" ht="17.25">
      <c r="B26" s="87" t="s">
        <v>839</v>
      </c>
      <c r="D26" s="196">
        <v>371929</v>
      </c>
      <c r="E26" s="168">
        <v>114674</v>
      </c>
      <c r="F26" s="97">
        <v>257255</v>
      </c>
      <c r="G26" s="136"/>
      <c r="H26" s="137"/>
      <c r="I26" s="137"/>
      <c r="J26" s="265"/>
      <c r="K26" s="138"/>
      <c r="L26" s="105"/>
      <c r="M26" s="105"/>
      <c r="N26" s="105"/>
    </row>
    <row r="27" spans="2:14" ht="17.25">
      <c r="B27" s="87" t="s">
        <v>840</v>
      </c>
      <c r="D27" s="196" t="s">
        <v>827</v>
      </c>
      <c r="E27" s="168" t="s">
        <v>827</v>
      </c>
      <c r="F27" s="97" t="s">
        <v>827</v>
      </c>
      <c r="G27" s="136"/>
      <c r="H27" s="137"/>
      <c r="I27" s="137"/>
      <c r="J27" s="265"/>
      <c r="K27" s="138"/>
      <c r="L27" s="105"/>
      <c r="M27" s="105"/>
      <c r="N27" s="105"/>
    </row>
    <row r="28" spans="2:14" ht="17.25">
      <c r="B28" s="87" t="s">
        <v>841</v>
      </c>
      <c r="D28" s="196" t="s">
        <v>827</v>
      </c>
      <c r="E28" s="97" t="s">
        <v>827</v>
      </c>
      <c r="F28" s="97" t="s">
        <v>827</v>
      </c>
      <c r="G28" s="136"/>
      <c r="H28" s="137"/>
      <c r="I28" s="137"/>
      <c r="J28" s="265"/>
      <c r="K28" s="138"/>
      <c r="L28" s="105"/>
      <c r="M28" s="105"/>
      <c r="N28" s="105"/>
    </row>
    <row r="29" spans="2:14" ht="17.25">
      <c r="B29" s="87" t="s">
        <v>842</v>
      </c>
      <c r="D29" s="196" t="s">
        <v>827</v>
      </c>
      <c r="E29" s="168" t="s">
        <v>827</v>
      </c>
      <c r="F29" s="97" t="s">
        <v>827</v>
      </c>
      <c r="G29" s="136"/>
      <c r="H29" s="137"/>
      <c r="I29" s="137"/>
      <c r="J29" s="264"/>
      <c r="K29" s="138"/>
      <c r="L29" s="105"/>
      <c r="M29" s="105"/>
      <c r="N29" s="105"/>
    </row>
    <row r="30" spans="2:14" ht="17.25">
      <c r="B30" s="87" t="s">
        <v>843</v>
      </c>
      <c r="D30" s="196" t="s">
        <v>827</v>
      </c>
      <c r="E30" s="97" t="s">
        <v>827</v>
      </c>
      <c r="F30" s="97" t="s">
        <v>827</v>
      </c>
      <c r="G30" s="136"/>
      <c r="H30" s="137"/>
      <c r="I30" s="137"/>
      <c r="J30" s="265"/>
      <c r="K30" s="138"/>
      <c r="L30" s="105"/>
      <c r="M30" s="105"/>
      <c r="N30" s="105"/>
    </row>
    <row r="31" spans="2:14" ht="17.25">
      <c r="B31" s="87" t="s">
        <v>844</v>
      </c>
      <c r="D31" s="196" t="s">
        <v>827</v>
      </c>
      <c r="E31" s="97" t="s">
        <v>827</v>
      </c>
      <c r="F31" s="97" t="s">
        <v>827</v>
      </c>
      <c r="G31" s="136"/>
      <c r="H31" s="137"/>
      <c r="I31" s="137"/>
      <c r="J31" s="265"/>
      <c r="K31" s="138"/>
      <c r="L31" s="105"/>
      <c r="M31" s="105"/>
      <c r="N31" s="105"/>
    </row>
    <row r="32" spans="4:14" ht="17.25">
      <c r="D32" s="196"/>
      <c r="E32" s="97"/>
      <c r="F32" s="97"/>
      <c r="G32" s="136"/>
      <c r="H32" s="137"/>
      <c r="I32" s="137"/>
      <c r="J32" s="265"/>
      <c r="K32" s="138"/>
      <c r="L32" s="105"/>
      <c r="M32" s="105"/>
      <c r="N32" s="105"/>
    </row>
    <row r="33" spans="2:14" ht="17.25">
      <c r="B33" s="87" t="s">
        <v>845</v>
      </c>
      <c r="D33" s="196" t="s">
        <v>827</v>
      </c>
      <c r="E33" s="168" t="s">
        <v>827</v>
      </c>
      <c r="F33" s="97" t="s">
        <v>827</v>
      </c>
      <c r="G33" s="136"/>
      <c r="H33" s="137"/>
      <c r="I33" s="137"/>
      <c r="J33" s="265"/>
      <c r="K33" s="138"/>
      <c r="L33" s="105"/>
      <c r="M33" s="105"/>
      <c r="N33" s="105"/>
    </row>
    <row r="34" spans="2:14" ht="17.25">
      <c r="B34" s="87" t="s">
        <v>846</v>
      </c>
      <c r="D34" s="196" t="s">
        <v>827</v>
      </c>
      <c r="E34" s="97" t="s">
        <v>827</v>
      </c>
      <c r="F34" s="97" t="s">
        <v>827</v>
      </c>
      <c r="G34" s="136"/>
      <c r="H34" s="137"/>
      <c r="I34" s="137"/>
      <c r="J34" s="265"/>
      <c r="K34" s="138"/>
      <c r="L34" s="105"/>
      <c r="M34" s="105"/>
      <c r="N34" s="105"/>
    </row>
    <row r="35" spans="2:14" ht="17.25">
      <c r="B35" s="87" t="s">
        <v>847</v>
      </c>
      <c r="D35" s="196" t="s">
        <v>827</v>
      </c>
      <c r="E35" s="97" t="s">
        <v>827</v>
      </c>
      <c r="F35" s="97" t="s">
        <v>827</v>
      </c>
      <c r="G35" s="136"/>
      <c r="H35" s="137"/>
      <c r="I35" s="137"/>
      <c r="J35" s="265"/>
      <c r="K35" s="138"/>
      <c r="L35" s="105"/>
      <c r="M35" s="105"/>
      <c r="N35" s="105"/>
    </row>
    <row r="36" spans="2:14" ht="17.25">
      <c r="B36" s="87" t="s">
        <v>848</v>
      </c>
      <c r="D36" s="167" t="s">
        <v>827</v>
      </c>
      <c r="E36" s="130" t="s">
        <v>827</v>
      </c>
      <c r="F36" s="97" t="s">
        <v>827</v>
      </c>
      <c r="G36" s="136"/>
      <c r="H36" s="137"/>
      <c r="I36" s="137"/>
      <c r="J36" s="265"/>
      <c r="K36" s="138"/>
      <c r="L36" s="105"/>
      <c r="M36" s="105"/>
      <c r="N36" s="105"/>
    </row>
    <row r="37" spans="2:14" ht="17.25">
      <c r="B37" s="87" t="s">
        <v>849</v>
      </c>
      <c r="D37" s="196" t="s">
        <v>827</v>
      </c>
      <c r="E37" s="97" t="s">
        <v>827</v>
      </c>
      <c r="F37" s="97" t="s">
        <v>827</v>
      </c>
      <c r="G37" s="136"/>
      <c r="H37" s="137"/>
      <c r="I37" s="137"/>
      <c r="J37" s="265"/>
      <c r="K37" s="138"/>
      <c r="L37" s="105"/>
      <c r="M37" s="105"/>
      <c r="N37" s="105"/>
    </row>
    <row r="38" spans="2:14" ht="17.25">
      <c r="B38" s="87" t="s">
        <v>850</v>
      </c>
      <c r="D38" s="196" t="s">
        <v>827</v>
      </c>
      <c r="E38" s="168" t="s">
        <v>827</v>
      </c>
      <c r="F38" s="168" t="s">
        <v>827</v>
      </c>
      <c r="G38" s="136"/>
      <c r="H38" s="137"/>
      <c r="I38" s="137"/>
      <c r="J38" s="264"/>
      <c r="K38" s="138"/>
      <c r="L38" s="105"/>
      <c r="M38" s="105"/>
      <c r="N38" s="105"/>
    </row>
    <row r="39" spans="2:14" ht="17.25">
      <c r="B39" s="87" t="s">
        <v>851</v>
      </c>
      <c r="D39" s="196" t="s">
        <v>827</v>
      </c>
      <c r="E39" s="97" t="s">
        <v>827</v>
      </c>
      <c r="F39" s="97" t="s">
        <v>827</v>
      </c>
      <c r="G39" s="136"/>
      <c r="H39" s="137"/>
      <c r="I39" s="137"/>
      <c r="J39" s="265"/>
      <c r="K39" s="138"/>
      <c r="L39" s="105"/>
      <c r="M39" s="105"/>
      <c r="N39" s="105"/>
    </row>
    <row r="40" spans="2:14" ht="17.25">
      <c r="B40" s="87" t="s">
        <v>852</v>
      </c>
      <c r="D40" s="196" t="s">
        <v>827</v>
      </c>
      <c r="E40" s="97" t="s">
        <v>827</v>
      </c>
      <c r="F40" s="97" t="s">
        <v>827</v>
      </c>
      <c r="G40" s="136"/>
      <c r="H40" s="137"/>
      <c r="I40" s="137"/>
      <c r="J40" s="265"/>
      <c r="K40" s="138"/>
      <c r="L40" s="105"/>
      <c r="M40" s="105"/>
      <c r="N40" s="105"/>
    </row>
    <row r="41" spans="2:14" ht="17.25">
      <c r="B41" s="87" t="s">
        <v>853</v>
      </c>
      <c r="D41" s="196"/>
      <c r="E41" s="97"/>
      <c r="F41" s="97"/>
      <c r="G41" s="136"/>
      <c r="H41" s="137"/>
      <c r="I41" s="137"/>
      <c r="J41" s="265"/>
      <c r="K41" s="138"/>
      <c r="L41" s="105"/>
      <c r="M41" s="105"/>
      <c r="N41" s="105"/>
    </row>
    <row r="42" spans="4:14" ht="17.25">
      <c r="D42" s="196"/>
      <c r="E42" s="97"/>
      <c r="F42" s="97"/>
      <c r="G42" s="136"/>
      <c r="H42" s="137"/>
      <c r="I42" s="137"/>
      <c r="J42" s="265"/>
      <c r="K42" s="138"/>
      <c r="L42" s="105"/>
      <c r="M42" s="105"/>
      <c r="N42" s="105"/>
    </row>
    <row r="43" spans="2:14" ht="17.25">
      <c r="B43" s="87" t="s">
        <v>880</v>
      </c>
      <c r="D43" s="196">
        <v>136000</v>
      </c>
      <c r="E43" s="97" t="s">
        <v>827</v>
      </c>
      <c r="F43" s="168">
        <v>136000</v>
      </c>
      <c r="G43" s="136"/>
      <c r="H43" s="137"/>
      <c r="I43" s="137"/>
      <c r="J43" s="265"/>
      <c r="K43" s="138"/>
      <c r="L43" s="105"/>
      <c r="M43" s="105"/>
      <c r="N43" s="105"/>
    </row>
    <row r="44" spans="2:14" ht="17.25">
      <c r="B44" s="87" t="s">
        <v>854</v>
      </c>
      <c r="D44" s="167" t="s">
        <v>827</v>
      </c>
      <c r="E44" s="97" t="s">
        <v>827</v>
      </c>
      <c r="F44" s="97" t="s">
        <v>827</v>
      </c>
      <c r="G44" s="136"/>
      <c r="H44" s="137"/>
      <c r="I44" s="137"/>
      <c r="J44" s="265"/>
      <c r="K44" s="138"/>
      <c r="L44" s="105"/>
      <c r="M44" s="105"/>
      <c r="N44" s="105"/>
    </row>
    <row r="45" spans="2:14" ht="17.25">
      <c r="B45" s="87" t="s">
        <v>855</v>
      </c>
      <c r="D45" s="196" t="s">
        <v>827</v>
      </c>
      <c r="E45" s="97" t="s">
        <v>827</v>
      </c>
      <c r="F45" s="97" t="s">
        <v>827</v>
      </c>
      <c r="G45" s="136"/>
      <c r="H45" s="137"/>
      <c r="I45" s="137"/>
      <c r="J45" s="265"/>
      <c r="K45" s="138"/>
      <c r="L45" s="105"/>
      <c r="M45" s="105"/>
      <c r="N45" s="105"/>
    </row>
    <row r="46" spans="2:14" ht="17.25">
      <c r="B46" s="87" t="s">
        <v>856</v>
      </c>
      <c r="D46" s="196" t="s">
        <v>827</v>
      </c>
      <c r="E46" s="97" t="s">
        <v>827</v>
      </c>
      <c r="F46" s="97" t="s">
        <v>827</v>
      </c>
      <c r="G46" s="136"/>
      <c r="H46" s="137"/>
      <c r="I46" s="137"/>
      <c r="J46" s="265"/>
      <c r="K46" s="138"/>
      <c r="L46" s="105"/>
      <c r="M46" s="105"/>
      <c r="N46" s="105"/>
    </row>
    <row r="47" spans="2:14" ht="17.25">
      <c r="B47" s="87" t="s">
        <v>857</v>
      </c>
      <c r="D47" s="197" t="s">
        <v>827</v>
      </c>
      <c r="E47" s="168" t="s">
        <v>827</v>
      </c>
      <c r="F47" s="97" t="s">
        <v>827</v>
      </c>
      <c r="G47" s="136"/>
      <c r="H47" s="137"/>
      <c r="I47" s="137"/>
      <c r="J47" s="265"/>
      <c r="K47" s="138"/>
      <c r="L47" s="105"/>
      <c r="M47" s="105"/>
      <c r="N47" s="105"/>
    </row>
    <row r="48" spans="2:14" ht="17.25">
      <c r="B48" s="87" t="s">
        <v>858</v>
      </c>
      <c r="D48" s="196" t="s">
        <v>827</v>
      </c>
      <c r="E48" s="97" t="s">
        <v>827</v>
      </c>
      <c r="F48" s="97" t="s">
        <v>827</v>
      </c>
      <c r="G48" s="136"/>
      <c r="H48" s="137"/>
      <c r="I48" s="137"/>
      <c r="J48" s="265"/>
      <c r="K48" s="138"/>
      <c r="L48" s="105"/>
      <c r="M48" s="105"/>
      <c r="N48" s="105"/>
    </row>
    <row r="49" spans="2:14" ht="17.25">
      <c r="B49" s="87" t="s">
        <v>881</v>
      </c>
      <c r="D49" s="196" t="s">
        <v>827</v>
      </c>
      <c r="E49" s="97" t="s">
        <v>827</v>
      </c>
      <c r="F49" s="97" t="s">
        <v>827</v>
      </c>
      <c r="G49" s="136"/>
      <c r="H49" s="137"/>
      <c r="I49" s="137"/>
      <c r="J49" s="265"/>
      <c r="K49" s="138"/>
      <c r="L49" s="105"/>
      <c r="M49" s="105"/>
      <c r="N49" s="105"/>
    </row>
    <row r="50" spans="2:14" ht="17.25">
      <c r="B50" s="87" t="s">
        <v>859</v>
      </c>
      <c r="D50" s="196" t="s">
        <v>827</v>
      </c>
      <c r="E50" s="97" t="s">
        <v>827</v>
      </c>
      <c r="F50" s="97" t="s">
        <v>827</v>
      </c>
      <c r="G50" s="136"/>
      <c r="H50" s="137"/>
      <c r="I50" s="137"/>
      <c r="J50" s="264"/>
      <c r="K50" s="138"/>
      <c r="L50" s="105"/>
      <c r="M50" s="105"/>
      <c r="N50" s="105"/>
    </row>
    <row r="51" spans="2:14" ht="17.25">
      <c r="B51" s="87" t="s">
        <v>860</v>
      </c>
      <c r="D51" s="196" t="s">
        <v>827</v>
      </c>
      <c r="E51" s="130" t="s">
        <v>827</v>
      </c>
      <c r="F51" s="130" t="s">
        <v>827</v>
      </c>
      <c r="G51" s="136"/>
      <c r="H51" s="137"/>
      <c r="I51" s="137"/>
      <c r="J51" s="265"/>
      <c r="K51" s="138"/>
      <c r="L51" s="105"/>
      <c r="M51" s="105"/>
      <c r="N51" s="105"/>
    </row>
    <row r="52" spans="2:14" ht="17.25">
      <c r="B52" s="87" t="s">
        <v>861</v>
      </c>
      <c r="D52" s="196" t="s">
        <v>827</v>
      </c>
      <c r="E52" s="97" t="s">
        <v>827</v>
      </c>
      <c r="F52" s="168" t="s">
        <v>827</v>
      </c>
      <c r="G52" s="136"/>
      <c r="H52" s="137"/>
      <c r="I52" s="137"/>
      <c r="J52" s="265"/>
      <c r="K52" s="138"/>
      <c r="L52" s="105"/>
      <c r="M52" s="105"/>
      <c r="N52" s="105"/>
    </row>
    <row r="53" spans="2:14" ht="17.25">
      <c r="B53" s="87" t="s">
        <v>862</v>
      </c>
      <c r="D53" s="134"/>
      <c r="E53" s="168"/>
      <c r="F53" s="97"/>
      <c r="G53" s="136"/>
      <c r="H53" s="137"/>
      <c r="I53" s="137"/>
      <c r="J53" s="265"/>
      <c r="K53" s="138"/>
      <c r="L53" s="105"/>
      <c r="M53" s="105"/>
      <c r="N53" s="105"/>
    </row>
    <row r="54" spans="4:14" ht="17.25">
      <c r="D54" s="196"/>
      <c r="E54" s="97"/>
      <c r="F54" s="97"/>
      <c r="G54" s="136"/>
      <c r="H54" s="137"/>
      <c r="I54" s="137"/>
      <c r="J54" s="265"/>
      <c r="K54" s="138"/>
      <c r="L54" s="105"/>
      <c r="M54" s="105"/>
      <c r="N54" s="105"/>
    </row>
    <row r="55" spans="2:14" ht="17.25">
      <c r="B55" s="87" t="s">
        <v>863</v>
      </c>
      <c r="D55" s="196" t="s">
        <v>827</v>
      </c>
      <c r="E55" s="97" t="s">
        <v>827</v>
      </c>
      <c r="F55" s="97" t="s">
        <v>827</v>
      </c>
      <c r="G55" s="136"/>
      <c r="H55" s="137"/>
      <c r="I55" s="137"/>
      <c r="J55" s="265"/>
      <c r="K55" s="138"/>
      <c r="L55" s="105"/>
      <c r="M55" s="105"/>
      <c r="N55" s="105"/>
    </row>
    <row r="56" spans="2:14" ht="17.25">
      <c r="B56" s="87" t="s">
        <v>864</v>
      </c>
      <c r="D56" s="196" t="s">
        <v>827</v>
      </c>
      <c r="E56" s="168" t="s">
        <v>827</v>
      </c>
      <c r="F56" s="97" t="s">
        <v>827</v>
      </c>
      <c r="G56" s="136"/>
      <c r="H56" s="137"/>
      <c r="I56" s="137"/>
      <c r="J56" s="265"/>
      <c r="K56" s="138"/>
      <c r="L56" s="105"/>
      <c r="M56" s="105"/>
      <c r="N56" s="105"/>
    </row>
    <row r="57" spans="2:14" ht="17.25">
      <c r="B57" s="87" t="s">
        <v>865</v>
      </c>
      <c r="D57" s="196" t="s">
        <v>827</v>
      </c>
      <c r="E57" s="168" t="s">
        <v>827</v>
      </c>
      <c r="F57" s="97" t="s">
        <v>827</v>
      </c>
      <c r="G57" s="136"/>
      <c r="H57" s="137"/>
      <c r="I57" s="137"/>
      <c r="J57" s="265"/>
      <c r="K57" s="138"/>
      <c r="L57" s="105"/>
      <c r="M57" s="105"/>
      <c r="N57" s="105"/>
    </row>
    <row r="58" spans="2:14" ht="17.25">
      <c r="B58" s="87" t="s">
        <v>866</v>
      </c>
      <c r="D58" s="196" t="s">
        <v>827</v>
      </c>
      <c r="E58" s="168" t="s">
        <v>827</v>
      </c>
      <c r="F58" s="97" t="s">
        <v>827</v>
      </c>
      <c r="G58" s="136"/>
      <c r="H58" s="137"/>
      <c r="I58" s="137"/>
      <c r="J58" s="265"/>
      <c r="K58" s="138"/>
      <c r="L58" s="105"/>
      <c r="M58" s="105"/>
      <c r="N58" s="105"/>
    </row>
    <row r="59" spans="2:14" ht="17.25">
      <c r="B59" s="87" t="s">
        <v>867</v>
      </c>
      <c r="D59" s="196" t="s">
        <v>827</v>
      </c>
      <c r="E59" s="130" t="s">
        <v>827</v>
      </c>
      <c r="F59" s="130" t="s">
        <v>827</v>
      </c>
      <c r="G59" s="136"/>
      <c r="H59" s="137"/>
      <c r="I59" s="137"/>
      <c r="J59" s="265"/>
      <c r="K59" s="138"/>
      <c r="L59" s="105"/>
      <c r="M59" s="105"/>
      <c r="N59" s="105"/>
    </row>
    <row r="60" spans="2:14" ht="17.25">
      <c r="B60" s="87" t="s">
        <v>868</v>
      </c>
      <c r="D60" s="196" t="s">
        <v>827</v>
      </c>
      <c r="E60" s="168" t="s">
        <v>827</v>
      </c>
      <c r="F60" s="168" t="s">
        <v>827</v>
      </c>
      <c r="G60" s="136"/>
      <c r="H60" s="137"/>
      <c r="I60" s="137"/>
      <c r="J60" s="265"/>
      <c r="K60" s="138"/>
      <c r="L60" s="105"/>
      <c r="M60" s="105"/>
      <c r="N60" s="105"/>
    </row>
    <row r="61" spans="4:14" ht="17.25">
      <c r="D61" s="134"/>
      <c r="E61" s="130"/>
      <c r="F61" s="130"/>
      <c r="G61" s="136"/>
      <c r="H61" s="137"/>
      <c r="I61" s="137"/>
      <c r="J61" s="265"/>
      <c r="K61" s="138"/>
      <c r="L61" s="105"/>
      <c r="M61" s="105"/>
      <c r="N61" s="105"/>
    </row>
    <row r="62" spans="2:14" ht="17.25">
      <c r="B62" s="87" t="s">
        <v>869</v>
      </c>
      <c r="D62" s="167" t="s">
        <v>827</v>
      </c>
      <c r="E62" s="97" t="s">
        <v>827</v>
      </c>
      <c r="F62" s="97" t="s">
        <v>827</v>
      </c>
      <c r="G62" s="136"/>
      <c r="H62" s="137"/>
      <c r="I62" s="137"/>
      <c r="J62" s="265"/>
      <c r="K62" s="138"/>
      <c r="L62" s="105"/>
      <c r="M62" s="105"/>
      <c r="N62" s="105"/>
    </row>
    <row r="63" spans="2:14" ht="17.25">
      <c r="B63" s="87" t="s">
        <v>883</v>
      </c>
      <c r="D63" s="134"/>
      <c r="E63" s="97"/>
      <c r="F63" s="97"/>
      <c r="G63" s="136"/>
      <c r="H63" s="137"/>
      <c r="I63" s="137"/>
      <c r="J63" s="265"/>
      <c r="K63" s="138"/>
      <c r="L63" s="105"/>
      <c r="M63" s="105"/>
      <c r="N63" s="105"/>
    </row>
    <row r="64" spans="2:14" ht="17.25">
      <c r="B64" s="87" t="s">
        <v>870</v>
      </c>
      <c r="D64" s="196" t="s">
        <v>827</v>
      </c>
      <c r="E64" s="97" t="s">
        <v>827</v>
      </c>
      <c r="F64" s="97" t="s">
        <v>827</v>
      </c>
      <c r="G64" s="136"/>
      <c r="H64" s="137"/>
      <c r="I64" s="137"/>
      <c r="J64" s="265"/>
      <c r="K64" s="138"/>
      <c r="L64" s="105"/>
      <c r="M64" s="105"/>
      <c r="N64" s="105"/>
    </row>
    <row r="65" spans="2:14" ht="17.25">
      <c r="B65" s="87" t="s">
        <v>871</v>
      </c>
      <c r="D65" s="196" t="s">
        <v>827</v>
      </c>
      <c r="E65" s="97" t="s">
        <v>827</v>
      </c>
      <c r="F65" s="97" t="s">
        <v>827</v>
      </c>
      <c r="G65" s="136"/>
      <c r="H65" s="137"/>
      <c r="I65" s="137"/>
      <c r="J65" s="265"/>
      <c r="K65" s="138"/>
      <c r="L65" s="105"/>
      <c r="M65" s="105"/>
      <c r="N65" s="105"/>
    </row>
    <row r="66" spans="2:14" ht="17.25">
      <c r="B66" s="87" t="s">
        <v>872</v>
      </c>
      <c r="D66" s="196" t="s">
        <v>827</v>
      </c>
      <c r="E66" s="97" t="s">
        <v>827</v>
      </c>
      <c r="F66" s="97" t="s">
        <v>827</v>
      </c>
      <c r="G66" s="136"/>
      <c r="H66" s="137"/>
      <c r="I66" s="137"/>
      <c r="J66" s="265"/>
      <c r="K66" s="138"/>
      <c r="L66" s="105"/>
      <c r="M66" s="105"/>
      <c r="N66" s="105"/>
    </row>
    <row r="67" spans="4:14" ht="17.25">
      <c r="D67" s="196"/>
      <c r="E67" s="97"/>
      <c r="F67" s="97"/>
      <c r="G67" s="136"/>
      <c r="H67" s="137"/>
      <c r="I67" s="137"/>
      <c r="J67" s="265"/>
      <c r="K67" s="138"/>
      <c r="L67" s="105"/>
      <c r="M67" s="105"/>
      <c r="N67" s="105"/>
    </row>
    <row r="68" spans="2:14" ht="17.25">
      <c r="B68" s="87" t="s">
        <v>873</v>
      </c>
      <c r="D68" s="196" t="s">
        <v>827</v>
      </c>
      <c r="E68" s="97" t="s">
        <v>827</v>
      </c>
      <c r="F68" s="97" t="s">
        <v>827</v>
      </c>
      <c r="G68" s="136"/>
      <c r="H68" s="137"/>
      <c r="I68" s="137"/>
      <c r="J68" s="265"/>
      <c r="K68" s="138"/>
      <c r="L68" s="105"/>
      <c r="M68" s="105"/>
      <c r="N68" s="105"/>
    </row>
    <row r="69" spans="2:14" ht="17.25">
      <c r="B69" s="87" t="s">
        <v>874</v>
      </c>
      <c r="D69" s="196" t="s">
        <v>827</v>
      </c>
      <c r="E69" s="97" t="s">
        <v>827</v>
      </c>
      <c r="F69" s="97" t="s">
        <v>827</v>
      </c>
      <c r="G69" s="136"/>
      <c r="H69" s="137"/>
      <c r="I69" s="137"/>
      <c r="J69" s="265"/>
      <c r="K69" s="138"/>
      <c r="L69" s="105"/>
      <c r="M69" s="105"/>
      <c r="N69" s="105"/>
    </row>
    <row r="70" spans="2:14" ht="17.25">
      <c r="B70" s="87" t="s">
        <v>875</v>
      </c>
      <c r="D70" s="197" t="s">
        <v>827</v>
      </c>
      <c r="E70" s="97" t="s">
        <v>827</v>
      </c>
      <c r="F70" s="97" t="s">
        <v>827</v>
      </c>
      <c r="G70" s="136"/>
      <c r="H70" s="137"/>
      <c r="I70" s="137"/>
      <c r="J70" s="265"/>
      <c r="K70" s="138"/>
      <c r="L70" s="105"/>
      <c r="M70" s="105"/>
      <c r="N70" s="105"/>
    </row>
    <row r="71" spans="2:14" ht="17.25">
      <c r="B71" s="87" t="s">
        <v>876</v>
      </c>
      <c r="D71" s="196" t="s">
        <v>827</v>
      </c>
      <c r="E71" s="97" t="s">
        <v>827</v>
      </c>
      <c r="F71" s="97" t="s">
        <v>827</v>
      </c>
      <c r="G71" s="136"/>
      <c r="H71" s="137"/>
      <c r="I71" s="137"/>
      <c r="J71" s="265"/>
      <c r="K71" s="138"/>
      <c r="L71" s="105"/>
      <c r="M71" s="105"/>
      <c r="N71" s="105"/>
    </row>
    <row r="72" spans="2:14" ht="17.25">
      <c r="B72" s="87" t="s">
        <v>877</v>
      </c>
      <c r="D72" s="196" t="s">
        <v>827</v>
      </c>
      <c r="E72" s="97" t="s">
        <v>827</v>
      </c>
      <c r="F72" s="97" t="s">
        <v>827</v>
      </c>
      <c r="G72" s="136"/>
      <c r="H72" s="137"/>
      <c r="I72" s="137"/>
      <c r="J72" s="265"/>
      <c r="K72" s="138"/>
      <c r="L72" s="105"/>
      <c r="M72" s="105"/>
      <c r="N72" s="105"/>
    </row>
    <row r="73" spans="2:14" ht="17.25">
      <c r="B73" s="87" t="s">
        <v>878</v>
      </c>
      <c r="D73" s="196" t="s">
        <v>827</v>
      </c>
      <c r="E73" s="97" t="s">
        <v>827</v>
      </c>
      <c r="F73" s="97" t="s">
        <v>827</v>
      </c>
      <c r="G73" s="136"/>
      <c r="H73" s="137"/>
      <c r="I73" s="137"/>
      <c r="J73" s="265"/>
      <c r="K73" s="138"/>
      <c r="L73" s="105"/>
      <c r="M73" s="105"/>
      <c r="N73" s="105"/>
    </row>
    <row r="74" spans="2:14" ht="17.25">
      <c r="B74" s="87" t="s">
        <v>879</v>
      </c>
      <c r="D74" s="196" t="s">
        <v>827</v>
      </c>
      <c r="E74" s="97" t="s">
        <v>827</v>
      </c>
      <c r="F74" s="97" t="s">
        <v>827</v>
      </c>
      <c r="G74" s="136"/>
      <c r="H74" s="137"/>
      <c r="I74" s="137"/>
      <c r="J74" s="265"/>
      <c r="K74" s="138"/>
      <c r="L74" s="105"/>
      <c r="M74" s="105"/>
      <c r="N74" s="105"/>
    </row>
    <row r="75" spans="2:14" ht="17.25">
      <c r="B75" s="87"/>
      <c r="D75" s="112"/>
      <c r="E75" s="132"/>
      <c r="F75" s="133"/>
      <c r="G75" s="136"/>
      <c r="H75" s="137"/>
      <c r="I75" s="137"/>
      <c r="J75" s="265"/>
      <c r="K75" s="138"/>
      <c r="L75" s="105"/>
      <c r="M75" s="105"/>
      <c r="N75" s="105"/>
    </row>
    <row r="76" spans="2:14" ht="17.25">
      <c r="B76" s="104" t="s">
        <v>882</v>
      </c>
      <c r="D76" s="196" t="s">
        <v>827</v>
      </c>
      <c r="E76" s="235" t="s">
        <v>827</v>
      </c>
      <c r="F76" s="133" t="s">
        <v>827</v>
      </c>
      <c r="G76" s="136"/>
      <c r="H76" s="137"/>
      <c r="I76" s="137"/>
      <c r="J76" s="265"/>
      <c r="K76" s="138"/>
      <c r="L76" s="105"/>
      <c r="M76" s="105"/>
      <c r="N76" s="105"/>
    </row>
    <row r="77" spans="2:14" ht="18" thickBot="1">
      <c r="B77" s="115"/>
      <c r="C77" s="231"/>
      <c r="D77" s="232"/>
      <c r="E77" s="132"/>
      <c r="F77" s="133"/>
      <c r="G77" s="136"/>
      <c r="H77" s="137"/>
      <c r="I77" s="137"/>
      <c r="J77" s="265"/>
      <c r="K77" s="138"/>
      <c r="L77" s="105"/>
      <c r="M77" s="105"/>
      <c r="N77" s="105"/>
    </row>
    <row r="78" spans="4:14" ht="17.25">
      <c r="D78" s="250" t="s">
        <v>1026</v>
      </c>
      <c r="E78" s="250"/>
      <c r="F78" s="250"/>
      <c r="G78" s="136"/>
      <c r="H78" s="137"/>
      <c r="I78" s="137"/>
      <c r="J78" s="265"/>
      <c r="K78" s="138"/>
      <c r="L78" s="105"/>
      <c r="M78" s="105"/>
      <c r="N78" s="105"/>
    </row>
    <row r="79" spans="4:14" ht="17.25">
      <c r="D79" s="87"/>
      <c r="G79" s="136"/>
      <c r="H79" s="137"/>
      <c r="I79" s="137"/>
      <c r="J79" s="265"/>
      <c r="K79" s="138"/>
      <c r="L79" s="105"/>
      <c r="M79" s="105"/>
      <c r="N79" s="105"/>
    </row>
    <row r="80" spans="4:14" ht="17.25">
      <c r="D80" s="87"/>
      <c r="G80" s="136"/>
      <c r="H80" s="137"/>
      <c r="I80" s="137"/>
      <c r="J80" s="265"/>
      <c r="K80" s="138"/>
      <c r="L80" s="105"/>
      <c r="M80" s="105"/>
      <c r="N80" s="105"/>
    </row>
  </sheetData>
  <mergeCells count="7">
    <mergeCell ref="J50:J63"/>
    <mergeCell ref="J64:J71"/>
    <mergeCell ref="J72:J80"/>
    <mergeCell ref="J13:J22"/>
    <mergeCell ref="J23:J28"/>
    <mergeCell ref="J29:J37"/>
    <mergeCell ref="J38:J4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61" r:id="rId1"/>
  <colBreaks count="1" manualBreakCount="1">
    <brk id="7" max="8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4" customWidth="1"/>
    <col min="2" max="2" width="12.125" style="74" customWidth="1"/>
    <col min="3" max="3" width="18.375" style="74" customWidth="1"/>
    <col min="4" max="4" width="14.625" style="74" customWidth="1"/>
    <col min="5" max="5" width="13.375" style="74" customWidth="1"/>
    <col min="6" max="6" width="14.625" style="74" customWidth="1"/>
    <col min="7" max="7" width="13.375" style="74" customWidth="1"/>
    <col min="8" max="8" width="13.50390625" style="74" bestFit="1" customWidth="1"/>
    <col min="9" max="9" width="14.25390625" style="74" bestFit="1" customWidth="1"/>
    <col min="10" max="10" width="12.125" style="74" customWidth="1"/>
    <col min="11" max="11" width="13.125" style="74" customWidth="1"/>
    <col min="12" max="12" width="13.50390625" style="74" bestFit="1" customWidth="1"/>
    <col min="13" max="16384" width="13.375" style="74" customWidth="1"/>
  </cols>
  <sheetData>
    <row r="1" ht="17.25">
      <c r="A1" s="73"/>
    </row>
    <row r="6" ht="17.25">
      <c r="F6" s="75" t="s">
        <v>416</v>
      </c>
    </row>
    <row r="7" spans="2:12" ht="18" thickBot="1">
      <c r="B7" s="40"/>
      <c r="C7" s="40"/>
      <c r="D7" s="124" t="s">
        <v>84</v>
      </c>
      <c r="E7" s="40"/>
      <c r="F7" s="40"/>
      <c r="G7" s="40"/>
      <c r="H7" s="40"/>
      <c r="I7" s="40"/>
      <c r="J7" s="40"/>
      <c r="K7" s="41" t="s">
        <v>85</v>
      </c>
      <c r="L7" s="40"/>
    </row>
    <row r="8" spans="4:12" ht="17.25">
      <c r="D8" s="118" t="s">
        <v>959</v>
      </c>
      <c r="E8" s="45"/>
      <c r="F8" s="45"/>
      <c r="G8" s="43"/>
      <c r="H8" s="45"/>
      <c r="I8" s="45"/>
      <c r="J8" s="43"/>
      <c r="K8" s="45"/>
      <c r="L8" s="45"/>
    </row>
    <row r="9" spans="2:12" ht="17.25">
      <c r="B9" s="45"/>
      <c r="C9" s="45"/>
      <c r="D9" s="65" t="s">
        <v>960</v>
      </c>
      <c r="E9" s="65" t="s">
        <v>79</v>
      </c>
      <c r="F9" s="65" t="s">
        <v>440</v>
      </c>
      <c r="G9" s="65" t="s">
        <v>1014</v>
      </c>
      <c r="H9" s="65" t="s">
        <v>79</v>
      </c>
      <c r="I9" s="65" t="s">
        <v>81</v>
      </c>
      <c r="J9" s="65" t="s">
        <v>1013</v>
      </c>
      <c r="K9" s="65" t="s">
        <v>439</v>
      </c>
      <c r="L9" s="65" t="s">
        <v>440</v>
      </c>
    </row>
    <row r="10" ht="17.25">
      <c r="D10" s="43"/>
    </row>
    <row r="11" spans="2:12" s="78" customFormat="1" ht="17.25">
      <c r="B11" s="266" t="s">
        <v>820</v>
      </c>
      <c r="C11" s="267"/>
      <c r="D11" s="51">
        <f>SUM(D13:D23)</f>
        <v>582754</v>
      </c>
      <c r="E11" s="79">
        <f>SUM(E13:E23)</f>
        <v>12914</v>
      </c>
      <c r="F11" s="79">
        <f>SUM(F13:F23)</f>
        <v>569840</v>
      </c>
      <c r="G11" s="244" t="s">
        <v>631</v>
      </c>
      <c r="H11" s="244" t="s">
        <v>631</v>
      </c>
      <c r="I11" s="244" t="s">
        <v>631</v>
      </c>
      <c r="J11" s="244">
        <v>1554</v>
      </c>
      <c r="K11" s="244">
        <v>1234</v>
      </c>
      <c r="L11" s="244">
        <v>320</v>
      </c>
    </row>
    <row r="12" spans="2:12" ht="17.25">
      <c r="B12" s="73"/>
      <c r="C12" s="77"/>
      <c r="D12" s="49"/>
      <c r="E12" s="77"/>
      <c r="F12" s="77"/>
      <c r="G12" s="157"/>
      <c r="H12" s="157"/>
      <c r="I12" s="157"/>
      <c r="J12" s="157"/>
      <c r="K12" s="157"/>
      <c r="L12" s="157"/>
    </row>
    <row r="13" spans="2:12" ht="17.25">
      <c r="B13" s="74" t="s">
        <v>884</v>
      </c>
      <c r="D13" s="43">
        <f>J13</f>
        <v>51</v>
      </c>
      <c r="E13" s="74">
        <f>K13</f>
        <v>51</v>
      </c>
      <c r="F13" s="157" t="s">
        <v>918</v>
      </c>
      <c r="G13" s="157" t="s">
        <v>918</v>
      </c>
      <c r="H13" s="157" t="s">
        <v>918</v>
      </c>
      <c r="I13" s="157" t="s">
        <v>918</v>
      </c>
      <c r="J13" s="157">
        <v>51</v>
      </c>
      <c r="K13" s="157">
        <v>51</v>
      </c>
      <c r="L13" s="157" t="s">
        <v>918</v>
      </c>
    </row>
    <row r="14" spans="2:12" ht="17.25">
      <c r="B14" s="74" t="s">
        <v>885</v>
      </c>
      <c r="D14" s="43">
        <f>J14</f>
        <v>22</v>
      </c>
      <c r="E14" s="74">
        <f>K14</f>
        <v>22</v>
      </c>
      <c r="F14" s="157" t="s">
        <v>670</v>
      </c>
      <c r="G14" s="157" t="s">
        <v>670</v>
      </c>
      <c r="H14" s="157" t="s">
        <v>670</v>
      </c>
      <c r="I14" s="157" t="s">
        <v>670</v>
      </c>
      <c r="J14" s="157">
        <v>22</v>
      </c>
      <c r="K14" s="157">
        <v>22</v>
      </c>
      <c r="L14" s="157" t="s">
        <v>670</v>
      </c>
    </row>
    <row r="15" spans="2:12" ht="17.25">
      <c r="B15" s="74" t="s">
        <v>886</v>
      </c>
      <c r="D15" s="43">
        <f>J15+J42+G49</f>
        <v>12042</v>
      </c>
      <c r="E15" s="74">
        <f>K15</f>
        <v>262</v>
      </c>
      <c r="F15" s="74">
        <f>L15+L42+I49</f>
        <v>11780</v>
      </c>
      <c r="G15" s="157" t="s">
        <v>441</v>
      </c>
      <c r="H15" s="157" t="s">
        <v>441</v>
      </c>
      <c r="I15" s="157" t="s">
        <v>441</v>
      </c>
      <c r="J15" s="157">
        <v>582</v>
      </c>
      <c r="K15" s="157">
        <v>262</v>
      </c>
      <c r="L15" s="157">
        <v>320</v>
      </c>
    </row>
    <row r="16" spans="2:12" ht="17.25">
      <c r="B16" s="74" t="s">
        <v>887</v>
      </c>
      <c r="D16" s="43">
        <v>153358</v>
      </c>
      <c r="E16" s="157" t="s">
        <v>660</v>
      </c>
      <c r="F16" s="74">
        <f>F30+I30+L30+F41+L50</f>
        <v>153358</v>
      </c>
      <c r="G16" s="157" t="s">
        <v>660</v>
      </c>
      <c r="H16" s="157" t="s">
        <v>660</v>
      </c>
      <c r="I16" s="157" t="s">
        <v>660</v>
      </c>
      <c r="J16" s="157" t="s">
        <v>660</v>
      </c>
      <c r="K16" s="157" t="s">
        <v>660</v>
      </c>
      <c r="L16" s="157" t="s">
        <v>660</v>
      </c>
    </row>
    <row r="17" spans="2:12" ht="17.25">
      <c r="B17" s="74" t="s">
        <v>888</v>
      </c>
      <c r="D17" s="43">
        <f>G31</f>
        <v>3200</v>
      </c>
      <c r="E17" s="157" t="s">
        <v>659</v>
      </c>
      <c r="F17" s="74">
        <f>I31</f>
        <v>3200</v>
      </c>
      <c r="G17" s="157" t="s">
        <v>659</v>
      </c>
      <c r="H17" s="157" t="s">
        <v>659</v>
      </c>
      <c r="I17" s="157" t="s">
        <v>659</v>
      </c>
      <c r="J17" s="157" t="s">
        <v>659</v>
      </c>
      <c r="K17" s="157" t="s">
        <v>659</v>
      </c>
      <c r="L17" s="157" t="s">
        <v>659</v>
      </c>
    </row>
    <row r="18" spans="2:12" ht="17.25">
      <c r="B18" s="74" t="s">
        <v>889</v>
      </c>
      <c r="D18" s="43">
        <f>G32</f>
        <v>3200</v>
      </c>
      <c r="E18" s="74">
        <f>H32</f>
        <v>3200</v>
      </c>
      <c r="F18" s="157" t="s">
        <v>663</v>
      </c>
      <c r="G18" s="157" t="s">
        <v>663</v>
      </c>
      <c r="H18" s="157" t="s">
        <v>663</v>
      </c>
      <c r="I18" s="157" t="s">
        <v>663</v>
      </c>
      <c r="J18" s="157" t="s">
        <v>663</v>
      </c>
      <c r="K18" s="157" t="s">
        <v>663</v>
      </c>
      <c r="L18" s="157" t="s">
        <v>663</v>
      </c>
    </row>
    <row r="19" spans="2:12" ht="17.25">
      <c r="B19" s="74" t="s">
        <v>961</v>
      </c>
      <c r="D19" s="43">
        <f>G33</f>
        <v>69292</v>
      </c>
      <c r="E19" s="157" t="s">
        <v>663</v>
      </c>
      <c r="F19" s="74">
        <f>I33</f>
        <v>69292</v>
      </c>
      <c r="G19" s="157" t="s">
        <v>663</v>
      </c>
      <c r="H19" s="157" t="s">
        <v>663</v>
      </c>
      <c r="I19" s="157" t="s">
        <v>663</v>
      </c>
      <c r="J19" s="157" t="s">
        <v>663</v>
      </c>
      <c r="K19" s="157" t="s">
        <v>663</v>
      </c>
      <c r="L19" s="157" t="s">
        <v>663</v>
      </c>
    </row>
    <row r="20" spans="2:12" ht="17.25">
      <c r="B20" s="74" t="s">
        <v>890</v>
      </c>
      <c r="D20" s="43">
        <f>J20+G51+J51</f>
        <v>30722</v>
      </c>
      <c r="E20" s="74">
        <f>K20+H51+K51</f>
        <v>8987</v>
      </c>
      <c r="F20" s="74">
        <f>I51+L51</f>
        <v>21735</v>
      </c>
      <c r="G20" s="157" t="s">
        <v>659</v>
      </c>
      <c r="H20" s="157" t="s">
        <v>659</v>
      </c>
      <c r="I20" s="157" t="s">
        <v>659</v>
      </c>
      <c r="J20" s="157">
        <v>507</v>
      </c>
      <c r="K20" s="157">
        <v>507</v>
      </c>
      <c r="L20" s="157" t="s">
        <v>659</v>
      </c>
    </row>
    <row r="21" spans="2:12" ht="17.25">
      <c r="B21" s="74" t="s">
        <v>891</v>
      </c>
      <c r="D21" s="43">
        <f>G52+J52</f>
        <v>59240</v>
      </c>
      <c r="E21" s="157" t="s">
        <v>664</v>
      </c>
      <c r="F21" s="38">
        <f>I52+L52</f>
        <v>59240</v>
      </c>
      <c r="G21" s="157" t="s">
        <v>664</v>
      </c>
      <c r="H21" s="157" t="s">
        <v>664</v>
      </c>
      <c r="I21" s="157" t="s">
        <v>664</v>
      </c>
      <c r="J21" s="157" t="s">
        <v>664</v>
      </c>
      <c r="K21" s="157" t="s">
        <v>664</v>
      </c>
      <c r="L21" s="157" t="s">
        <v>664</v>
      </c>
    </row>
    <row r="22" spans="2:12" ht="17.25">
      <c r="B22" s="74" t="s">
        <v>892</v>
      </c>
      <c r="D22" s="43">
        <f>J22</f>
        <v>392</v>
      </c>
      <c r="E22" s="74">
        <f>K22</f>
        <v>392</v>
      </c>
      <c r="F22" s="157" t="s">
        <v>662</v>
      </c>
      <c r="G22" s="157" t="s">
        <v>662</v>
      </c>
      <c r="H22" s="157" t="s">
        <v>662</v>
      </c>
      <c r="I22" s="157" t="s">
        <v>662</v>
      </c>
      <c r="J22" s="157">
        <v>392</v>
      </c>
      <c r="K22" s="157">
        <v>392</v>
      </c>
      <c r="L22" s="157" t="s">
        <v>662</v>
      </c>
    </row>
    <row r="23" spans="2:12" ht="17.25">
      <c r="B23" s="74" t="s">
        <v>893</v>
      </c>
      <c r="D23" s="43">
        <f>G34</f>
        <v>251235</v>
      </c>
      <c r="E23" s="157" t="s">
        <v>660</v>
      </c>
      <c r="F23" s="74">
        <f>I34</f>
        <v>251235</v>
      </c>
      <c r="G23" s="157" t="s">
        <v>660</v>
      </c>
      <c r="H23" s="157" t="s">
        <v>660</v>
      </c>
      <c r="I23" s="157" t="s">
        <v>660</v>
      </c>
      <c r="J23" s="157" t="s">
        <v>660</v>
      </c>
      <c r="K23" s="157" t="s">
        <v>660</v>
      </c>
      <c r="L23" s="157" t="s">
        <v>660</v>
      </c>
    </row>
    <row r="24" spans="2:12" ht="18" thickBot="1">
      <c r="B24" s="40"/>
      <c r="C24" s="40"/>
      <c r="D24" s="64"/>
      <c r="E24" s="40"/>
      <c r="F24" s="40"/>
      <c r="G24" s="40"/>
      <c r="H24" s="40"/>
      <c r="I24" s="40"/>
      <c r="J24" s="40"/>
      <c r="K24" s="40"/>
      <c r="L24" s="40"/>
    </row>
    <row r="25" spans="1:12" ht="17.25">
      <c r="A25" s="79"/>
      <c r="D25" s="43"/>
      <c r="E25" s="45"/>
      <c r="F25" s="45"/>
      <c r="G25" s="43"/>
      <c r="H25" s="45"/>
      <c r="I25" s="45"/>
      <c r="J25" s="43"/>
      <c r="K25" s="45"/>
      <c r="L25" s="45"/>
    </row>
    <row r="26" spans="2:12" ht="17.25">
      <c r="B26" s="45"/>
      <c r="C26" s="45"/>
      <c r="D26" s="65" t="s">
        <v>1015</v>
      </c>
      <c r="E26" s="65" t="s">
        <v>79</v>
      </c>
      <c r="F26" s="65" t="s">
        <v>440</v>
      </c>
      <c r="G26" s="65" t="s">
        <v>1016</v>
      </c>
      <c r="H26" s="65" t="s">
        <v>79</v>
      </c>
      <c r="I26" s="65" t="s">
        <v>440</v>
      </c>
      <c r="J26" s="65" t="s">
        <v>1012</v>
      </c>
      <c r="K26" s="65" t="s">
        <v>79</v>
      </c>
      <c r="L26" s="65" t="s">
        <v>440</v>
      </c>
    </row>
    <row r="27" ht="17.25">
      <c r="D27" s="43"/>
    </row>
    <row r="28" spans="2:12" s="78" customFormat="1" ht="17.25">
      <c r="B28" s="266" t="s">
        <v>820</v>
      </c>
      <c r="C28" s="267"/>
      <c r="D28" s="243">
        <v>94800</v>
      </c>
      <c r="E28" s="244" t="s">
        <v>631</v>
      </c>
      <c r="F28" s="244">
        <v>94800</v>
      </c>
      <c r="G28" s="244">
        <v>366985</v>
      </c>
      <c r="H28" s="244">
        <v>3200</v>
      </c>
      <c r="I28" s="244">
        <v>363785</v>
      </c>
      <c r="J28" s="244">
        <v>4883</v>
      </c>
      <c r="K28" s="244" t="s">
        <v>631</v>
      </c>
      <c r="L28" s="244">
        <v>4883</v>
      </c>
    </row>
    <row r="29" spans="4:12" ht="17.25">
      <c r="D29" s="162"/>
      <c r="E29" s="157"/>
      <c r="F29" s="157"/>
      <c r="G29" s="157"/>
      <c r="H29" s="157"/>
      <c r="I29" s="157"/>
      <c r="J29" s="157"/>
      <c r="K29" s="157"/>
      <c r="L29" s="157"/>
    </row>
    <row r="30" spans="2:12" ht="17.25">
      <c r="B30" s="74" t="s">
        <v>894</v>
      </c>
      <c r="D30" s="162">
        <v>94800</v>
      </c>
      <c r="E30" s="157" t="s">
        <v>671</v>
      </c>
      <c r="F30" s="157">
        <v>94800</v>
      </c>
      <c r="G30" s="157">
        <v>40058</v>
      </c>
      <c r="H30" s="157" t="s">
        <v>671</v>
      </c>
      <c r="I30" s="157">
        <v>40058</v>
      </c>
      <c r="J30" s="157">
        <v>4883</v>
      </c>
      <c r="K30" s="157" t="s">
        <v>671</v>
      </c>
      <c r="L30" s="157">
        <v>4883</v>
      </c>
    </row>
    <row r="31" spans="2:12" ht="17.25">
      <c r="B31" s="74" t="s">
        <v>895</v>
      </c>
      <c r="D31" s="162" t="s">
        <v>827</v>
      </c>
      <c r="E31" s="157" t="s">
        <v>827</v>
      </c>
      <c r="F31" s="157" t="s">
        <v>827</v>
      </c>
      <c r="G31" s="157">
        <v>3200</v>
      </c>
      <c r="H31" s="157" t="s">
        <v>659</v>
      </c>
      <c r="I31" s="157">
        <v>3200</v>
      </c>
      <c r="J31" s="157" t="s">
        <v>659</v>
      </c>
      <c r="K31" s="157" t="s">
        <v>659</v>
      </c>
      <c r="L31" s="157" t="s">
        <v>659</v>
      </c>
    </row>
    <row r="32" spans="2:12" ht="17.25">
      <c r="B32" s="74" t="s">
        <v>896</v>
      </c>
      <c r="D32" s="162" t="s">
        <v>827</v>
      </c>
      <c r="E32" s="157" t="s">
        <v>827</v>
      </c>
      <c r="F32" s="157" t="s">
        <v>827</v>
      </c>
      <c r="G32" s="59">
        <v>3200</v>
      </c>
      <c r="H32" s="157">
        <v>3200</v>
      </c>
      <c r="I32" s="157" t="s">
        <v>663</v>
      </c>
      <c r="J32" s="157" t="s">
        <v>663</v>
      </c>
      <c r="K32" s="157" t="s">
        <v>663</v>
      </c>
      <c r="L32" s="157" t="s">
        <v>663</v>
      </c>
    </row>
    <row r="33" spans="2:12" ht="17.25">
      <c r="B33" s="74" t="s">
        <v>962</v>
      </c>
      <c r="D33" s="162" t="s">
        <v>827</v>
      </c>
      <c r="E33" s="157" t="s">
        <v>827</v>
      </c>
      <c r="F33" s="157" t="s">
        <v>827</v>
      </c>
      <c r="G33" s="157">
        <v>69292</v>
      </c>
      <c r="H33" s="157" t="s">
        <v>663</v>
      </c>
      <c r="I33" s="157">
        <v>69292</v>
      </c>
      <c r="J33" s="157" t="s">
        <v>663</v>
      </c>
      <c r="K33" s="157" t="s">
        <v>663</v>
      </c>
      <c r="L33" s="157" t="s">
        <v>663</v>
      </c>
    </row>
    <row r="34" spans="2:12" ht="17.25">
      <c r="B34" s="74" t="s">
        <v>897</v>
      </c>
      <c r="D34" s="162" t="s">
        <v>827</v>
      </c>
      <c r="E34" s="157" t="s">
        <v>827</v>
      </c>
      <c r="F34" s="157" t="s">
        <v>827</v>
      </c>
      <c r="G34" s="157">
        <v>251235</v>
      </c>
      <c r="H34" s="157" t="s">
        <v>671</v>
      </c>
      <c r="I34" s="157">
        <v>251235</v>
      </c>
      <c r="J34" s="157" t="s">
        <v>671</v>
      </c>
      <c r="K34" s="157" t="s">
        <v>671</v>
      </c>
      <c r="L34" s="157" t="s">
        <v>671</v>
      </c>
    </row>
    <row r="35" spans="2:12" ht="18" thickBot="1">
      <c r="B35" s="40"/>
      <c r="C35" s="40"/>
      <c r="D35" s="64"/>
      <c r="E35" s="40"/>
      <c r="F35" s="40"/>
      <c r="G35" s="40"/>
      <c r="H35" s="40"/>
      <c r="I35" s="40"/>
      <c r="J35" s="40"/>
      <c r="K35" s="40"/>
      <c r="L35" s="40"/>
    </row>
    <row r="36" spans="4:12" ht="17.25">
      <c r="D36" s="43"/>
      <c r="E36" s="45"/>
      <c r="F36" s="45"/>
      <c r="G36" s="43"/>
      <c r="H36" s="45"/>
      <c r="I36" s="45"/>
      <c r="J36" s="43"/>
      <c r="K36" s="45"/>
      <c r="L36" s="45"/>
    </row>
    <row r="37" spans="2:12" ht="17.25">
      <c r="B37" s="45"/>
      <c r="C37" s="45"/>
      <c r="D37" s="65" t="s">
        <v>1017</v>
      </c>
      <c r="E37" s="65" t="s">
        <v>79</v>
      </c>
      <c r="F37" s="65" t="s">
        <v>440</v>
      </c>
      <c r="G37" s="65" t="s">
        <v>1018</v>
      </c>
      <c r="H37" s="65" t="s">
        <v>79</v>
      </c>
      <c r="I37" s="65" t="s">
        <v>440</v>
      </c>
      <c r="J37" s="65" t="s">
        <v>1011</v>
      </c>
      <c r="K37" s="65" t="s">
        <v>79</v>
      </c>
      <c r="L37" s="65" t="s">
        <v>440</v>
      </c>
    </row>
    <row r="38" ht="17.25">
      <c r="D38" s="119"/>
    </row>
    <row r="39" spans="2:12" s="78" customFormat="1" ht="17.25">
      <c r="B39" s="266" t="s">
        <v>820</v>
      </c>
      <c r="C39" s="267"/>
      <c r="D39" s="243">
        <v>11081</v>
      </c>
      <c r="E39" s="244" t="s">
        <v>631</v>
      </c>
      <c r="F39" s="244">
        <v>11081</v>
      </c>
      <c r="G39" s="244" t="s">
        <v>631</v>
      </c>
      <c r="H39" s="244" t="s">
        <v>631</v>
      </c>
      <c r="I39" s="244" t="s">
        <v>631</v>
      </c>
      <c r="J39" s="244">
        <v>38</v>
      </c>
      <c r="K39" s="244" t="s">
        <v>631</v>
      </c>
      <c r="L39" s="244">
        <v>38</v>
      </c>
    </row>
    <row r="40" spans="2:12" ht="17.25">
      <c r="B40" s="73"/>
      <c r="C40" s="77"/>
      <c r="D40" s="162"/>
      <c r="E40" s="157"/>
      <c r="F40" s="157"/>
      <c r="G40" s="157"/>
      <c r="H40" s="157"/>
      <c r="I40" s="157"/>
      <c r="J40" s="157"/>
      <c r="K40" s="157"/>
      <c r="L40" s="157"/>
    </row>
    <row r="41" spans="2:12" ht="17.25">
      <c r="B41" s="74" t="s">
        <v>894</v>
      </c>
      <c r="C41" s="173"/>
      <c r="D41" s="162">
        <v>11081</v>
      </c>
      <c r="E41" s="157" t="s">
        <v>671</v>
      </c>
      <c r="F41" s="157">
        <v>11081</v>
      </c>
      <c r="G41" s="157" t="s">
        <v>671</v>
      </c>
      <c r="H41" s="157" t="s">
        <v>671</v>
      </c>
      <c r="I41" s="157" t="s">
        <v>671</v>
      </c>
      <c r="J41" s="157" t="s">
        <v>671</v>
      </c>
      <c r="K41" s="157" t="s">
        <v>671</v>
      </c>
      <c r="L41" s="157" t="s">
        <v>671</v>
      </c>
    </row>
    <row r="42" spans="2:12" ht="17.25">
      <c r="B42" s="74" t="s">
        <v>886</v>
      </c>
      <c r="C42" s="173"/>
      <c r="D42" s="162" t="s">
        <v>827</v>
      </c>
      <c r="E42" s="157" t="s">
        <v>827</v>
      </c>
      <c r="F42" s="157" t="s">
        <v>827</v>
      </c>
      <c r="G42" s="157" t="s">
        <v>441</v>
      </c>
      <c r="H42" s="157" t="s">
        <v>441</v>
      </c>
      <c r="I42" s="157" t="s">
        <v>441</v>
      </c>
      <c r="J42" s="157">
        <v>38</v>
      </c>
      <c r="K42" s="157" t="s">
        <v>441</v>
      </c>
      <c r="L42" s="157">
        <v>38</v>
      </c>
    </row>
    <row r="43" spans="2:12" ht="18" thickBot="1">
      <c r="B43" s="40"/>
      <c r="C43" s="70"/>
      <c r="D43" s="40"/>
      <c r="E43" s="40"/>
      <c r="F43" s="40"/>
      <c r="G43" s="40"/>
      <c r="H43" s="40"/>
      <c r="I43" s="40"/>
      <c r="J43" s="120"/>
      <c r="K43" s="40"/>
      <c r="L43" s="40"/>
    </row>
    <row r="44" spans="4:10" ht="17.25">
      <c r="D44" s="43"/>
      <c r="E44" s="45"/>
      <c r="F44" s="45"/>
      <c r="G44" s="43"/>
      <c r="H44" s="45"/>
      <c r="I44" s="45"/>
      <c r="J44" s="141"/>
    </row>
    <row r="45" spans="2:12" ht="17.25">
      <c r="B45" s="45"/>
      <c r="C45" s="45"/>
      <c r="D45" s="65" t="s">
        <v>1019</v>
      </c>
      <c r="E45" s="65" t="s">
        <v>79</v>
      </c>
      <c r="F45" s="65" t="s">
        <v>440</v>
      </c>
      <c r="G45" s="65" t="s">
        <v>1020</v>
      </c>
      <c r="H45" s="65" t="s">
        <v>79</v>
      </c>
      <c r="I45" s="65" t="s">
        <v>440</v>
      </c>
      <c r="J45" s="249" t="s">
        <v>1010</v>
      </c>
      <c r="K45" s="230" t="s">
        <v>79</v>
      </c>
      <c r="L45" s="230" t="s">
        <v>440</v>
      </c>
    </row>
    <row r="46" ht="17.25">
      <c r="D46" s="119"/>
    </row>
    <row r="47" spans="2:12" s="78" customFormat="1" ht="17.25">
      <c r="B47" s="266" t="s">
        <v>820</v>
      </c>
      <c r="C47" s="267"/>
      <c r="D47" s="243" t="s">
        <v>631</v>
      </c>
      <c r="E47" s="244" t="s">
        <v>631</v>
      </c>
      <c r="F47" s="244" t="s">
        <v>631</v>
      </c>
      <c r="G47" s="244">
        <v>23972</v>
      </c>
      <c r="H47" s="244">
        <v>2500</v>
      </c>
      <c r="I47" s="244">
        <v>21472</v>
      </c>
      <c r="J47" s="244">
        <v>79441</v>
      </c>
      <c r="K47" s="244">
        <v>5980</v>
      </c>
      <c r="L47" s="244">
        <v>73461</v>
      </c>
    </row>
    <row r="48" spans="2:12" ht="17.25">
      <c r="B48" s="73"/>
      <c r="C48" s="77"/>
      <c r="D48" s="162"/>
      <c r="E48" s="157"/>
      <c r="F48" s="157"/>
      <c r="G48" s="157"/>
      <c r="H48" s="157"/>
      <c r="I48" s="157"/>
      <c r="J48" s="157"/>
      <c r="K48" s="157"/>
      <c r="L48" s="157"/>
    </row>
    <row r="49" spans="2:12" ht="17.25">
      <c r="B49" s="74" t="s">
        <v>886</v>
      </c>
      <c r="C49" s="77"/>
      <c r="D49" s="162" t="s">
        <v>827</v>
      </c>
      <c r="E49" s="157" t="s">
        <v>827</v>
      </c>
      <c r="F49" s="157" t="s">
        <v>827</v>
      </c>
      <c r="G49" s="157">
        <v>11422</v>
      </c>
      <c r="H49" s="157" t="s">
        <v>441</v>
      </c>
      <c r="I49" s="157">
        <v>11422</v>
      </c>
      <c r="J49" s="157" t="s">
        <v>441</v>
      </c>
      <c r="K49" s="157" t="s">
        <v>441</v>
      </c>
      <c r="L49" s="157" t="s">
        <v>441</v>
      </c>
    </row>
    <row r="50" spans="2:12" ht="17.25">
      <c r="B50" s="74" t="s">
        <v>887</v>
      </c>
      <c r="C50" s="77"/>
      <c r="D50" s="162" t="s">
        <v>827</v>
      </c>
      <c r="E50" s="157" t="s">
        <v>827</v>
      </c>
      <c r="F50" s="157" t="s">
        <v>827</v>
      </c>
      <c r="G50" s="157" t="s">
        <v>660</v>
      </c>
      <c r="H50" s="157" t="s">
        <v>660</v>
      </c>
      <c r="I50" s="157" t="s">
        <v>660</v>
      </c>
      <c r="J50" s="157">
        <v>2536</v>
      </c>
      <c r="K50" s="157" t="s">
        <v>660</v>
      </c>
      <c r="L50" s="157">
        <v>2536</v>
      </c>
    </row>
    <row r="51" spans="2:12" ht="17.25">
      <c r="B51" s="73" t="s">
        <v>898</v>
      </c>
      <c r="C51" s="77"/>
      <c r="D51" s="162" t="s">
        <v>827</v>
      </c>
      <c r="E51" s="157" t="s">
        <v>827</v>
      </c>
      <c r="F51" s="157" t="s">
        <v>827</v>
      </c>
      <c r="G51" s="157">
        <v>5100</v>
      </c>
      <c r="H51" s="157">
        <v>2500</v>
      </c>
      <c r="I51" s="157">
        <v>2600</v>
      </c>
      <c r="J51" s="157">
        <v>25115</v>
      </c>
      <c r="K51" s="157">
        <v>5980</v>
      </c>
      <c r="L51" s="157">
        <v>19135</v>
      </c>
    </row>
    <row r="52" spans="2:12" ht="17.25">
      <c r="B52" s="73" t="s">
        <v>899</v>
      </c>
      <c r="C52" s="77"/>
      <c r="D52" s="162" t="s">
        <v>827</v>
      </c>
      <c r="E52" s="157" t="s">
        <v>827</v>
      </c>
      <c r="F52" s="157" t="s">
        <v>827</v>
      </c>
      <c r="G52" s="157">
        <v>7450</v>
      </c>
      <c r="H52" s="157" t="s">
        <v>664</v>
      </c>
      <c r="I52" s="157">
        <v>7450</v>
      </c>
      <c r="J52" s="157">
        <v>51790</v>
      </c>
      <c r="K52" s="157" t="s">
        <v>664</v>
      </c>
      <c r="L52" s="157">
        <v>51790</v>
      </c>
    </row>
    <row r="53" spans="3:12" ht="17.25">
      <c r="C53" s="79"/>
      <c r="D53" s="162"/>
      <c r="E53" s="157"/>
      <c r="F53" s="157"/>
      <c r="G53" s="157"/>
      <c r="H53" s="157"/>
      <c r="I53" s="157"/>
      <c r="J53" s="157"/>
      <c r="K53" s="157"/>
      <c r="L53" s="157"/>
    </row>
    <row r="54" spans="2:12" ht="18" thickBot="1">
      <c r="B54" s="41"/>
      <c r="C54" s="40"/>
      <c r="D54" s="142"/>
      <c r="E54" s="123"/>
      <c r="F54" s="123"/>
      <c r="G54" s="123"/>
      <c r="H54" s="123"/>
      <c r="I54" s="123"/>
      <c r="J54" s="123"/>
      <c r="K54" s="123"/>
      <c r="L54" s="123"/>
    </row>
    <row r="55" spans="2:4" ht="17.25">
      <c r="B55" s="78"/>
      <c r="D55" s="73" t="s">
        <v>1027</v>
      </c>
    </row>
    <row r="62" ht="17.25">
      <c r="A62" s="73"/>
    </row>
  </sheetData>
  <mergeCells count="4">
    <mergeCell ref="B11:C11"/>
    <mergeCell ref="B28:C28"/>
    <mergeCell ref="B39:C39"/>
    <mergeCell ref="B47:C47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workbookViewId="0" topLeftCell="A1">
      <selection activeCell="A1" sqref="A1"/>
    </sheetView>
  </sheetViews>
  <sheetFormatPr defaultColWidth="17.125" defaultRowHeight="13.5"/>
  <cols>
    <col min="1" max="1" width="13.375" style="74" customWidth="1"/>
    <col min="2" max="3" width="5.875" style="74" customWidth="1"/>
    <col min="4" max="4" width="18.00390625" style="74" bestFit="1" customWidth="1"/>
    <col min="5" max="9" width="17.125" style="74" customWidth="1"/>
    <col min="10" max="16384" width="17.125" style="74" customWidth="1"/>
  </cols>
  <sheetData>
    <row r="1" ht="17.25">
      <c r="A1" s="73"/>
    </row>
    <row r="6" ht="17.25">
      <c r="F6" s="75" t="s">
        <v>86</v>
      </c>
    </row>
    <row r="7" spans="2:10" ht="18" thickBot="1">
      <c r="B7" s="40"/>
      <c r="C7" s="40"/>
      <c r="D7" s="40"/>
      <c r="E7" s="40"/>
      <c r="F7" s="40"/>
      <c r="G7" s="40"/>
      <c r="H7" s="40"/>
      <c r="I7" s="40"/>
      <c r="J7" s="41" t="s">
        <v>963</v>
      </c>
    </row>
    <row r="8" spans="5:10" ht="17.25">
      <c r="E8" s="43"/>
      <c r="F8" s="45"/>
      <c r="G8" s="45"/>
      <c r="H8" s="44" t="s">
        <v>964</v>
      </c>
      <c r="I8" s="45"/>
      <c r="J8" s="45"/>
    </row>
    <row r="9" spans="2:10" ht="17.25">
      <c r="B9" s="45"/>
      <c r="C9" s="45"/>
      <c r="D9" s="45"/>
      <c r="E9" s="65" t="s">
        <v>965</v>
      </c>
      <c r="F9" s="65" t="s">
        <v>966</v>
      </c>
      <c r="G9" s="65" t="s">
        <v>967</v>
      </c>
      <c r="H9" s="65" t="s">
        <v>968</v>
      </c>
      <c r="I9" s="65" t="s">
        <v>966</v>
      </c>
      <c r="J9" s="65" t="s">
        <v>967</v>
      </c>
    </row>
    <row r="10" ht="17.25">
      <c r="E10" s="43"/>
    </row>
    <row r="11" spans="2:10" ht="17.25">
      <c r="B11" s="79"/>
      <c r="C11" s="73" t="s">
        <v>560</v>
      </c>
      <c r="D11" s="77"/>
      <c r="E11" s="49">
        <v>541361</v>
      </c>
      <c r="F11" s="77">
        <v>257611</v>
      </c>
      <c r="G11" s="77">
        <v>283750</v>
      </c>
      <c r="H11" s="71">
        <v>391708</v>
      </c>
      <c r="I11" s="80">
        <v>188354</v>
      </c>
      <c r="J11" s="80">
        <v>203354</v>
      </c>
    </row>
    <row r="12" spans="2:10" ht="17.25">
      <c r="B12" s="79"/>
      <c r="C12" s="73" t="s">
        <v>561</v>
      </c>
      <c r="D12" s="77"/>
      <c r="E12" s="49">
        <f>SUM(F12:G12)</f>
        <v>506520</v>
      </c>
      <c r="F12" s="77">
        <f aca="true" t="shared" si="0" ref="F12:G14">SUM(I12,F20,I20,F28,I28)</f>
        <v>245325</v>
      </c>
      <c r="G12" s="77">
        <f t="shared" si="0"/>
        <v>261195</v>
      </c>
      <c r="H12" s="47">
        <f>SUM(I12:J12)</f>
        <v>346591</v>
      </c>
      <c r="I12" s="80">
        <v>167268</v>
      </c>
      <c r="J12" s="80">
        <v>179323</v>
      </c>
    </row>
    <row r="13" spans="2:10" ht="17.25">
      <c r="B13" s="79"/>
      <c r="C13" s="73" t="s">
        <v>562</v>
      </c>
      <c r="D13" s="77"/>
      <c r="E13" s="49">
        <f>SUM(F13:G13)</f>
        <v>477852</v>
      </c>
      <c r="F13" s="77">
        <f t="shared" si="0"/>
        <v>237094</v>
      </c>
      <c r="G13" s="77">
        <f t="shared" si="0"/>
        <v>240758</v>
      </c>
      <c r="H13" s="47">
        <v>331263</v>
      </c>
      <c r="I13" s="80">
        <v>161973</v>
      </c>
      <c r="J13" s="80">
        <v>169290</v>
      </c>
    </row>
    <row r="14" spans="2:10" ht="17.25">
      <c r="B14" s="79"/>
      <c r="C14" s="73" t="s">
        <v>969</v>
      </c>
      <c r="D14" s="77"/>
      <c r="E14" s="49">
        <f>SUM(F14:G14)</f>
        <v>453124</v>
      </c>
      <c r="F14" s="77">
        <f t="shared" si="0"/>
        <v>224827</v>
      </c>
      <c r="G14" s="77">
        <f t="shared" si="0"/>
        <v>228297</v>
      </c>
      <c r="H14" s="47">
        <v>311358</v>
      </c>
      <c r="I14" s="80">
        <v>152670</v>
      </c>
      <c r="J14" s="80">
        <v>158688</v>
      </c>
    </row>
    <row r="15" spans="2:10" ht="18" thickBot="1">
      <c r="B15" s="40"/>
      <c r="C15" s="40"/>
      <c r="D15" s="40"/>
      <c r="E15" s="64"/>
      <c r="F15" s="40"/>
      <c r="G15" s="40"/>
      <c r="H15" s="40"/>
      <c r="I15" s="40"/>
      <c r="J15" s="40"/>
    </row>
    <row r="16" spans="5:10" ht="17.25">
      <c r="E16" s="43"/>
      <c r="F16" s="45"/>
      <c r="G16" s="45"/>
      <c r="H16" s="43"/>
      <c r="I16" s="45"/>
      <c r="J16" s="45"/>
    </row>
    <row r="17" spans="2:10" ht="17.25">
      <c r="B17" s="45"/>
      <c r="C17" s="45"/>
      <c r="D17" s="45"/>
      <c r="E17" s="65" t="s">
        <v>674</v>
      </c>
      <c r="F17" s="65" t="s">
        <v>675</v>
      </c>
      <c r="G17" s="65" t="s">
        <v>676</v>
      </c>
      <c r="H17" s="65" t="s">
        <v>677</v>
      </c>
      <c r="I17" s="65" t="s">
        <v>675</v>
      </c>
      <c r="J17" s="65" t="s">
        <v>676</v>
      </c>
    </row>
    <row r="18" ht="17.25">
      <c r="E18" s="43"/>
    </row>
    <row r="19" spans="2:10" ht="17.25">
      <c r="B19" s="79"/>
      <c r="C19" s="73" t="s">
        <v>560</v>
      </c>
      <c r="D19" s="77"/>
      <c r="E19" s="49">
        <v>37830</v>
      </c>
      <c r="F19" s="80">
        <v>18915</v>
      </c>
      <c r="G19" s="80">
        <v>18915</v>
      </c>
      <c r="H19" s="170" t="s">
        <v>678</v>
      </c>
      <c r="I19" s="170" t="s">
        <v>678</v>
      </c>
      <c r="J19" s="170" t="s">
        <v>678</v>
      </c>
    </row>
    <row r="20" spans="2:10" ht="17.25">
      <c r="B20" s="79"/>
      <c r="C20" s="73" t="s">
        <v>561</v>
      </c>
      <c r="D20" s="77"/>
      <c r="E20" s="49">
        <f>SUM(F20:G20)</f>
        <v>36766</v>
      </c>
      <c r="F20" s="80">
        <v>18383</v>
      </c>
      <c r="G20" s="80">
        <v>18383</v>
      </c>
      <c r="H20" s="170" t="s">
        <v>678</v>
      </c>
      <c r="I20" s="170" t="s">
        <v>678</v>
      </c>
      <c r="J20" s="170" t="s">
        <v>678</v>
      </c>
    </row>
    <row r="21" spans="2:10" ht="17.25">
      <c r="B21" s="79"/>
      <c r="C21" s="73" t="s">
        <v>562</v>
      </c>
      <c r="D21" s="77"/>
      <c r="E21" s="49">
        <v>39228</v>
      </c>
      <c r="F21" s="80">
        <v>19614</v>
      </c>
      <c r="G21" s="80">
        <v>19614</v>
      </c>
      <c r="H21" s="170" t="s">
        <v>678</v>
      </c>
      <c r="I21" s="170" t="s">
        <v>678</v>
      </c>
      <c r="J21" s="170" t="s">
        <v>678</v>
      </c>
    </row>
    <row r="22" spans="2:10" ht="17.25">
      <c r="B22" s="79"/>
      <c r="C22" s="73" t="s">
        <v>969</v>
      </c>
      <c r="D22" s="77"/>
      <c r="E22" s="49">
        <v>32330</v>
      </c>
      <c r="F22" s="80">
        <v>16165</v>
      </c>
      <c r="G22" s="80">
        <v>16165</v>
      </c>
      <c r="H22" s="170" t="s">
        <v>678</v>
      </c>
      <c r="I22" s="170" t="s">
        <v>678</v>
      </c>
      <c r="J22" s="170" t="s">
        <v>678</v>
      </c>
    </row>
    <row r="23" spans="2:10" ht="18" thickBot="1">
      <c r="B23" s="40"/>
      <c r="C23" s="40"/>
      <c r="D23" s="40"/>
      <c r="E23" s="64"/>
      <c r="F23" s="40"/>
      <c r="G23" s="40"/>
      <c r="H23" s="40"/>
      <c r="I23" s="40"/>
      <c r="J23" s="40"/>
    </row>
    <row r="24" spans="5:10" ht="17.25">
      <c r="E24" s="43"/>
      <c r="F24" s="45"/>
      <c r="G24" s="45"/>
      <c r="H24" s="43"/>
      <c r="I24" s="45"/>
      <c r="J24" s="45"/>
    </row>
    <row r="25" spans="2:10" ht="17.25">
      <c r="B25" s="45"/>
      <c r="C25" s="45"/>
      <c r="D25" s="45"/>
      <c r="E25" s="65" t="s">
        <v>679</v>
      </c>
      <c r="F25" s="65" t="s">
        <v>675</v>
      </c>
      <c r="G25" s="65" t="s">
        <v>676</v>
      </c>
      <c r="H25" s="65" t="s">
        <v>680</v>
      </c>
      <c r="I25" s="65" t="s">
        <v>675</v>
      </c>
      <c r="J25" s="65" t="s">
        <v>676</v>
      </c>
    </row>
    <row r="26" ht="17.25">
      <c r="E26" s="43"/>
    </row>
    <row r="27" spans="2:10" ht="17.25">
      <c r="B27" s="79"/>
      <c r="C27" s="73" t="s">
        <v>560</v>
      </c>
      <c r="D27" s="77"/>
      <c r="E27" s="49">
        <v>92551</v>
      </c>
      <c r="F27" s="80">
        <v>46609</v>
      </c>
      <c r="G27" s="80">
        <v>45942</v>
      </c>
      <c r="H27" s="77">
        <v>19272</v>
      </c>
      <c r="I27" s="80">
        <v>3733</v>
      </c>
      <c r="J27" s="80">
        <v>15539</v>
      </c>
    </row>
    <row r="28" spans="2:10" ht="17.25">
      <c r="B28" s="79"/>
      <c r="C28" s="73" t="s">
        <v>561</v>
      </c>
      <c r="D28" s="77"/>
      <c r="E28" s="49">
        <f>SUM(F28:G28)</f>
        <v>102852</v>
      </c>
      <c r="F28" s="80">
        <v>55297</v>
      </c>
      <c r="G28" s="80">
        <v>47555</v>
      </c>
      <c r="H28" s="47">
        <f>SUM(I28:J28)</f>
        <v>20311</v>
      </c>
      <c r="I28" s="80">
        <v>4377</v>
      </c>
      <c r="J28" s="80">
        <v>15934</v>
      </c>
    </row>
    <row r="29" spans="2:10" ht="17.25">
      <c r="B29" s="79"/>
      <c r="C29" s="73" t="s">
        <v>562</v>
      </c>
      <c r="D29" s="77"/>
      <c r="E29" s="49">
        <v>97340</v>
      </c>
      <c r="F29" s="80">
        <v>52334</v>
      </c>
      <c r="G29" s="80">
        <v>45006</v>
      </c>
      <c r="H29" s="47">
        <v>10021</v>
      </c>
      <c r="I29" s="80">
        <v>3173</v>
      </c>
      <c r="J29" s="80">
        <v>6848</v>
      </c>
    </row>
    <row r="30" spans="2:10" ht="17.25">
      <c r="B30" s="79"/>
      <c r="C30" s="73" t="s">
        <v>969</v>
      </c>
      <c r="D30" s="77"/>
      <c r="E30" s="49">
        <v>101400</v>
      </c>
      <c r="F30" s="80">
        <v>52000</v>
      </c>
      <c r="G30" s="80">
        <v>49400</v>
      </c>
      <c r="H30" s="47">
        <v>8036</v>
      </c>
      <c r="I30" s="80">
        <v>3992</v>
      </c>
      <c r="J30" s="80">
        <v>4044</v>
      </c>
    </row>
    <row r="31" spans="2:10" ht="18" thickBot="1">
      <c r="B31" s="40"/>
      <c r="C31" s="40"/>
      <c r="D31" s="40"/>
      <c r="E31" s="64"/>
      <c r="F31" s="40"/>
      <c r="G31" s="40"/>
      <c r="H31" s="40"/>
      <c r="I31" s="40"/>
      <c r="J31" s="40"/>
    </row>
    <row r="32" ht="17.25">
      <c r="E32" s="73" t="s">
        <v>1028</v>
      </c>
    </row>
    <row r="33" ht="17.25">
      <c r="E33" s="73"/>
    </row>
    <row r="34" ht="17.25">
      <c r="G34" s="38"/>
    </row>
    <row r="35" ht="17.25">
      <c r="E35" s="75" t="s">
        <v>579</v>
      </c>
    </row>
    <row r="36" spans="2:10" ht="18" thickBot="1">
      <c r="B36" s="40"/>
      <c r="C36" s="40"/>
      <c r="D36" s="40"/>
      <c r="E36" s="40"/>
      <c r="F36" s="40"/>
      <c r="G36" s="40"/>
      <c r="H36" s="38"/>
      <c r="I36" s="38"/>
      <c r="J36" s="38"/>
    </row>
    <row r="37" spans="5:10" ht="17.25">
      <c r="E37" s="200" t="s">
        <v>580</v>
      </c>
      <c r="F37" s="118" t="s">
        <v>581</v>
      </c>
      <c r="G37" s="118" t="s">
        <v>900</v>
      </c>
      <c r="H37" s="38"/>
      <c r="I37" s="37"/>
      <c r="J37" s="38"/>
    </row>
    <row r="38" spans="2:10" ht="17.25">
      <c r="B38" s="45"/>
      <c r="C38" s="45"/>
      <c r="D38" s="45"/>
      <c r="E38" s="201" t="s">
        <v>582</v>
      </c>
      <c r="F38" s="65" t="s">
        <v>582</v>
      </c>
      <c r="G38" s="65" t="s">
        <v>582</v>
      </c>
      <c r="H38" s="149"/>
      <c r="I38" s="149"/>
      <c r="J38" s="149"/>
    </row>
    <row r="39" spans="5:10" ht="17.25">
      <c r="E39" s="83"/>
      <c r="F39" s="84"/>
      <c r="G39" s="84"/>
      <c r="H39" s="108"/>
      <c r="I39" s="108"/>
      <c r="J39" s="108"/>
    </row>
    <row r="40" spans="2:10" ht="17.25">
      <c r="B40" s="74" t="s">
        <v>583</v>
      </c>
      <c r="E40" s="83">
        <v>44</v>
      </c>
      <c r="F40" s="84">
        <v>44</v>
      </c>
      <c r="G40" s="84">
        <v>42</v>
      </c>
      <c r="H40" s="108"/>
      <c r="I40" s="108"/>
      <c r="J40" s="108"/>
    </row>
    <row r="41" spans="3:10" ht="17.25">
      <c r="C41" s="73" t="s">
        <v>672</v>
      </c>
      <c r="D41" s="77"/>
      <c r="E41" s="49">
        <v>29</v>
      </c>
      <c r="F41" s="77">
        <v>30</v>
      </c>
      <c r="G41" s="77">
        <v>31</v>
      </c>
      <c r="H41" s="47"/>
      <c r="I41" s="47"/>
      <c r="J41" s="47"/>
    </row>
    <row r="42" spans="3:10" ht="17.25">
      <c r="C42" s="73" t="s">
        <v>585</v>
      </c>
      <c r="D42" s="77"/>
      <c r="E42" s="171" t="s">
        <v>666</v>
      </c>
      <c r="F42" s="170" t="s">
        <v>666</v>
      </c>
      <c r="G42" s="170" t="s">
        <v>666</v>
      </c>
      <c r="H42" s="47"/>
      <c r="I42" s="47"/>
      <c r="J42" s="47"/>
    </row>
    <row r="43" spans="3:10" ht="17.25">
      <c r="C43" s="73" t="s">
        <v>586</v>
      </c>
      <c r="D43" s="77"/>
      <c r="E43" s="49">
        <v>15</v>
      </c>
      <c r="F43" s="77">
        <v>14</v>
      </c>
      <c r="G43" s="77">
        <v>11</v>
      </c>
      <c r="H43" s="47"/>
      <c r="I43" s="47"/>
      <c r="J43" s="47"/>
    </row>
    <row r="44" spans="3:10" ht="17.25">
      <c r="C44" s="73"/>
      <c r="D44" s="77"/>
      <c r="E44" s="49"/>
      <c r="F44" s="77"/>
      <c r="G44" s="77"/>
      <c r="H44" s="47"/>
      <c r="I44" s="47"/>
      <c r="J44" s="47"/>
    </row>
    <row r="45" spans="2:10" ht="17.25">
      <c r="B45" s="73" t="s">
        <v>584</v>
      </c>
      <c r="E45" s="49"/>
      <c r="F45" s="77"/>
      <c r="G45" s="77"/>
      <c r="H45" s="47"/>
      <c r="I45" s="47"/>
      <c r="J45" s="47"/>
    </row>
    <row r="46" spans="2:10" ht="20.25">
      <c r="B46" s="73"/>
      <c r="C46" s="73" t="s">
        <v>587</v>
      </c>
      <c r="E46" s="49">
        <v>175</v>
      </c>
      <c r="F46" s="77">
        <v>176</v>
      </c>
      <c r="G46" s="77">
        <v>286</v>
      </c>
      <c r="H46" s="47"/>
      <c r="I46" s="47"/>
      <c r="J46" s="47"/>
    </row>
    <row r="47" spans="4:10" ht="17.25">
      <c r="D47" s="73" t="s">
        <v>588</v>
      </c>
      <c r="E47" s="56">
        <v>136</v>
      </c>
      <c r="F47" s="80">
        <v>136</v>
      </c>
      <c r="G47" s="80">
        <v>142</v>
      </c>
      <c r="H47" s="57"/>
      <c r="I47" s="57"/>
      <c r="J47" s="57"/>
    </row>
    <row r="48" spans="4:10" ht="17.25">
      <c r="D48" s="73" t="s">
        <v>589</v>
      </c>
      <c r="E48" s="56">
        <v>27</v>
      </c>
      <c r="F48" s="80">
        <v>28</v>
      </c>
      <c r="G48" s="80">
        <v>16</v>
      </c>
      <c r="H48" s="57"/>
      <c r="I48" s="57"/>
      <c r="J48" s="57"/>
    </row>
    <row r="49" spans="4:10" ht="17.25">
      <c r="D49" s="73" t="s">
        <v>590</v>
      </c>
      <c r="E49" s="171" t="s">
        <v>673</v>
      </c>
      <c r="F49" s="170" t="s">
        <v>673</v>
      </c>
      <c r="G49" s="170" t="s">
        <v>673</v>
      </c>
      <c r="H49" s="57"/>
      <c r="I49" s="57"/>
      <c r="J49" s="57"/>
    </row>
    <row r="50" spans="4:10" ht="17.25">
      <c r="D50" s="73" t="s">
        <v>591</v>
      </c>
      <c r="E50" s="171">
        <v>12</v>
      </c>
      <c r="F50" s="170">
        <v>12</v>
      </c>
      <c r="G50" s="170">
        <v>13</v>
      </c>
      <c r="H50" s="176"/>
      <c r="I50" s="176"/>
      <c r="J50" s="176"/>
    </row>
    <row r="51" spans="3:10" ht="17.25">
      <c r="C51" s="73" t="s">
        <v>592</v>
      </c>
      <c r="E51" s="171" t="s">
        <v>666</v>
      </c>
      <c r="F51" s="170" t="s">
        <v>666</v>
      </c>
      <c r="G51" s="170" t="s">
        <v>666</v>
      </c>
      <c r="H51" s="57"/>
      <c r="I51" s="57"/>
      <c r="J51" s="57"/>
    </row>
    <row r="52" spans="3:10" ht="20.25">
      <c r="C52" s="73" t="s">
        <v>593</v>
      </c>
      <c r="E52" s="56">
        <v>129</v>
      </c>
      <c r="F52" s="80">
        <v>115</v>
      </c>
      <c r="G52" s="80">
        <v>115</v>
      </c>
      <c r="H52" s="57"/>
      <c r="I52" s="57"/>
      <c r="J52" s="57"/>
    </row>
    <row r="53" spans="2:10" ht="18" thickBot="1">
      <c r="B53" s="40"/>
      <c r="C53" s="40"/>
      <c r="D53" s="40"/>
      <c r="E53" s="64"/>
      <c r="F53" s="40"/>
      <c r="G53" s="40"/>
      <c r="H53" s="38"/>
      <c r="I53" s="38"/>
      <c r="J53" s="38"/>
    </row>
    <row r="54" spans="2:10" ht="17.25">
      <c r="B54" s="38"/>
      <c r="C54" s="38"/>
      <c r="D54" s="38"/>
      <c r="E54" s="73" t="s">
        <v>212</v>
      </c>
      <c r="F54" s="38"/>
      <c r="G54" s="38"/>
      <c r="H54" s="38"/>
      <c r="I54" s="38"/>
      <c r="J54" s="38"/>
    </row>
    <row r="55" ht="17.25">
      <c r="E55" s="73"/>
    </row>
    <row r="56" ht="17.25">
      <c r="A56" s="73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8" customWidth="1"/>
    <col min="2" max="2" width="14.625" style="88" customWidth="1"/>
    <col min="3" max="8" width="13.375" style="88" customWidth="1"/>
    <col min="9" max="9" width="12.125" style="88" customWidth="1"/>
    <col min="10" max="10" width="13.375" style="88" customWidth="1"/>
    <col min="11" max="16384" width="12.125" style="88" customWidth="1"/>
  </cols>
  <sheetData>
    <row r="1" ht="17.25">
      <c r="A1" s="87"/>
    </row>
    <row r="6" ht="17.25">
      <c r="E6" s="89" t="s">
        <v>87</v>
      </c>
    </row>
    <row r="7" ht="17.25">
      <c r="D7" s="89" t="s">
        <v>88</v>
      </c>
    </row>
    <row r="8" spans="2:11" ht="18" thickBo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3:12" ht="17.25">
      <c r="C9" s="91"/>
      <c r="D9" s="92"/>
      <c r="E9" s="92"/>
      <c r="F9" s="92"/>
      <c r="G9" s="92"/>
      <c r="H9" s="92"/>
      <c r="I9" s="92"/>
      <c r="J9" s="92"/>
      <c r="K9" s="91"/>
      <c r="L9" s="105"/>
    </row>
    <row r="10" spans="3:12" ht="17.25">
      <c r="C10" s="144" t="s">
        <v>1007</v>
      </c>
      <c r="D10" s="91"/>
      <c r="E10" s="92"/>
      <c r="F10" s="92"/>
      <c r="G10" s="91"/>
      <c r="H10" s="92"/>
      <c r="I10" s="92"/>
      <c r="J10" s="91"/>
      <c r="K10" s="96" t="s">
        <v>89</v>
      </c>
      <c r="L10" s="105"/>
    </row>
    <row r="11" spans="2:12" ht="17.25">
      <c r="B11" s="92"/>
      <c r="C11" s="106" t="s">
        <v>1004</v>
      </c>
      <c r="D11" s="106" t="s">
        <v>31</v>
      </c>
      <c r="E11" s="106" t="s">
        <v>1003</v>
      </c>
      <c r="F11" s="106" t="s">
        <v>32</v>
      </c>
      <c r="G11" s="106" t="s">
        <v>33</v>
      </c>
      <c r="H11" s="106" t="s">
        <v>1003</v>
      </c>
      <c r="I11" s="106" t="s">
        <v>90</v>
      </c>
      <c r="J11" s="106" t="s">
        <v>34</v>
      </c>
      <c r="K11" s="95" t="s">
        <v>91</v>
      </c>
      <c r="L11" s="105"/>
    </row>
    <row r="12" spans="3:12" ht="17.25">
      <c r="C12" s="91"/>
      <c r="L12" s="105"/>
    </row>
    <row r="13" spans="2:12" ht="17.25">
      <c r="B13" s="99" t="s">
        <v>35</v>
      </c>
      <c r="C13" s="112">
        <v>300</v>
      </c>
      <c r="D13" s="107">
        <v>12</v>
      </c>
      <c r="E13" s="98">
        <v>12</v>
      </c>
      <c r="F13" s="164" t="s">
        <v>36</v>
      </c>
      <c r="G13" s="107">
        <v>242</v>
      </c>
      <c r="H13" s="98">
        <v>82</v>
      </c>
      <c r="I13" s="98">
        <v>160</v>
      </c>
      <c r="J13" s="98">
        <v>46</v>
      </c>
      <c r="K13" s="98">
        <v>2058</v>
      </c>
      <c r="L13" s="105"/>
    </row>
    <row r="14" spans="2:12" ht="17.25">
      <c r="B14" s="99" t="s">
        <v>37</v>
      </c>
      <c r="C14" s="112">
        <v>313</v>
      </c>
      <c r="D14" s="107">
        <v>12</v>
      </c>
      <c r="E14" s="98">
        <v>12</v>
      </c>
      <c r="F14" s="164" t="s">
        <v>36</v>
      </c>
      <c r="G14" s="107">
        <v>247</v>
      </c>
      <c r="H14" s="98">
        <v>79</v>
      </c>
      <c r="I14" s="98">
        <v>168</v>
      </c>
      <c r="J14" s="98">
        <v>54</v>
      </c>
      <c r="K14" s="98">
        <v>2205</v>
      </c>
      <c r="L14" s="105"/>
    </row>
    <row r="15" spans="1:12" ht="17.25">
      <c r="A15" s="101"/>
      <c r="B15" s="99" t="s">
        <v>38</v>
      </c>
      <c r="C15" s="112">
        <v>314</v>
      </c>
      <c r="D15" s="107">
        <v>14</v>
      </c>
      <c r="E15" s="98">
        <v>14</v>
      </c>
      <c r="F15" s="164" t="s">
        <v>36</v>
      </c>
      <c r="G15" s="107">
        <v>245</v>
      </c>
      <c r="H15" s="98">
        <v>72</v>
      </c>
      <c r="I15" s="98">
        <v>173</v>
      </c>
      <c r="J15" s="98">
        <v>55</v>
      </c>
      <c r="K15" s="98">
        <v>2329</v>
      </c>
      <c r="L15" s="105"/>
    </row>
    <row r="16" spans="2:12" ht="17.25">
      <c r="B16" s="99" t="s">
        <v>478</v>
      </c>
      <c r="C16" s="112">
        <v>319</v>
      </c>
      <c r="D16" s="107">
        <v>15</v>
      </c>
      <c r="E16" s="98">
        <v>15</v>
      </c>
      <c r="F16" s="164" t="s">
        <v>36</v>
      </c>
      <c r="G16" s="107">
        <v>246</v>
      </c>
      <c r="H16" s="98">
        <v>62</v>
      </c>
      <c r="I16" s="98">
        <v>184</v>
      </c>
      <c r="J16" s="98">
        <v>58</v>
      </c>
      <c r="K16" s="98">
        <v>2537</v>
      </c>
      <c r="L16" s="105"/>
    </row>
    <row r="17" spans="2:12" ht="17.25">
      <c r="B17" s="99" t="s">
        <v>479</v>
      </c>
      <c r="C17" s="112">
        <v>316</v>
      </c>
      <c r="D17" s="107">
        <v>15</v>
      </c>
      <c r="E17" s="98">
        <v>15</v>
      </c>
      <c r="F17" s="164" t="s">
        <v>36</v>
      </c>
      <c r="G17" s="107">
        <v>247</v>
      </c>
      <c r="H17" s="98">
        <v>57</v>
      </c>
      <c r="I17" s="98">
        <v>190</v>
      </c>
      <c r="J17" s="98">
        <v>54</v>
      </c>
      <c r="K17" s="98">
        <v>2442</v>
      </c>
      <c r="L17" s="105"/>
    </row>
    <row r="18" spans="2:12" ht="17.25">
      <c r="B18" s="99"/>
      <c r="C18" s="112"/>
      <c r="D18" s="107"/>
      <c r="E18" s="98"/>
      <c r="F18" s="164"/>
      <c r="G18" s="107"/>
      <c r="H18" s="98"/>
      <c r="I18" s="98"/>
      <c r="J18" s="98"/>
      <c r="K18" s="98"/>
      <c r="L18" s="105"/>
    </row>
    <row r="19" spans="2:12" ht="17.25">
      <c r="B19" s="99" t="s">
        <v>563</v>
      </c>
      <c r="C19" s="112">
        <v>317</v>
      </c>
      <c r="D19" s="107">
        <v>14</v>
      </c>
      <c r="E19" s="98">
        <v>14</v>
      </c>
      <c r="F19" s="164" t="s">
        <v>36</v>
      </c>
      <c r="G19" s="107">
        <v>249</v>
      </c>
      <c r="H19" s="98">
        <v>58</v>
      </c>
      <c r="I19" s="98">
        <v>191</v>
      </c>
      <c r="J19" s="98">
        <v>54</v>
      </c>
      <c r="K19" s="98">
        <v>2878</v>
      </c>
      <c r="L19" s="105"/>
    </row>
    <row r="20" spans="2:12" ht="17.25">
      <c r="B20" s="99" t="s">
        <v>564</v>
      </c>
      <c r="C20" s="112">
        <v>317</v>
      </c>
      <c r="D20" s="107">
        <v>14</v>
      </c>
      <c r="E20" s="98">
        <v>14</v>
      </c>
      <c r="F20" s="164" t="s">
        <v>36</v>
      </c>
      <c r="G20" s="107">
        <v>248</v>
      </c>
      <c r="H20" s="98">
        <v>58</v>
      </c>
      <c r="I20" s="98">
        <v>190</v>
      </c>
      <c r="J20" s="98">
        <v>55</v>
      </c>
      <c r="K20" s="101" t="s">
        <v>196</v>
      </c>
      <c r="L20" s="105"/>
    </row>
    <row r="21" spans="2:12" ht="17.25">
      <c r="B21" s="99" t="s">
        <v>480</v>
      </c>
      <c r="C21" s="112">
        <v>318</v>
      </c>
      <c r="D21" s="107">
        <v>14</v>
      </c>
      <c r="E21" s="98">
        <v>14</v>
      </c>
      <c r="F21" s="164" t="s">
        <v>36</v>
      </c>
      <c r="G21" s="107">
        <v>249</v>
      </c>
      <c r="H21" s="98">
        <v>58</v>
      </c>
      <c r="I21" s="98">
        <v>191</v>
      </c>
      <c r="J21" s="98">
        <v>55</v>
      </c>
      <c r="K21" s="101">
        <v>2916</v>
      </c>
      <c r="L21" s="105"/>
    </row>
    <row r="22" spans="2:12" ht="17.25">
      <c r="B22" s="99" t="s">
        <v>565</v>
      </c>
      <c r="C22" s="112">
        <v>318</v>
      </c>
      <c r="D22" s="107">
        <v>14</v>
      </c>
      <c r="E22" s="98">
        <v>14</v>
      </c>
      <c r="F22" s="164" t="s">
        <v>36</v>
      </c>
      <c r="G22" s="107">
        <v>249</v>
      </c>
      <c r="H22" s="98">
        <v>58</v>
      </c>
      <c r="I22" s="98">
        <v>191</v>
      </c>
      <c r="J22" s="98">
        <v>55</v>
      </c>
      <c r="K22" s="101">
        <v>2918</v>
      </c>
      <c r="L22" s="105"/>
    </row>
    <row r="23" spans="2:12" ht="17.25">
      <c r="B23" s="99"/>
      <c r="C23" s="112"/>
      <c r="D23" s="107"/>
      <c r="E23" s="98"/>
      <c r="F23" s="164"/>
      <c r="G23" s="107"/>
      <c r="H23" s="98"/>
      <c r="I23" s="98"/>
      <c r="J23" s="98"/>
      <c r="K23" s="101"/>
      <c r="L23" s="105"/>
    </row>
    <row r="24" spans="2:12" ht="17.25">
      <c r="B24" s="99" t="s">
        <v>481</v>
      </c>
      <c r="C24" s="112">
        <v>318</v>
      </c>
      <c r="D24" s="107">
        <v>14</v>
      </c>
      <c r="E24" s="98">
        <v>14</v>
      </c>
      <c r="F24" s="164" t="s">
        <v>36</v>
      </c>
      <c r="G24" s="107">
        <v>249</v>
      </c>
      <c r="H24" s="98">
        <v>53</v>
      </c>
      <c r="I24" s="98">
        <v>196</v>
      </c>
      <c r="J24" s="98">
        <v>55</v>
      </c>
      <c r="K24" s="101">
        <v>2700</v>
      </c>
      <c r="L24" s="105"/>
    </row>
    <row r="25" spans="2:12" ht="17.25">
      <c r="B25" s="99" t="s">
        <v>482</v>
      </c>
      <c r="C25" s="112">
        <v>317</v>
      </c>
      <c r="D25" s="107">
        <v>14</v>
      </c>
      <c r="E25" s="98">
        <v>14</v>
      </c>
      <c r="F25" s="164" t="s">
        <v>36</v>
      </c>
      <c r="G25" s="107">
        <v>249</v>
      </c>
      <c r="H25" s="98">
        <v>53</v>
      </c>
      <c r="I25" s="98">
        <v>196</v>
      </c>
      <c r="J25" s="98">
        <v>54</v>
      </c>
      <c r="K25" s="101">
        <v>2909</v>
      </c>
      <c r="L25" s="105"/>
    </row>
    <row r="26" spans="2:12" ht="17.25">
      <c r="B26" s="99" t="s">
        <v>483</v>
      </c>
      <c r="C26" s="112">
        <v>317</v>
      </c>
      <c r="D26" s="107">
        <v>14</v>
      </c>
      <c r="E26" s="98">
        <v>14</v>
      </c>
      <c r="F26" s="164" t="s">
        <v>36</v>
      </c>
      <c r="G26" s="107">
        <v>249</v>
      </c>
      <c r="H26" s="98">
        <v>53</v>
      </c>
      <c r="I26" s="98">
        <v>196</v>
      </c>
      <c r="J26" s="98">
        <v>54</v>
      </c>
      <c r="K26" s="101">
        <v>2864</v>
      </c>
      <c r="L26" s="105"/>
    </row>
    <row r="27" spans="2:12" ht="17.25">
      <c r="B27" s="99" t="s">
        <v>566</v>
      </c>
      <c r="C27" s="112">
        <v>317</v>
      </c>
      <c r="D27" s="132">
        <v>14</v>
      </c>
      <c r="E27" s="131">
        <v>14</v>
      </c>
      <c r="F27" s="164" t="s">
        <v>36</v>
      </c>
      <c r="G27" s="132">
        <v>249</v>
      </c>
      <c r="H27" s="131">
        <v>53</v>
      </c>
      <c r="I27" s="131">
        <v>196</v>
      </c>
      <c r="J27" s="131">
        <v>54</v>
      </c>
      <c r="K27" s="133">
        <v>2653</v>
      </c>
      <c r="L27" s="105"/>
    </row>
    <row r="28" spans="2:12" ht="17.25">
      <c r="B28" s="99" t="s">
        <v>743</v>
      </c>
      <c r="C28" s="112">
        <v>317</v>
      </c>
      <c r="D28" s="132">
        <v>14</v>
      </c>
      <c r="E28" s="131">
        <v>14</v>
      </c>
      <c r="F28" s="164" t="s">
        <v>36</v>
      </c>
      <c r="G28" s="132">
        <v>249</v>
      </c>
      <c r="H28" s="131">
        <v>36</v>
      </c>
      <c r="I28" s="131">
        <v>213</v>
      </c>
      <c r="J28" s="131">
        <v>54</v>
      </c>
      <c r="K28" s="133">
        <v>2647</v>
      </c>
      <c r="L28" s="105"/>
    </row>
    <row r="29" spans="2:12" ht="18" thickBot="1">
      <c r="B29" s="90"/>
      <c r="C29" s="103"/>
      <c r="D29" s="90"/>
      <c r="E29" s="90"/>
      <c r="F29" s="90"/>
      <c r="G29" s="90"/>
      <c r="H29" s="90"/>
      <c r="I29" s="90"/>
      <c r="J29" s="90"/>
      <c r="K29" s="90"/>
      <c r="L29" s="105"/>
    </row>
    <row r="30" ht="17.25">
      <c r="C30" s="87" t="s">
        <v>1021</v>
      </c>
    </row>
    <row r="33" s="2" customFormat="1" ht="17.25">
      <c r="D33" s="4" t="s">
        <v>92</v>
      </c>
    </row>
    <row r="34" spans="2:11" s="2" customFormat="1" ht="18" thickBot="1">
      <c r="B34" s="5"/>
      <c r="C34" s="5"/>
      <c r="D34" s="5"/>
      <c r="E34" s="5"/>
      <c r="F34" s="5"/>
      <c r="G34" s="5"/>
      <c r="H34" s="5"/>
      <c r="I34" s="5"/>
      <c r="J34" s="35" t="s">
        <v>93</v>
      </c>
      <c r="K34" s="5"/>
    </row>
    <row r="35" spans="4:11" s="2" customFormat="1" ht="17.25">
      <c r="D35" s="6"/>
      <c r="E35" s="7"/>
      <c r="F35" s="7"/>
      <c r="G35" s="7"/>
      <c r="H35" s="7"/>
      <c r="I35" s="7"/>
      <c r="J35" s="7"/>
      <c r="K35" s="7"/>
    </row>
    <row r="36" spans="4:11" s="2" customFormat="1" ht="17.25">
      <c r="D36" s="36" t="s">
        <v>1006</v>
      </c>
      <c r="E36" s="268" t="s">
        <v>1009</v>
      </c>
      <c r="F36" s="254"/>
      <c r="G36" s="6"/>
      <c r="H36" s="6"/>
      <c r="I36" s="6"/>
      <c r="J36" s="6"/>
      <c r="K36" s="6"/>
    </row>
    <row r="37" spans="2:11" s="2" customFormat="1" ht="17.25">
      <c r="B37" s="7"/>
      <c r="C37" s="7"/>
      <c r="D37" s="9" t="s">
        <v>1005</v>
      </c>
      <c r="E37" s="14" t="s">
        <v>1008</v>
      </c>
      <c r="F37" s="14" t="s">
        <v>39</v>
      </c>
      <c r="G37" s="14" t="s">
        <v>40</v>
      </c>
      <c r="H37" s="14" t="s">
        <v>681</v>
      </c>
      <c r="I37" s="14" t="s">
        <v>682</v>
      </c>
      <c r="J37" s="14" t="s">
        <v>41</v>
      </c>
      <c r="K37" s="14" t="s">
        <v>42</v>
      </c>
    </row>
    <row r="38" s="74" customFormat="1" ht="17.25">
      <c r="D38" s="43"/>
    </row>
    <row r="39" spans="2:11" s="74" customFormat="1" ht="17.25">
      <c r="B39" s="87" t="s">
        <v>43</v>
      </c>
      <c r="C39" s="73" t="s">
        <v>567</v>
      </c>
      <c r="D39" s="49">
        <v>109211</v>
      </c>
      <c r="E39" s="80">
        <v>33635</v>
      </c>
      <c r="F39" s="80">
        <v>3544</v>
      </c>
      <c r="G39" s="80">
        <v>36726</v>
      </c>
      <c r="H39" s="80">
        <v>7019</v>
      </c>
      <c r="I39" s="80">
        <v>74</v>
      </c>
      <c r="J39" s="80">
        <v>27642</v>
      </c>
      <c r="K39" s="80">
        <v>571</v>
      </c>
    </row>
    <row r="40" spans="2:11" s="74" customFormat="1" ht="17.25">
      <c r="B40" s="87" t="s">
        <v>683</v>
      </c>
      <c r="C40" s="73" t="s">
        <v>568</v>
      </c>
      <c r="D40" s="49">
        <v>107692</v>
      </c>
      <c r="E40" s="80">
        <v>39962</v>
      </c>
      <c r="F40" s="80">
        <v>4127</v>
      </c>
      <c r="G40" s="80">
        <v>29292</v>
      </c>
      <c r="H40" s="80">
        <v>5697</v>
      </c>
      <c r="I40" s="80">
        <v>72</v>
      </c>
      <c r="J40" s="80">
        <v>28449</v>
      </c>
      <c r="K40" s="80">
        <v>93</v>
      </c>
    </row>
    <row r="41" spans="2:11" s="74" customFormat="1" ht="17.25">
      <c r="B41" s="87" t="s">
        <v>478</v>
      </c>
      <c r="C41" s="73" t="s">
        <v>569</v>
      </c>
      <c r="D41" s="49">
        <v>115541</v>
      </c>
      <c r="E41" s="80">
        <v>47003</v>
      </c>
      <c r="F41" s="80">
        <v>4742</v>
      </c>
      <c r="G41" s="80">
        <v>28612</v>
      </c>
      <c r="H41" s="80">
        <v>4565</v>
      </c>
      <c r="I41" s="80">
        <v>51</v>
      </c>
      <c r="J41" s="80">
        <v>30333</v>
      </c>
      <c r="K41" s="80">
        <v>235</v>
      </c>
    </row>
    <row r="42" spans="2:11" s="74" customFormat="1" ht="17.25">
      <c r="B42" s="87" t="s">
        <v>479</v>
      </c>
      <c r="C42" s="73" t="s">
        <v>570</v>
      </c>
      <c r="D42" s="49">
        <v>136277</v>
      </c>
      <c r="E42" s="80">
        <v>57853</v>
      </c>
      <c r="F42" s="80">
        <v>5723</v>
      </c>
      <c r="G42" s="80">
        <v>35619</v>
      </c>
      <c r="H42" s="80">
        <v>4191</v>
      </c>
      <c r="I42" s="80">
        <v>72</v>
      </c>
      <c r="J42" s="80">
        <v>31336</v>
      </c>
      <c r="K42" s="80">
        <v>1483</v>
      </c>
    </row>
    <row r="43" spans="2:11" s="74" customFormat="1" ht="17.25">
      <c r="B43" s="87"/>
      <c r="C43" s="73"/>
      <c r="D43" s="49"/>
      <c r="E43" s="80"/>
      <c r="F43" s="80"/>
      <c r="G43" s="80"/>
      <c r="H43" s="80"/>
      <c r="I43" s="80"/>
      <c r="J43" s="80"/>
      <c r="K43" s="80"/>
    </row>
    <row r="44" spans="2:11" s="74" customFormat="1" ht="17.25">
      <c r="B44" s="87" t="s">
        <v>563</v>
      </c>
      <c r="C44" s="73" t="s">
        <v>571</v>
      </c>
      <c r="D44" s="49">
        <v>152241</v>
      </c>
      <c r="E44" s="80">
        <v>59407</v>
      </c>
      <c r="F44" s="80">
        <v>8967</v>
      </c>
      <c r="G44" s="80">
        <v>47746</v>
      </c>
      <c r="H44" s="80">
        <v>4359</v>
      </c>
      <c r="I44" s="80">
        <v>70</v>
      </c>
      <c r="J44" s="80">
        <v>31245</v>
      </c>
      <c r="K44" s="80">
        <v>447</v>
      </c>
    </row>
    <row r="45" spans="2:11" s="74" customFormat="1" ht="17.25">
      <c r="B45" s="87" t="s">
        <v>564</v>
      </c>
      <c r="C45" s="73" t="s">
        <v>572</v>
      </c>
      <c r="D45" s="49">
        <v>154389</v>
      </c>
      <c r="E45" s="80">
        <v>57201</v>
      </c>
      <c r="F45" s="80">
        <v>8903</v>
      </c>
      <c r="G45" s="80">
        <v>45882</v>
      </c>
      <c r="H45" s="80">
        <v>4604</v>
      </c>
      <c r="I45" s="80">
        <v>85</v>
      </c>
      <c r="J45" s="80">
        <v>31435</v>
      </c>
      <c r="K45" s="80">
        <v>1162</v>
      </c>
    </row>
    <row r="46" spans="2:11" s="74" customFormat="1" ht="17.25">
      <c r="B46" s="87" t="s">
        <v>480</v>
      </c>
      <c r="C46" s="73" t="s">
        <v>573</v>
      </c>
      <c r="D46" s="49">
        <v>146049</v>
      </c>
      <c r="E46" s="80">
        <v>57477</v>
      </c>
      <c r="F46" s="80">
        <v>6640</v>
      </c>
      <c r="G46" s="80">
        <v>45250</v>
      </c>
      <c r="H46" s="80">
        <v>5124</v>
      </c>
      <c r="I46" s="80">
        <v>111</v>
      </c>
      <c r="J46" s="80">
        <v>31195</v>
      </c>
      <c r="K46" s="80">
        <v>252</v>
      </c>
    </row>
    <row r="47" spans="2:11" s="74" customFormat="1" ht="17.25">
      <c r="B47" s="87" t="s">
        <v>565</v>
      </c>
      <c r="C47" s="73" t="s">
        <v>574</v>
      </c>
      <c r="D47" s="49">
        <v>128015</v>
      </c>
      <c r="E47" s="80">
        <v>50642</v>
      </c>
      <c r="F47" s="80">
        <v>6169</v>
      </c>
      <c r="G47" s="80">
        <v>35922</v>
      </c>
      <c r="H47" s="80">
        <v>5297</v>
      </c>
      <c r="I47" s="80">
        <v>112</v>
      </c>
      <c r="J47" s="80">
        <v>29801</v>
      </c>
      <c r="K47" s="80">
        <v>72</v>
      </c>
    </row>
    <row r="48" spans="2:11" s="74" customFormat="1" ht="17.25">
      <c r="B48" s="87"/>
      <c r="C48" s="73"/>
      <c r="D48" s="49"/>
      <c r="E48" s="80"/>
      <c r="F48" s="80"/>
      <c r="G48" s="80"/>
      <c r="H48" s="80"/>
      <c r="I48" s="80"/>
      <c r="J48" s="80"/>
      <c r="K48" s="80"/>
    </row>
    <row r="49" spans="2:11" s="74" customFormat="1" ht="17.25">
      <c r="B49" s="87" t="s">
        <v>481</v>
      </c>
      <c r="C49" s="73" t="s">
        <v>575</v>
      </c>
      <c r="D49" s="49">
        <v>125999</v>
      </c>
      <c r="E49" s="80">
        <v>50685</v>
      </c>
      <c r="F49" s="80">
        <v>6318</v>
      </c>
      <c r="G49" s="80">
        <v>35982</v>
      </c>
      <c r="H49" s="80">
        <v>3267</v>
      </c>
      <c r="I49" s="80">
        <v>97</v>
      </c>
      <c r="J49" s="80">
        <v>29452</v>
      </c>
      <c r="K49" s="80">
        <v>198</v>
      </c>
    </row>
    <row r="50" spans="2:11" s="74" customFormat="1" ht="17.25">
      <c r="B50" s="87" t="s">
        <v>482</v>
      </c>
      <c r="C50" s="73" t="s">
        <v>576</v>
      </c>
      <c r="D50" s="49">
        <v>125944</v>
      </c>
      <c r="E50" s="80">
        <v>51691</v>
      </c>
      <c r="F50" s="80">
        <v>5063</v>
      </c>
      <c r="G50" s="80">
        <v>37075</v>
      </c>
      <c r="H50" s="80">
        <v>2929</v>
      </c>
      <c r="I50" s="80">
        <v>84</v>
      </c>
      <c r="J50" s="80">
        <v>28089</v>
      </c>
      <c r="K50" s="80">
        <v>1013</v>
      </c>
    </row>
    <row r="51" spans="2:11" s="74" customFormat="1" ht="17.25">
      <c r="B51" s="87" t="s">
        <v>483</v>
      </c>
      <c r="C51" s="73" t="s">
        <v>577</v>
      </c>
      <c r="D51" s="49">
        <v>120894</v>
      </c>
      <c r="E51" s="80">
        <v>49087</v>
      </c>
      <c r="F51" s="80">
        <v>4494</v>
      </c>
      <c r="G51" s="80">
        <v>37274</v>
      </c>
      <c r="H51" s="80">
        <v>2630</v>
      </c>
      <c r="I51" s="80">
        <v>93</v>
      </c>
      <c r="J51" s="80">
        <v>27105</v>
      </c>
      <c r="K51" s="80">
        <v>211</v>
      </c>
    </row>
    <row r="52" spans="2:11" s="74" customFormat="1" ht="17.25">
      <c r="B52" s="87" t="s">
        <v>566</v>
      </c>
      <c r="C52" s="73" t="s">
        <v>578</v>
      </c>
      <c r="D52" s="49">
        <v>114387</v>
      </c>
      <c r="E52" s="57">
        <v>46828</v>
      </c>
      <c r="F52" s="57">
        <v>4209</v>
      </c>
      <c r="G52" s="57">
        <v>33897</v>
      </c>
      <c r="H52" s="57">
        <v>2518</v>
      </c>
      <c r="I52" s="57">
        <v>114</v>
      </c>
      <c r="J52" s="57">
        <v>26197</v>
      </c>
      <c r="K52" s="57">
        <v>623</v>
      </c>
    </row>
    <row r="53" spans="2:11" s="74" customFormat="1" ht="17.25">
      <c r="B53" s="87" t="s">
        <v>743</v>
      </c>
      <c r="C53" s="73" t="s">
        <v>744</v>
      </c>
      <c r="D53" s="49">
        <v>107624</v>
      </c>
      <c r="E53" s="57">
        <v>43680</v>
      </c>
      <c r="F53" s="57">
        <v>3815</v>
      </c>
      <c r="G53" s="57">
        <v>32881</v>
      </c>
      <c r="H53" s="57">
        <v>2188</v>
      </c>
      <c r="I53" s="57">
        <v>131</v>
      </c>
      <c r="J53" s="57">
        <v>24677</v>
      </c>
      <c r="K53" s="57">
        <v>252</v>
      </c>
    </row>
    <row r="54" spans="2:11" s="74" customFormat="1" ht="18" thickBot="1">
      <c r="B54" s="145"/>
      <c r="C54" s="40"/>
      <c r="D54" s="64"/>
      <c r="E54" s="40"/>
      <c r="F54" s="40"/>
      <c r="G54" s="40"/>
      <c r="H54" s="40"/>
      <c r="I54" s="40"/>
      <c r="J54" s="40"/>
      <c r="K54" s="40"/>
    </row>
    <row r="55" spans="4:11" s="74" customFormat="1" ht="17.25">
      <c r="D55" s="42" t="s">
        <v>94</v>
      </c>
      <c r="E55" s="45"/>
      <c r="F55" s="45"/>
      <c r="G55" s="45"/>
      <c r="H55" s="42" t="s">
        <v>44</v>
      </c>
      <c r="I55" s="45"/>
      <c r="J55" s="45"/>
      <c r="K55" s="45"/>
    </row>
    <row r="56" spans="2:11" s="74" customFormat="1" ht="17.25">
      <c r="B56" s="45"/>
      <c r="C56" s="45"/>
      <c r="D56" s="76" t="s">
        <v>222</v>
      </c>
      <c r="E56" s="65" t="s">
        <v>45</v>
      </c>
      <c r="F56" s="65" t="s">
        <v>46</v>
      </c>
      <c r="G56" s="65" t="s">
        <v>47</v>
      </c>
      <c r="H56" s="76" t="s">
        <v>222</v>
      </c>
      <c r="I56" s="65" t="s">
        <v>48</v>
      </c>
      <c r="J56" s="65" t="s">
        <v>49</v>
      </c>
      <c r="K56" s="65" t="s">
        <v>45</v>
      </c>
    </row>
    <row r="57" s="74" customFormat="1" ht="17.25">
      <c r="D57" s="43"/>
    </row>
    <row r="58" spans="2:11" s="74" customFormat="1" ht="17.25">
      <c r="B58" s="87" t="s">
        <v>30</v>
      </c>
      <c r="C58" s="73" t="s">
        <v>567</v>
      </c>
      <c r="D58" s="49">
        <v>3835</v>
      </c>
      <c r="E58" s="80">
        <v>1802</v>
      </c>
      <c r="F58" s="80">
        <v>2033</v>
      </c>
      <c r="G58" s="163" t="s">
        <v>50</v>
      </c>
      <c r="H58" s="77">
        <v>1074</v>
      </c>
      <c r="I58" s="80">
        <v>870</v>
      </c>
      <c r="J58" s="80">
        <v>52</v>
      </c>
      <c r="K58" s="80">
        <v>152</v>
      </c>
    </row>
    <row r="59" spans="2:11" s="74" customFormat="1" ht="17.25">
      <c r="B59" s="87" t="s">
        <v>683</v>
      </c>
      <c r="C59" s="73" t="s">
        <v>568</v>
      </c>
      <c r="D59" s="49">
        <v>3805</v>
      </c>
      <c r="E59" s="80">
        <v>1667</v>
      </c>
      <c r="F59" s="80">
        <v>2138</v>
      </c>
      <c r="G59" s="163" t="s">
        <v>50</v>
      </c>
      <c r="H59" s="77">
        <v>675</v>
      </c>
      <c r="I59" s="80">
        <v>608</v>
      </c>
      <c r="J59" s="80">
        <v>28</v>
      </c>
      <c r="K59" s="80">
        <v>40</v>
      </c>
    </row>
    <row r="60" spans="2:11" s="74" customFormat="1" ht="17.25">
      <c r="B60" s="87" t="s">
        <v>478</v>
      </c>
      <c r="C60" s="73" t="s">
        <v>569</v>
      </c>
      <c r="D60" s="49">
        <v>4467</v>
      </c>
      <c r="E60" s="80">
        <v>1865</v>
      </c>
      <c r="F60" s="80">
        <v>2514</v>
      </c>
      <c r="G60" s="80">
        <v>88</v>
      </c>
      <c r="H60" s="77">
        <v>1118</v>
      </c>
      <c r="I60" s="80">
        <v>1050</v>
      </c>
      <c r="J60" s="80">
        <v>38</v>
      </c>
      <c r="K60" s="80">
        <v>30</v>
      </c>
    </row>
    <row r="61" spans="2:11" s="74" customFormat="1" ht="17.25" customHeight="1">
      <c r="B61" s="87" t="s">
        <v>479</v>
      </c>
      <c r="C61" s="73" t="s">
        <v>570</v>
      </c>
      <c r="D61" s="49">
        <v>4380</v>
      </c>
      <c r="E61" s="80">
        <v>1966</v>
      </c>
      <c r="F61" s="80">
        <v>2271</v>
      </c>
      <c r="G61" s="80">
        <v>142</v>
      </c>
      <c r="H61" s="77">
        <v>1193</v>
      </c>
      <c r="I61" s="80">
        <v>1146</v>
      </c>
      <c r="J61" s="80">
        <v>25</v>
      </c>
      <c r="K61" s="80">
        <v>22</v>
      </c>
    </row>
    <row r="62" spans="2:11" s="74" customFormat="1" ht="17.25" customHeight="1">
      <c r="B62" s="87"/>
      <c r="C62" s="73"/>
      <c r="D62" s="49"/>
      <c r="E62" s="80"/>
      <c r="F62" s="80"/>
      <c r="G62" s="80"/>
      <c r="H62" s="77"/>
      <c r="I62" s="80"/>
      <c r="J62" s="80"/>
      <c r="K62" s="80"/>
    </row>
    <row r="63" spans="2:11" s="74" customFormat="1" ht="17.25">
      <c r="B63" s="87" t="s">
        <v>563</v>
      </c>
      <c r="C63" s="73" t="s">
        <v>571</v>
      </c>
      <c r="D63" s="49">
        <v>3863</v>
      </c>
      <c r="E63" s="80">
        <v>2074</v>
      </c>
      <c r="F63" s="80">
        <v>1672</v>
      </c>
      <c r="G63" s="80">
        <v>117</v>
      </c>
      <c r="H63" s="77">
        <v>1171</v>
      </c>
      <c r="I63" s="80">
        <v>1159</v>
      </c>
      <c r="J63" s="80">
        <v>8</v>
      </c>
      <c r="K63" s="80">
        <v>4</v>
      </c>
    </row>
    <row r="64" spans="2:11" s="74" customFormat="1" ht="17.25" customHeight="1">
      <c r="B64" s="87" t="s">
        <v>564</v>
      </c>
      <c r="C64" s="73" t="s">
        <v>572</v>
      </c>
      <c r="D64" s="49">
        <v>3696</v>
      </c>
      <c r="E64" s="80">
        <v>1513</v>
      </c>
      <c r="F64" s="80">
        <v>2071</v>
      </c>
      <c r="G64" s="80">
        <v>112</v>
      </c>
      <c r="H64" s="77">
        <v>1421</v>
      </c>
      <c r="I64" s="80">
        <v>1416</v>
      </c>
      <c r="J64" s="80">
        <v>5</v>
      </c>
      <c r="K64" s="163" t="s">
        <v>50</v>
      </c>
    </row>
    <row r="65" spans="2:11" s="74" customFormat="1" ht="17.25">
      <c r="B65" s="87" t="s">
        <v>480</v>
      </c>
      <c r="C65" s="73" t="s">
        <v>573</v>
      </c>
      <c r="D65" s="49">
        <v>3290</v>
      </c>
      <c r="E65" s="80">
        <v>1186</v>
      </c>
      <c r="F65" s="80">
        <v>1986</v>
      </c>
      <c r="G65" s="80">
        <v>118</v>
      </c>
      <c r="H65" s="77">
        <v>1526</v>
      </c>
      <c r="I65" s="80">
        <v>1510</v>
      </c>
      <c r="J65" s="80">
        <v>13</v>
      </c>
      <c r="K65" s="81">
        <v>3</v>
      </c>
    </row>
    <row r="66" spans="2:11" s="74" customFormat="1" ht="17.25">
      <c r="B66" s="87" t="s">
        <v>565</v>
      </c>
      <c r="C66" s="73" t="s">
        <v>574</v>
      </c>
      <c r="D66" s="49">
        <v>2990</v>
      </c>
      <c r="E66" s="80">
        <v>1112</v>
      </c>
      <c r="F66" s="80">
        <v>1776</v>
      </c>
      <c r="G66" s="80">
        <v>102</v>
      </c>
      <c r="H66" s="72">
        <v>1507</v>
      </c>
      <c r="I66" s="80">
        <v>1487</v>
      </c>
      <c r="J66" s="80">
        <v>19</v>
      </c>
      <c r="K66" s="81">
        <v>1</v>
      </c>
    </row>
    <row r="67" spans="2:11" s="74" customFormat="1" ht="17.25">
      <c r="B67" s="87"/>
      <c r="C67" s="73"/>
      <c r="D67" s="49"/>
      <c r="E67" s="80"/>
      <c r="F67" s="80"/>
      <c r="G67" s="80"/>
      <c r="H67" s="72"/>
      <c r="I67" s="80"/>
      <c r="J67" s="80"/>
      <c r="K67" s="81"/>
    </row>
    <row r="68" spans="2:11" s="74" customFormat="1" ht="17.25">
      <c r="B68" s="87" t="s">
        <v>481</v>
      </c>
      <c r="C68" s="73" t="s">
        <v>575</v>
      </c>
      <c r="D68" s="49">
        <v>3140</v>
      </c>
      <c r="E68" s="80">
        <v>1011</v>
      </c>
      <c r="F68" s="80">
        <v>2041</v>
      </c>
      <c r="G68" s="80">
        <v>88</v>
      </c>
      <c r="H68" s="72">
        <v>1450</v>
      </c>
      <c r="I68" s="80">
        <v>1429</v>
      </c>
      <c r="J68" s="80">
        <v>21</v>
      </c>
      <c r="K68" s="163" t="s">
        <v>50</v>
      </c>
    </row>
    <row r="69" spans="2:11" s="74" customFormat="1" ht="17.25">
      <c r="B69" s="87" t="s">
        <v>482</v>
      </c>
      <c r="C69" s="73" t="s">
        <v>576</v>
      </c>
      <c r="D69" s="49">
        <v>2645</v>
      </c>
      <c r="E69" s="80">
        <v>781</v>
      </c>
      <c r="F69" s="80">
        <v>1777</v>
      </c>
      <c r="G69" s="80">
        <v>87</v>
      </c>
      <c r="H69" s="72">
        <v>2518</v>
      </c>
      <c r="I69" s="80">
        <v>2395</v>
      </c>
      <c r="J69" s="80">
        <v>41</v>
      </c>
      <c r="K69" s="81">
        <v>82</v>
      </c>
    </row>
    <row r="70" spans="2:11" s="74" customFormat="1" ht="17.25">
      <c r="B70" s="87" t="s">
        <v>483</v>
      </c>
      <c r="C70" s="73" t="s">
        <v>577</v>
      </c>
      <c r="D70" s="49">
        <v>2573</v>
      </c>
      <c r="E70" s="80">
        <v>730</v>
      </c>
      <c r="F70" s="80">
        <v>1752</v>
      </c>
      <c r="G70" s="80">
        <v>91</v>
      </c>
      <c r="H70" s="77">
        <v>4233</v>
      </c>
      <c r="I70" s="80">
        <v>4008</v>
      </c>
      <c r="J70" s="80">
        <v>42</v>
      </c>
      <c r="K70" s="81">
        <v>183</v>
      </c>
    </row>
    <row r="71" spans="2:11" s="74" customFormat="1" ht="17.25">
      <c r="B71" s="87" t="s">
        <v>566</v>
      </c>
      <c r="C71" s="73" t="s">
        <v>578</v>
      </c>
      <c r="D71" s="49">
        <v>2679</v>
      </c>
      <c r="E71" s="57">
        <v>702</v>
      </c>
      <c r="F71" s="57">
        <v>1892</v>
      </c>
      <c r="G71" s="57">
        <v>84</v>
      </c>
      <c r="H71" s="57">
        <v>6977</v>
      </c>
      <c r="I71" s="57">
        <v>6700</v>
      </c>
      <c r="J71" s="57">
        <v>36</v>
      </c>
      <c r="K71" s="57">
        <v>241</v>
      </c>
    </row>
    <row r="72" spans="2:11" s="74" customFormat="1" ht="17.25">
      <c r="B72" s="87" t="s">
        <v>743</v>
      </c>
      <c r="C72" s="73" t="s">
        <v>744</v>
      </c>
      <c r="D72" s="49">
        <v>2694</v>
      </c>
      <c r="E72" s="57">
        <v>605</v>
      </c>
      <c r="F72" s="57">
        <v>2008</v>
      </c>
      <c r="G72" s="57">
        <v>81</v>
      </c>
      <c r="H72" s="57">
        <v>10071</v>
      </c>
      <c r="I72" s="57">
        <v>9903</v>
      </c>
      <c r="J72" s="57">
        <v>35</v>
      </c>
      <c r="K72" s="57">
        <v>133</v>
      </c>
    </row>
    <row r="73" spans="2:11" s="74" customFormat="1" ht="18" thickBot="1">
      <c r="B73" s="40"/>
      <c r="C73" s="146"/>
      <c r="D73" s="64"/>
      <c r="E73" s="40"/>
      <c r="F73" s="40"/>
      <c r="G73" s="40"/>
      <c r="H73" s="40"/>
      <c r="I73" s="40"/>
      <c r="J73" s="40"/>
      <c r="K73" s="40"/>
    </row>
    <row r="74" spans="1:4" s="74" customFormat="1" ht="17.25">
      <c r="A74" s="73"/>
      <c r="D74" s="74" t="s">
        <v>1022</v>
      </c>
    </row>
    <row r="75" s="74" customFormat="1" ht="17.25">
      <c r="D75" s="74" t="s">
        <v>1023</v>
      </c>
    </row>
    <row r="76" s="74" customFormat="1" ht="17.25"/>
    <row r="77" s="74" customFormat="1" ht="17.25"/>
    <row r="78" s="2" customFormat="1" ht="17.25"/>
  </sheetData>
  <mergeCells count="1">
    <mergeCell ref="E36:F3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74" customWidth="1"/>
    <col min="2" max="2" width="26.50390625" style="74" customWidth="1"/>
    <col min="3" max="3" width="13.375" style="74" customWidth="1"/>
    <col min="4" max="4" width="12.75390625" style="74" customWidth="1"/>
    <col min="5" max="5" width="18.00390625" style="74" bestFit="1" customWidth="1"/>
    <col min="6" max="7" width="12.75390625" style="74" customWidth="1"/>
    <col min="8" max="8" width="12.125" style="74" customWidth="1"/>
    <col min="9" max="11" width="12.75390625" style="74" customWidth="1"/>
    <col min="12" max="16384" width="12.125" style="74" customWidth="1"/>
  </cols>
  <sheetData>
    <row r="1" ht="17.25">
      <c r="A1" s="73">
        <v>0.3</v>
      </c>
    </row>
    <row r="6" ht="17.25">
      <c r="D6" s="75" t="s">
        <v>970</v>
      </c>
    </row>
    <row r="7" ht="17.25">
      <c r="E7" s="73" t="s">
        <v>95</v>
      </c>
    </row>
    <row r="8" spans="2:12" ht="18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38"/>
    </row>
    <row r="9" spans="3:12" ht="17.25">
      <c r="C9" s="43"/>
      <c r="D9" s="45"/>
      <c r="E9" s="45"/>
      <c r="F9" s="147"/>
      <c r="G9" s="148"/>
      <c r="H9" s="38"/>
      <c r="I9" s="38"/>
      <c r="J9" s="149"/>
      <c r="K9" s="149"/>
      <c r="L9" s="38"/>
    </row>
    <row r="10" spans="3:12" ht="17.25">
      <c r="C10" s="44" t="s">
        <v>96</v>
      </c>
      <c r="D10" s="271" t="s">
        <v>51</v>
      </c>
      <c r="E10" s="272"/>
      <c r="F10" s="42"/>
      <c r="G10" s="150" t="s">
        <v>52</v>
      </c>
      <c r="H10" s="149" t="s">
        <v>97</v>
      </c>
      <c r="I10" s="269" t="s">
        <v>98</v>
      </c>
      <c r="J10" s="270"/>
      <c r="K10" s="270"/>
      <c r="L10" s="38"/>
    </row>
    <row r="11" spans="3:12" ht="17.25">
      <c r="C11" s="44" t="s">
        <v>99</v>
      </c>
      <c r="D11" s="44"/>
      <c r="E11" s="151"/>
      <c r="F11" s="44" t="s">
        <v>100</v>
      </c>
      <c r="G11" s="150"/>
      <c r="H11" s="149" t="s">
        <v>99</v>
      </c>
      <c r="I11" s="152" t="s">
        <v>971</v>
      </c>
      <c r="J11" s="153" t="s">
        <v>972</v>
      </c>
      <c r="K11" s="154" t="s">
        <v>973</v>
      </c>
      <c r="L11" s="38"/>
    </row>
    <row r="12" spans="2:12" ht="17.25">
      <c r="B12" s="45"/>
      <c r="C12" s="46"/>
      <c r="D12" s="65"/>
      <c r="E12" s="155" t="s">
        <v>101</v>
      </c>
      <c r="F12" s="76"/>
      <c r="G12" s="155" t="s">
        <v>102</v>
      </c>
      <c r="H12" s="58"/>
      <c r="I12" s="155" t="s">
        <v>103</v>
      </c>
      <c r="J12" s="155" t="s">
        <v>103</v>
      </c>
      <c r="K12" s="156" t="s">
        <v>103</v>
      </c>
      <c r="L12" s="38"/>
    </row>
    <row r="13" spans="2:3" ht="17.25">
      <c r="B13" s="84" t="s">
        <v>53</v>
      </c>
      <c r="C13" s="43"/>
    </row>
    <row r="14" spans="2:11" ht="17.25">
      <c r="B14" s="73" t="s">
        <v>74</v>
      </c>
      <c r="C14" s="49">
        <v>310925</v>
      </c>
      <c r="D14" s="80">
        <v>310925</v>
      </c>
      <c r="E14" s="80">
        <v>179903</v>
      </c>
      <c r="F14" s="81" t="s">
        <v>196</v>
      </c>
      <c r="G14" s="81" t="s">
        <v>196</v>
      </c>
      <c r="H14" s="81">
        <v>6314</v>
      </c>
      <c r="I14" s="81" t="s">
        <v>196</v>
      </c>
      <c r="J14" s="81" t="s">
        <v>54</v>
      </c>
      <c r="K14" s="81" t="s">
        <v>196</v>
      </c>
    </row>
    <row r="15" spans="2:11" ht="17.25">
      <c r="B15" s="73" t="s">
        <v>75</v>
      </c>
      <c r="C15" s="49">
        <v>365300</v>
      </c>
      <c r="D15" s="80">
        <v>365300</v>
      </c>
      <c r="E15" s="80">
        <v>234500</v>
      </c>
      <c r="F15" s="81" t="s">
        <v>196</v>
      </c>
      <c r="G15" s="81" t="s">
        <v>196</v>
      </c>
      <c r="H15" s="80">
        <v>8100</v>
      </c>
      <c r="I15" s="81" t="s">
        <v>196</v>
      </c>
      <c r="J15" s="81" t="s">
        <v>54</v>
      </c>
      <c r="K15" s="81" t="s">
        <v>196</v>
      </c>
    </row>
    <row r="16" spans="2:11" ht="17.25">
      <c r="B16" s="73" t="s">
        <v>76</v>
      </c>
      <c r="C16" s="49">
        <v>400772</v>
      </c>
      <c r="D16" s="74">
        <v>400772</v>
      </c>
      <c r="E16" s="74">
        <v>271488</v>
      </c>
      <c r="F16" s="81" t="s">
        <v>196</v>
      </c>
      <c r="G16" s="81" t="s">
        <v>196</v>
      </c>
      <c r="H16" s="74">
        <v>8264</v>
      </c>
      <c r="I16" s="80">
        <v>382</v>
      </c>
      <c r="J16" s="81" t="s">
        <v>54</v>
      </c>
      <c r="K16" s="81" t="s">
        <v>196</v>
      </c>
    </row>
    <row r="17" spans="2:11" ht="17.25">
      <c r="B17" s="74" t="s">
        <v>58</v>
      </c>
      <c r="C17" s="49">
        <v>458283</v>
      </c>
      <c r="D17" s="80">
        <v>458283</v>
      </c>
      <c r="E17" s="80">
        <v>312578</v>
      </c>
      <c r="F17" s="81" t="s">
        <v>196</v>
      </c>
      <c r="G17" s="81" t="s">
        <v>196</v>
      </c>
      <c r="H17" s="80">
        <v>7087</v>
      </c>
      <c r="I17" s="80">
        <v>5493</v>
      </c>
      <c r="J17" s="81" t="s">
        <v>54</v>
      </c>
      <c r="K17" s="81" t="s">
        <v>196</v>
      </c>
    </row>
    <row r="18" spans="3:11" ht="17.25">
      <c r="C18" s="49"/>
      <c r="D18" s="80"/>
      <c r="E18" s="80"/>
      <c r="F18" s="81"/>
      <c r="G18" s="81"/>
      <c r="H18" s="80"/>
      <c r="I18" s="80"/>
      <c r="J18" s="81"/>
      <c r="K18" s="81"/>
    </row>
    <row r="19" spans="2:11" ht="17.25">
      <c r="B19" s="74" t="s">
        <v>59</v>
      </c>
      <c r="C19" s="49">
        <v>470430</v>
      </c>
      <c r="D19" s="80">
        <v>470430</v>
      </c>
      <c r="E19" s="80">
        <v>322415</v>
      </c>
      <c r="F19" s="81" t="s">
        <v>196</v>
      </c>
      <c r="G19" s="81" t="s">
        <v>196</v>
      </c>
      <c r="H19" s="80">
        <v>7096</v>
      </c>
      <c r="I19" s="80">
        <v>6028</v>
      </c>
      <c r="J19" s="81" t="s">
        <v>54</v>
      </c>
      <c r="K19" s="81" t="s">
        <v>196</v>
      </c>
    </row>
    <row r="20" spans="2:11" ht="17.25">
      <c r="B20" s="74" t="s">
        <v>60</v>
      </c>
      <c r="C20" s="49">
        <v>481576</v>
      </c>
      <c r="D20" s="80">
        <v>481576</v>
      </c>
      <c r="E20" s="80">
        <v>331978</v>
      </c>
      <c r="F20" s="81" t="s">
        <v>196</v>
      </c>
      <c r="G20" s="81" t="s">
        <v>196</v>
      </c>
      <c r="H20" s="80">
        <v>6971</v>
      </c>
      <c r="I20" s="80">
        <v>6150</v>
      </c>
      <c r="J20" s="81" t="s">
        <v>54</v>
      </c>
      <c r="K20" s="81" t="s">
        <v>196</v>
      </c>
    </row>
    <row r="21" spans="2:11" ht="17.25">
      <c r="B21" s="74" t="s">
        <v>61</v>
      </c>
      <c r="C21" s="49">
        <v>491551</v>
      </c>
      <c r="D21" s="74">
        <v>491551</v>
      </c>
      <c r="E21" s="74">
        <v>340659</v>
      </c>
      <c r="F21" s="81" t="s">
        <v>196</v>
      </c>
      <c r="G21" s="81" t="s">
        <v>196</v>
      </c>
      <c r="H21" s="74">
        <v>6958</v>
      </c>
      <c r="I21" s="74">
        <v>6281</v>
      </c>
      <c r="J21" s="81" t="s">
        <v>54</v>
      </c>
      <c r="K21" s="81" t="s">
        <v>196</v>
      </c>
    </row>
    <row r="22" spans="2:11" ht="17.25">
      <c r="B22" s="74" t="s">
        <v>62</v>
      </c>
      <c r="C22" s="49">
        <v>501330</v>
      </c>
      <c r="D22" s="80">
        <v>501330</v>
      </c>
      <c r="E22" s="80">
        <v>348814</v>
      </c>
      <c r="F22" s="81" t="s">
        <v>196</v>
      </c>
      <c r="G22" s="81" t="s">
        <v>196</v>
      </c>
      <c r="H22" s="80">
        <v>6539</v>
      </c>
      <c r="I22" s="80">
        <v>6539</v>
      </c>
      <c r="J22" s="81" t="s">
        <v>196</v>
      </c>
      <c r="K22" s="81" t="s">
        <v>196</v>
      </c>
    </row>
    <row r="23" spans="2:11" ht="17.25">
      <c r="B23" s="74" t="s">
        <v>63</v>
      </c>
      <c r="C23" s="49">
        <v>508625</v>
      </c>
      <c r="D23" s="80">
        <v>508625</v>
      </c>
      <c r="E23" s="80">
        <v>355266</v>
      </c>
      <c r="F23" s="81" t="s">
        <v>196</v>
      </c>
      <c r="G23" s="81" t="s">
        <v>196</v>
      </c>
      <c r="H23" s="80">
        <v>6468</v>
      </c>
      <c r="I23" s="80">
        <v>6199</v>
      </c>
      <c r="J23" s="80">
        <v>269</v>
      </c>
      <c r="K23" s="81" t="s">
        <v>196</v>
      </c>
    </row>
    <row r="24" spans="3:11" ht="17.25">
      <c r="C24" s="49"/>
      <c r="D24" s="80"/>
      <c r="E24" s="80"/>
      <c r="F24" s="81"/>
      <c r="G24" s="81"/>
      <c r="H24" s="80"/>
      <c r="I24" s="80"/>
      <c r="J24" s="80"/>
      <c r="K24" s="81"/>
    </row>
    <row r="25" spans="2:11" ht="17.25">
      <c r="B25" s="74" t="s">
        <v>64</v>
      </c>
      <c r="C25" s="49">
        <v>512888</v>
      </c>
      <c r="D25" s="74">
        <v>512888</v>
      </c>
      <c r="E25" s="74">
        <v>358966</v>
      </c>
      <c r="F25" s="81" t="s">
        <v>196</v>
      </c>
      <c r="G25" s="81" t="s">
        <v>196</v>
      </c>
      <c r="H25" s="74">
        <v>6397</v>
      </c>
      <c r="I25" s="74">
        <v>6024</v>
      </c>
      <c r="J25" s="74">
        <v>373</v>
      </c>
      <c r="K25" s="81" t="s">
        <v>196</v>
      </c>
    </row>
    <row r="26" spans="2:11" ht="17.25">
      <c r="B26" s="74" t="s">
        <v>65</v>
      </c>
      <c r="C26" s="49">
        <v>507715</v>
      </c>
      <c r="D26" s="80">
        <v>507380</v>
      </c>
      <c r="E26" s="80">
        <v>359396</v>
      </c>
      <c r="F26" s="81">
        <v>335</v>
      </c>
      <c r="G26" s="81" t="s">
        <v>196</v>
      </c>
      <c r="H26" s="80">
        <v>6125</v>
      </c>
      <c r="I26" s="80">
        <v>5585</v>
      </c>
      <c r="J26" s="80">
        <v>540</v>
      </c>
      <c r="K26" s="81" t="s">
        <v>196</v>
      </c>
    </row>
    <row r="27" spans="2:11" ht="17.25">
      <c r="B27" s="74" t="s">
        <v>66</v>
      </c>
      <c r="C27" s="49">
        <v>496075</v>
      </c>
      <c r="D27" s="77">
        <v>496067</v>
      </c>
      <c r="E27" s="77">
        <v>357105</v>
      </c>
      <c r="F27" s="84">
        <v>8</v>
      </c>
      <c r="G27" s="84">
        <v>25516</v>
      </c>
      <c r="H27" s="77">
        <v>5927</v>
      </c>
      <c r="I27" s="77">
        <v>5386</v>
      </c>
      <c r="J27" s="77">
        <v>541</v>
      </c>
      <c r="K27" s="81" t="s">
        <v>196</v>
      </c>
    </row>
    <row r="28" spans="2:11" ht="17.25">
      <c r="B28" s="74" t="s">
        <v>67</v>
      </c>
      <c r="C28" s="49">
        <v>472493</v>
      </c>
      <c r="D28" s="77">
        <v>471901</v>
      </c>
      <c r="E28" s="77">
        <v>347484</v>
      </c>
      <c r="F28" s="84">
        <v>592</v>
      </c>
      <c r="G28" s="84">
        <v>47566</v>
      </c>
      <c r="H28" s="77">
        <v>5784</v>
      </c>
      <c r="I28" s="77">
        <v>5179</v>
      </c>
      <c r="J28" s="77">
        <v>605</v>
      </c>
      <c r="K28" s="81" t="s">
        <v>196</v>
      </c>
    </row>
    <row r="29" spans="2:11" ht="17.25">
      <c r="B29" s="74" t="s">
        <v>68</v>
      </c>
      <c r="C29" s="43">
        <v>446862</v>
      </c>
      <c r="D29" s="38">
        <v>446849</v>
      </c>
      <c r="E29" s="38">
        <v>334843</v>
      </c>
      <c r="F29" s="38">
        <v>12</v>
      </c>
      <c r="G29" s="38">
        <v>72557</v>
      </c>
      <c r="H29" s="38">
        <v>5560</v>
      </c>
      <c r="I29" s="38">
        <v>4809</v>
      </c>
      <c r="J29" s="38">
        <v>533</v>
      </c>
      <c r="K29" s="38">
        <v>218</v>
      </c>
    </row>
    <row r="30" spans="3:11" ht="17.25">
      <c r="C30" s="43"/>
      <c r="D30" s="38"/>
      <c r="E30" s="38"/>
      <c r="F30" s="38"/>
      <c r="G30" s="38"/>
      <c r="H30" s="38"/>
      <c r="I30" s="38"/>
      <c r="J30" s="38"/>
      <c r="K30" s="38"/>
    </row>
    <row r="31" spans="2:11" ht="17.25">
      <c r="B31" s="74" t="s">
        <v>69</v>
      </c>
      <c r="C31" s="49">
        <v>430527</v>
      </c>
      <c r="D31" s="80">
        <v>430514</v>
      </c>
      <c r="E31" s="80">
        <v>326770</v>
      </c>
      <c r="F31" s="80">
        <v>13</v>
      </c>
      <c r="G31" s="77">
        <v>77927</v>
      </c>
      <c r="H31" s="80">
        <v>5195</v>
      </c>
      <c r="I31" s="80">
        <v>4363</v>
      </c>
      <c r="J31" s="80">
        <v>529</v>
      </c>
      <c r="K31" s="157">
        <v>303</v>
      </c>
    </row>
    <row r="32" spans="2:11" ht="17.25">
      <c r="B32" s="74" t="s">
        <v>70</v>
      </c>
      <c r="C32" s="49">
        <v>419164</v>
      </c>
      <c r="D32" s="80">
        <v>419151</v>
      </c>
      <c r="E32" s="80">
        <v>321879</v>
      </c>
      <c r="F32" s="80">
        <v>13</v>
      </c>
      <c r="G32" s="77">
        <v>68385</v>
      </c>
      <c r="H32" s="80">
        <v>4559</v>
      </c>
      <c r="I32" s="80">
        <v>3700</v>
      </c>
      <c r="J32" s="80">
        <v>510</v>
      </c>
      <c r="K32" s="157">
        <v>349</v>
      </c>
    </row>
    <row r="33" spans="2:11" ht="17.25">
      <c r="B33" s="74" t="s">
        <v>71</v>
      </c>
      <c r="C33" s="49">
        <v>419414</v>
      </c>
      <c r="D33" s="80">
        <v>419401</v>
      </c>
      <c r="E33" s="80">
        <v>325293</v>
      </c>
      <c r="F33" s="80">
        <v>13</v>
      </c>
      <c r="G33" s="77">
        <v>60348</v>
      </c>
      <c r="H33" s="80">
        <v>3836</v>
      </c>
      <c r="I33" s="80">
        <v>2984</v>
      </c>
      <c r="J33" s="80">
        <v>516</v>
      </c>
      <c r="K33" s="157">
        <v>336</v>
      </c>
    </row>
    <row r="34" spans="2:11" ht="17.25">
      <c r="B34" s="74" t="s">
        <v>72</v>
      </c>
      <c r="C34" s="49">
        <v>411420</v>
      </c>
      <c r="D34" s="80">
        <v>411408</v>
      </c>
      <c r="E34" s="80">
        <v>320716</v>
      </c>
      <c r="F34" s="80">
        <v>12</v>
      </c>
      <c r="G34" s="77">
        <v>54115</v>
      </c>
      <c r="H34" s="80">
        <v>3367</v>
      </c>
      <c r="I34" s="80">
        <v>2566</v>
      </c>
      <c r="J34" s="80">
        <v>513</v>
      </c>
      <c r="K34" s="157">
        <v>288</v>
      </c>
    </row>
    <row r="35" spans="2:11" ht="17.25">
      <c r="B35" s="74" t="s">
        <v>73</v>
      </c>
      <c r="C35" s="49">
        <v>389339</v>
      </c>
      <c r="D35" s="57">
        <v>389327</v>
      </c>
      <c r="E35" s="57">
        <v>303796</v>
      </c>
      <c r="F35" s="57">
        <v>12</v>
      </c>
      <c r="G35" s="47">
        <v>49096</v>
      </c>
      <c r="H35" s="57">
        <v>3097</v>
      </c>
      <c r="I35" s="57">
        <v>2486</v>
      </c>
      <c r="J35" s="57">
        <v>611</v>
      </c>
      <c r="K35" s="212" t="s">
        <v>54</v>
      </c>
    </row>
    <row r="36" spans="2:11" ht="17.25">
      <c r="B36" s="69" t="s">
        <v>974</v>
      </c>
      <c r="C36" s="47">
        <v>361503</v>
      </c>
      <c r="D36" s="47">
        <v>80269</v>
      </c>
      <c r="E36" s="47">
        <v>281227</v>
      </c>
      <c r="F36" s="47">
        <v>7</v>
      </c>
      <c r="G36" s="47">
        <v>44007</v>
      </c>
      <c r="H36" s="47">
        <v>2974</v>
      </c>
      <c r="I36" s="47">
        <v>2370</v>
      </c>
      <c r="J36" s="47">
        <v>604</v>
      </c>
      <c r="K36" s="212" t="s">
        <v>54</v>
      </c>
    </row>
    <row r="37" spans="2:11" ht="18" thickBot="1">
      <c r="B37" s="70"/>
      <c r="C37" s="41"/>
      <c r="D37" s="40"/>
      <c r="E37" s="40"/>
      <c r="F37" s="40"/>
      <c r="G37" s="40" t="s">
        <v>55</v>
      </c>
      <c r="H37" s="40"/>
      <c r="I37" s="40"/>
      <c r="J37" s="40"/>
      <c r="K37" s="40"/>
    </row>
    <row r="38" spans="2:3" ht="17.25">
      <c r="B38" s="73" t="s">
        <v>56</v>
      </c>
      <c r="C38" s="73"/>
    </row>
    <row r="39" ht="17.25">
      <c r="B39" s="74" t="s">
        <v>57</v>
      </c>
    </row>
    <row r="40" spans="3:5" ht="17.25">
      <c r="C40" s="73"/>
      <c r="E40" s="73"/>
    </row>
    <row r="41" spans="1:12" ht="17.25">
      <c r="A41" s="73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1" ht="17.25">
      <c r="B42" s="206" t="s">
        <v>594</v>
      </c>
      <c r="C42" s="206">
        <v>146530</v>
      </c>
      <c r="D42" s="206">
        <v>35274</v>
      </c>
      <c r="E42" s="206">
        <v>111249</v>
      </c>
      <c r="F42" s="206">
        <v>7</v>
      </c>
      <c r="G42" s="206">
        <v>20393</v>
      </c>
      <c r="H42" s="206">
        <v>1201</v>
      </c>
      <c r="I42" s="206">
        <v>862</v>
      </c>
      <c r="J42" s="206">
        <v>339</v>
      </c>
      <c r="K42" s="206">
        <v>0</v>
      </c>
    </row>
    <row r="43" spans="2:11" ht="17.25">
      <c r="B43" s="206" t="s">
        <v>595</v>
      </c>
      <c r="C43" s="206">
        <v>31847</v>
      </c>
      <c r="D43" s="206">
        <v>5891</v>
      </c>
      <c r="E43" s="206">
        <v>25956</v>
      </c>
      <c r="F43" s="206">
        <v>0</v>
      </c>
      <c r="G43" s="206">
        <v>3689</v>
      </c>
      <c r="H43" s="206">
        <v>293</v>
      </c>
      <c r="I43" s="206">
        <v>247</v>
      </c>
      <c r="J43" s="206">
        <v>46</v>
      </c>
      <c r="K43" s="206">
        <v>0</v>
      </c>
    </row>
    <row r="44" spans="2:11" ht="17.25">
      <c r="B44" s="206" t="s">
        <v>596</v>
      </c>
      <c r="C44" s="206">
        <v>33431</v>
      </c>
      <c r="D44" s="206">
        <v>5712</v>
      </c>
      <c r="E44" s="206">
        <v>27719</v>
      </c>
      <c r="F44" s="206">
        <v>0</v>
      </c>
      <c r="G44" s="206">
        <v>3871</v>
      </c>
      <c r="H44" s="206">
        <v>193</v>
      </c>
      <c r="I44" s="206">
        <v>160</v>
      </c>
      <c r="J44" s="206">
        <v>33</v>
      </c>
      <c r="K44" s="206">
        <v>0</v>
      </c>
    </row>
    <row r="45" spans="2:11" ht="17.25">
      <c r="B45" s="206" t="s">
        <v>597</v>
      </c>
      <c r="C45" s="206">
        <v>27757</v>
      </c>
      <c r="D45" s="206">
        <v>6309</v>
      </c>
      <c r="E45" s="206">
        <v>21448</v>
      </c>
      <c r="F45" s="206">
        <v>0</v>
      </c>
      <c r="G45" s="206">
        <v>2970</v>
      </c>
      <c r="H45" s="206">
        <v>202</v>
      </c>
      <c r="I45" s="206">
        <v>176</v>
      </c>
      <c r="J45" s="206">
        <v>26</v>
      </c>
      <c r="K45" s="206">
        <v>0</v>
      </c>
    </row>
    <row r="46" spans="2:11" ht="17.25">
      <c r="B46" s="206" t="s">
        <v>598</v>
      </c>
      <c r="C46" s="206">
        <v>55338</v>
      </c>
      <c r="D46" s="206">
        <v>13261</v>
      </c>
      <c r="E46" s="206">
        <v>42077</v>
      </c>
      <c r="F46" s="206">
        <v>0</v>
      </c>
      <c r="G46" s="206">
        <v>6267</v>
      </c>
      <c r="H46" s="206">
        <v>472</v>
      </c>
      <c r="I46" s="206">
        <v>398</v>
      </c>
      <c r="J46" s="206">
        <v>74</v>
      </c>
      <c r="K46" s="206">
        <v>0</v>
      </c>
    </row>
    <row r="47" spans="2:11" ht="17.25">
      <c r="B47" s="206" t="s">
        <v>599</v>
      </c>
      <c r="C47" s="206">
        <v>25767</v>
      </c>
      <c r="D47" s="206">
        <v>5273</v>
      </c>
      <c r="E47" s="206">
        <v>20494</v>
      </c>
      <c r="F47" s="206">
        <v>0</v>
      </c>
      <c r="G47" s="206">
        <v>3133</v>
      </c>
      <c r="H47" s="206">
        <v>219</v>
      </c>
      <c r="I47" s="206">
        <v>192</v>
      </c>
      <c r="J47" s="206">
        <v>27</v>
      </c>
      <c r="K47" s="206">
        <v>0</v>
      </c>
    </row>
    <row r="48" spans="2:11" ht="17.25">
      <c r="B48" s="206" t="s">
        <v>600</v>
      </c>
      <c r="C48" s="206">
        <v>13918</v>
      </c>
      <c r="D48" s="206">
        <v>2597</v>
      </c>
      <c r="E48" s="206">
        <v>11321</v>
      </c>
      <c r="F48" s="206">
        <v>0</v>
      </c>
      <c r="G48" s="206">
        <v>1157</v>
      </c>
      <c r="H48" s="206">
        <v>133</v>
      </c>
      <c r="I48" s="206">
        <v>115</v>
      </c>
      <c r="J48" s="206">
        <v>18</v>
      </c>
      <c r="K48" s="206">
        <v>0</v>
      </c>
    </row>
    <row r="49" spans="2:11" ht="17.25">
      <c r="B49" s="206" t="s">
        <v>601</v>
      </c>
      <c r="C49" s="206">
        <v>26915</v>
      </c>
      <c r="D49" s="206">
        <v>5952</v>
      </c>
      <c r="E49" s="206">
        <v>20963</v>
      </c>
      <c r="F49" s="206">
        <v>0</v>
      </c>
      <c r="G49" s="206">
        <v>2527</v>
      </c>
      <c r="H49" s="206">
        <v>261</v>
      </c>
      <c r="I49" s="206">
        <v>220</v>
      </c>
      <c r="J49" s="206">
        <v>41</v>
      </c>
      <c r="K49" s="206">
        <v>0</v>
      </c>
    </row>
    <row r="51" spans="2:3" ht="17.25">
      <c r="B51" s="74" t="s">
        <v>975</v>
      </c>
      <c r="C51" s="74" t="s">
        <v>604</v>
      </c>
    </row>
  </sheetData>
  <mergeCells count="2">
    <mergeCell ref="I10:K10"/>
    <mergeCell ref="D10:E10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8" customWidth="1"/>
    <col min="2" max="2" width="4.625" style="38" customWidth="1"/>
    <col min="3" max="3" width="9.625" style="38" customWidth="1"/>
    <col min="4" max="4" width="13.75390625" style="38" bestFit="1" customWidth="1"/>
    <col min="5" max="5" width="11.625" style="38" customWidth="1"/>
    <col min="6" max="7" width="14.625" style="38" customWidth="1"/>
    <col min="8" max="11" width="11.625" style="38" customWidth="1"/>
    <col min="12" max="12" width="14.625" style="38" customWidth="1"/>
    <col min="13" max="13" width="11.625" style="38" customWidth="1"/>
    <col min="14" max="16384" width="10.875" style="38" customWidth="1"/>
  </cols>
  <sheetData>
    <row r="1" ht="17.25">
      <c r="A1" s="37"/>
    </row>
    <row r="6" ht="17.25">
      <c r="E6" s="39" t="s">
        <v>128</v>
      </c>
    </row>
    <row r="7" spans="2:13" ht="18" thickBot="1">
      <c r="B7" s="40"/>
      <c r="C7" s="40"/>
      <c r="D7" s="40"/>
      <c r="E7" s="40"/>
      <c r="F7" s="41" t="s">
        <v>113</v>
      </c>
      <c r="G7" s="40"/>
      <c r="H7" s="40"/>
      <c r="I7" s="40"/>
      <c r="J7" s="40"/>
      <c r="K7" s="40"/>
      <c r="L7" s="41" t="s">
        <v>697</v>
      </c>
      <c r="M7" s="40"/>
    </row>
    <row r="8" spans="5:13" ht="17.25">
      <c r="E8" s="148"/>
      <c r="G8" s="43"/>
      <c r="H8" s="43"/>
      <c r="I8" s="43"/>
      <c r="J8" s="160"/>
      <c r="K8" s="148"/>
      <c r="M8" s="43"/>
    </row>
    <row r="9" spans="3:13" ht="17.25">
      <c r="C9" s="37" t="s">
        <v>115</v>
      </c>
      <c r="E9" s="150" t="s">
        <v>696</v>
      </c>
      <c r="F9" s="175" t="s">
        <v>445</v>
      </c>
      <c r="G9" s="44" t="s">
        <v>447</v>
      </c>
      <c r="H9" s="44" t="s">
        <v>448</v>
      </c>
      <c r="I9" s="44" t="s">
        <v>449</v>
      </c>
      <c r="J9" s="44" t="s">
        <v>450</v>
      </c>
      <c r="K9" s="150" t="s">
        <v>451</v>
      </c>
      <c r="L9" s="175" t="s">
        <v>467</v>
      </c>
      <c r="M9" s="44" t="s">
        <v>452</v>
      </c>
    </row>
    <row r="10" spans="2:13" ht="17.25">
      <c r="B10" s="45"/>
      <c r="C10" s="45"/>
      <c r="D10" s="45"/>
      <c r="E10" s="58"/>
      <c r="F10" s="45"/>
      <c r="G10" s="46"/>
      <c r="H10" s="46"/>
      <c r="I10" s="46"/>
      <c r="J10" s="46"/>
      <c r="K10" s="58"/>
      <c r="L10" s="45"/>
      <c r="M10" s="46"/>
    </row>
    <row r="11" spans="4:12" ht="17.25">
      <c r="D11" s="54"/>
      <c r="F11" s="158"/>
      <c r="I11" s="158"/>
      <c r="L11" s="158"/>
    </row>
    <row r="12" spans="2:13" ht="17.25">
      <c r="B12" s="37" t="s">
        <v>473</v>
      </c>
      <c r="C12" s="47"/>
      <c r="D12" s="217"/>
      <c r="E12" s="47">
        <v>18934</v>
      </c>
      <c r="F12" s="47">
        <v>4630</v>
      </c>
      <c r="G12" s="47">
        <v>7721</v>
      </c>
      <c r="H12" s="47">
        <v>1957</v>
      </c>
      <c r="I12" s="47">
        <v>1717</v>
      </c>
      <c r="J12" s="47">
        <v>5166</v>
      </c>
      <c r="K12" s="47">
        <v>3021</v>
      </c>
      <c r="L12" s="47">
        <v>12036</v>
      </c>
      <c r="M12" s="47">
        <v>2559</v>
      </c>
    </row>
    <row r="13" spans="2:13" ht="17.25">
      <c r="B13" s="37" t="s">
        <v>116</v>
      </c>
      <c r="D13" s="68" t="s">
        <v>117</v>
      </c>
      <c r="E13" s="47">
        <v>18511</v>
      </c>
      <c r="F13" s="47">
        <v>4534</v>
      </c>
      <c r="G13" s="47">
        <v>7435</v>
      </c>
      <c r="H13" s="47">
        <v>1924</v>
      </c>
      <c r="I13" s="47">
        <v>1636</v>
      </c>
      <c r="J13" s="47">
        <v>5034</v>
      </c>
      <c r="K13" s="47">
        <v>2946</v>
      </c>
      <c r="L13" s="47">
        <v>11512</v>
      </c>
      <c r="M13" s="47">
        <v>2534</v>
      </c>
    </row>
    <row r="14" spans="3:13" ht="17.25">
      <c r="C14" s="37" t="s">
        <v>118</v>
      </c>
      <c r="D14" s="68" t="s">
        <v>119</v>
      </c>
      <c r="E14" s="47">
        <v>423</v>
      </c>
      <c r="F14" s="47">
        <v>96</v>
      </c>
      <c r="G14" s="47">
        <v>286</v>
      </c>
      <c r="H14" s="47">
        <v>33</v>
      </c>
      <c r="I14" s="47">
        <v>81</v>
      </c>
      <c r="J14" s="47">
        <v>132</v>
      </c>
      <c r="K14" s="47">
        <v>75</v>
      </c>
      <c r="L14" s="47">
        <v>524</v>
      </c>
      <c r="M14" s="47">
        <v>25</v>
      </c>
    </row>
    <row r="15" spans="3:13" ht="17.25">
      <c r="C15" s="37"/>
      <c r="D15" s="68"/>
      <c r="E15" s="47"/>
      <c r="F15" s="47"/>
      <c r="G15" s="47"/>
      <c r="H15" s="47"/>
      <c r="I15" s="47"/>
      <c r="J15" s="47"/>
      <c r="K15" s="47"/>
      <c r="L15" s="47"/>
      <c r="M15" s="47"/>
    </row>
    <row r="16" spans="4:13" ht="17.25">
      <c r="D16" s="69"/>
      <c r="E16" s="47"/>
      <c r="F16" s="47"/>
      <c r="G16" s="47"/>
      <c r="H16" s="47"/>
      <c r="I16" s="47"/>
      <c r="J16" s="47"/>
      <c r="K16" s="47"/>
      <c r="L16" s="47"/>
      <c r="M16" s="47"/>
    </row>
    <row r="17" spans="2:20" ht="17.25">
      <c r="B17" s="37" t="s">
        <v>686</v>
      </c>
      <c r="C17" s="47"/>
      <c r="D17" s="217"/>
      <c r="E17" s="47">
        <v>19009</v>
      </c>
      <c r="F17" s="47">
        <v>4490</v>
      </c>
      <c r="G17" s="47">
        <v>7624</v>
      </c>
      <c r="H17" s="47">
        <v>1891</v>
      </c>
      <c r="I17" s="47">
        <v>1641</v>
      </c>
      <c r="J17" s="47">
        <v>5087</v>
      </c>
      <c r="K17" s="47">
        <v>2969</v>
      </c>
      <c r="L17" s="47">
        <v>11861</v>
      </c>
      <c r="M17" s="47">
        <v>2524</v>
      </c>
      <c r="O17" s="47"/>
      <c r="P17" s="47"/>
      <c r="Q17" s="47"/>
      <c r="R17" s="47"/>
      <c r="S17" s="47"/>
      <c r="T17" s="47"/>
    </row>
    <row r="18" spans="2:20" ht="17.25">
      <c r="B18" s="37" t="s">
        <v>116</v>
      </c>
      <c r="D18" s="68" t="s">
        <v>117</v>
      </c>
      <c r="E18" s="47">
        <v>18529</v>
      </c>
      <c r="F18" s="47">
        <v>4381</v>
      </c>
      <c r="G18" s="47">
        <v>7334</v>
      </c>
      <c r="H18" s="47">
        <v>1857</v>
      </c>
      <c r="I18" s="47">
        <v>1562</v>
      </c>
      <c r="J18" s="47">
        <v>4948</v>
      </c>
      <c r="K18" s="47">
        <v>2885</v>
      </c>
      <c r="L18" s="47">
        <v>11309</v>
      </c>
      <c r="M18" s="47">
        <v>2496</v>
      </c>
      <c r="O18" s="47"/>
      <c r="P18" s="47"/>
      <c r="Q18" s="47"/>
      <c r="R18" s="47"/>
      <c r="S18" s="47"/>
      <c r="T18" s="47"/>
    </row>
    <row r="19" spans="3:20" ht="17.25">
      <c r="C19" s="37" t="s">
        <v>118</v>
      </c>
      <c r="D19" s="68" t="s">
        <v>119</v>
      </c>
      <c r="E19" s="47">
        <v>480</v>
      </c>
      <c r="F19" s="47">
        <v>109</v>
      </c>
      <c r="G19" s="47">
        <v>290</v>
      </c>
      <c r="H19" s="47">
        <v>34</v>
      </c>
      <c r="I19" s="47">
        <v>79</v>
      </c>
      <c r="J19" s="47">
        <v>139</v>
      </c>
      <c r="K19" s="47">
        <v>84</v>
      </c>
      <c r="L19" s="47">
        <v>552</v>
      </c>
      <c r="M19" s="47">
        <v>28</v>
      </c>
      <c r="O19" s="47"/>
      <c r="P19" s="47"/>
      <c r="Q19" s="47"/>
      <c r="R19" s="47"/>
      <c r="S19" s="47"/>
      <c r="T19" s="47"/>
    </row>
    <row r="20" spans="4:20" ht="17.25">
      <c r="D20" s="69"/>
      <c r="E20" s="47"/>
      <c r="F20" s="47"/>
      <c r="G20" s="47"/>
      <c r="H20" s="47"/>
      <c r="I20" s="47"/>
      <c r="J20" s="47"/>
      <c r="L20" s="47"/>
      <c r="M20" s="47"/>
      <c r="O20" s="47"/>
      <c r="P20" s="47"/>
      <c r="Q20" s="47"/>
      <c r="R20" s="47"/>
      <c r="S20" s="47"/>
      <c r="T20" s="47"/>
    </row>
    <row r="21" spans="2:4" ht="17.25">
      <c r="B21" s="52"/>
      <c r="C21" s="53"/>
      <c r="D21" s="54"/>
    </row>
    <row r="22" spans="3:20" ht="17.25">
      <c r="C22" s="42" t="s">
        <v>698</v>
      </c>
      <c r="D22" s="69"/>
      <c r="E22" s="47">
        <v>2000</v>
      </c>
      <c r="F22" s="47">
        <v>757</v>
      </c>
      <c r="G22" s="47">
        <v>1185</v>
      </c>
      <c r="H22" s="47">
        <v>268</v>
      </c>
      <c r="I22" s="47">
        <v>251</v>
      </c>
      <c r="J22" s="47">
        <v>983</v>
      </c>
      <c r="K22" s="47">
        <v>652</v>
      </c>
      <c r="L22" s="47">
        <v>2865</v>
      </c>
      <c r="M22" s="47">
        <v>254</v>
      </c>
      <c r="O22" s="47"/>
      <c r="P22" s="47"/>
      <c r="Q22" s="47"/>
      <c r="R22" s="47"/>
      <c r="S22" s="47"/>
      <c r="T22" s="47"/>
    </row>
    <row r="23" spans="3:20" ht="17.25">
      <c r="C23" s="42"/>
      <c r="D23" s="68" t="s">
        <v>117</v>
      </c>
      <c r="E23" s="47">
        <v>1685</v>
      </c>
      <c r="F23" s="47">
        <v>712</v>
      </c>
      <c r="G23" s="47">
        <v>1035</v>
      </c>
      <c r="H23" s="47">
        <v>234</v>
      </c>
      <c r="I23" s="47">
        <v>234</v>
      </c>
      <c r="J23" s="47">
        <v>900</v>
      </c>
      <c r="K23" s="47">
        <v>590</v>
      </c>
      <c r="L23" s="47">
        <v>2475</v>
      </c>
      <c r="M23" s="47">
        <v>237</v>
      </c>
      <c r="O23" s="47"/>
      <c r="P23" s="47"/>
      <c r="Q23" s="47"/>
      <c r="R23" s="47"/>
      <c r="S23" s="47"/>
      <c r="T23" s="47"/>
    </row>
    <row r="24" spans="3:20" ht="17.25">
      <c r="C24" s="42"/>
      <c r="D24" s="68" t="s">
        <v>119</v>
      </c>
      <c r="E24" s="47">
        <v>315</v>
      </c>
      <c r="F24" s="47">
        <v>45</v>
      </c>
      <c r="G24" s="47">
        <v>150</v>
      </c>
      <c r="H24" s="47">
        <v>34</v>
      </c>
      <c r="I24" s="47">
        <v>17</v>
      </c>
      <c r="J24" s="47">
        <v>83</v>
      </c>
      <c r="K24" s="47">
        <v>62</v>
      </c>
      <c r="L24" s="47">
        <v>390</v>
      </c>
      <c r="M24" s="47">
        <v>17</v>
      </c>
      <c r="O24" s="47"/>
      <c r="P24" s="47"/>
      <c r="Q24" s="47"/>
      <c r="R24" s="47"/>
      <c r="S24" s="47"/>
      <c r="T24" s="47"/>
    </row>
    <row r="25" spans="3:12" ht="17.25">
      <c r="C25" s="42"/>
      <c r="D25" s="69"/>
      <c r="L25" s="47"/>
    </row>
    <row r="26" spans="3:20" ht="17.25">
      <c r="C26" s="42"/>
      <c r="D26" s="218" t="s">
        <v>699</v>
      </c>
      <c r="E26" s="47">
        <v>841</v>
      </c>
      <c r="F26" s="47">
        <v>243</v>
      </c>
      <c r="G26" s="47">
        <v>490</v>
      </c>
      <c r="H26" s="47">
        <v>112</v>
      </c>
      <c r="I26" s="47">
        <v>116</v>
      </c>
      <c r="J26" s="47">
        <v>233</v>
      </c>
      <c r="K26" s="47">
        <v>182</v>
      </c>
      <c r="L26" s="47">
        <v>836</v>
      </c>
      <c r="M26" s="47">
        <v>83</v>
      </c>
      <c r="O26" s="47"/>
      <c r="P26" s="47"/>
      <c r="Q26" s="47"/>
      <c r="R26" s="47"/>
      <c r="S26" s="47"/>
      <c r="T26" s="47"/>
    </row>
    <row r="27" spans="3:20" ht="17.25">
      <c r="C27" s="42"/>
      <c r="D27" s="55" t="s">
        <v>117</v>
      </c>
      <c r="E27" s="57">
        <v>552</v>
      </c>
      <c r="F27" s="57">
        <v>202</v>
      </c>
      <c r="G27" s="57">
        <v>355</v>
      </c>
      <c r="H27" s="57">
        <v>78</v>
      </c>
      <c r="I27" s="57">
        <v>100</v>
      </c>
      <c r="J27" s="57">
        <v>169</v>
      </c>
      <c r="K27" s="57">
        <v>145</v>
      </c>
      <c r="L27" s="47">
        <v>533</v>
      </c>
      <c r="M27" s="57">
        <v>69</v>
      </c>
      <c r="O27" s="57"/>
      <c r="P27" s="57"/>
      <c r="Q27" s="57"/>
      <c r="R27" s="57"/>
      <c r="S27" s="57"/>
      <c r="T27" s="57"/>
    </row>
    <row r="28" spans="3:20" ht="17.25">
      <c r="C28" s="42"/>
      <c r="D28" s="55" t="s">
        <v>119</v>
      </c>
      <c r="E28" s="57">
        <v>289</v>
      </c>
      <c r="F28" s="57">
        <v>41</v>
      </c>
      <c r="G28" s="57">
        <v>135</v>
      </c>
      <c r="H28" s="57">
        <v>34</v>
      </c>
      <c r="I28" s="57">
        <v>16</v>
      </c>
      <c r="J28" s="57">
        <v>64</v>
      </c>
      <c r="K28" s="57">
        <v>37</v>
      </c>
      <c r="L28" s="47">
        <v>303</v>
      </c>
      <c r="M28" s="57">
        <v>14</v>
      </c>
      <c r="O28" s="57"/>
      <c r="P28" s="57"/>
      <c r="Q28" s="57"/>
      <c r="R28" s="57"/>
      <c r="S28" s="57"/>
      <c r="T28" s="57"/>
    </row>
    <row r="29" spans="3:20" ht="17.25">
      <c r="C29" s="42"/>
      <c r="D29" s="55"/>
      <c r="E29" s="57"/>
      <c r="F29" s="57"/>
      <c r="G29" s="57"/>
      <c r="H29" s="57"/>
      <c r="I29" s="57"/>
      <c r="J29" s="57"/>
      <c r="L29" s="47"/>
      <c r="M29" s="57"/>
      <c r="O29" s="57"/>
      <c r="P29" s="57"/>
      <c r="Q29" s="57"/>
      <c r="R29" s="57"/>
      <c r="S29" s="57"/>
      <c r="T29" s="57"/>
    </row>
    <row r="30" spans="3:20" ht="17.25">
      <c r="C30" s="42"/>
      <c r="D30" s="219" t="s">
        <v>700</v>
      </c>
      <c r="E30" s="47">
        <v>1154</v>
      </c>
      <c r="F30" s="47">
        <v>513</v>
      </c>
      <c r="G30" s="47">
        <v>683</v>
      </c>
      <c r="H30" s="47">
        <v>151</v>
      </c>
      <c r="I30" s="47">
        <v>135</v>
      </c>
      <c r="J30" s="47">
        <v>731</v>
      </c>
      <c r="K30" s="47">
        <v>462</v>
      </c>
      <c r="L30" s="47">
        <v>1970</v>
      </c>
      <c r="M30" s="47">
        <v>168</v>
      </c>
      <c r="O30" s="47"/>
      <c r="P30" s="47"/>
      <c r="Q30" s="47"/>
      <c r="R30" s="47"/>
      <c r="S30" s="47"/>
      <c r="T30" s="47"/>
    </row>
    <row r="31" spans="3:20" ht="17.25">
      <c r="C31" s="42"/>
      <c r="D31" s="55" t="s">
        <v>117</v>
      </c>
      <c r="E31" s="57">
        <v>1131</v>
      </c>
      <c r="F31" s="57">
        <v>510</v>
      </c>
      <c r="G31" s="57">
        <v>679</v>
      </c>
      <c r="H31" s="57">
        <v>151</v>
      </c>
      <c r="I31" s="57">
        <v>134</v>
      </c>
      <c r="J31" s="57">
        <v>729</v>
      </c>
      <c r="K31" s="57">
        <v>445</v>
      </c>
      <c r="L31" s="47">
        <v>1940</v>
      </c>
      <c r="M31" s="57">
        <v>168</v>
      </c>
      <c r="O31" s="57"/>
      <c r="P31" s="57"/>
      <c r="Q31" s="57"/>
      <c r="R31" s="57"/>
      <c r="S31" s="57"/>
      <c r="T31" s="57"/>
    </row>
    <row r="32" spans="3:20" ht="17.25">
      <c r="C32" s="42"/>
      <c r="D32" s="55" t="s">
        <v>119</v>
      </c>
      <c r="E32" s="57">
        <v>23</v>
      </c>
      <c r="F32" s="57">
        <v>3</v>
      </c>
      <c r="G32" s="57">
        <v>4</v>
      </c>
      <c r="H32" s="163" t="s">
        <v>701</v>
      </c>
      <c r="I32" s="57">
        <v>1</v>
      </c>
      <c r="J32" s="57">
        <v>2</v>
      </c>
      <c r="K32" s="57">
        <v>17</v>
      </c>
      <c r="L32" s="47">
        <v>30</v>
      </c>
      <c r="M32" s="163" t="s">
        <v>701</v>
      </c>
      <c r="O32" s="57"/>
      <c r="P32" s="57"/>
      <c r="Q32" s="57"/>
      <c r="R32" s="57"/>
      <c r="S32" s="57"/>
      <c r="T32" s="57"/>
    </row>
    <row r="33" spans="3:12" ht="17.25">
      <c r="C33" s="42"/>
      <c r="D33" s="58"/>
      <c r="L33" s="47"/>
    </row>
    <row r="34" spans="3:20" ht="17.25">
      <c r="C34" s="42"/>
      <c r="D34" s="219" t="s">
        <v>702</v>
      </c>
      <c r="E34" s="47">
        <v>5</v>
      </c>
      <c r="F34" s="163">
        <v>1</v>
      </c>
      <c r="G34" s="47">
        <v>12</v>
      </c>
      <c r="H34" s="47">
        <v>5</v>
      </c>
      <c r="I34" s="157" t="s">
        <v>701</v>
      </c>
      <c r="J34" s="47">
        <v>19</v>
      </c>
      <c r="K34" s="157">
        <v>8</v>
      </c>
      <c r="L34" s="47">
        <v>59</v>
      </c>
      <c r="M34" s="47">
        <v>3</v>
      </c>
      <c r="O34" s="47"/>
      <c r="P34" s="47"/>
      <c r="Q34" s="47"/>
      <c r="R34" s="47"/>
      <c r="S34" s="47"/>
      <c r="T34" s="47"/>
    </row>
    <row r="35" spans="3:20" ht="17.25">
      <c r="C35" s="42"/>
      <c r="D35" s="55" t="s">
        <v>117</v>
      </c>
      <c r="E35" s="57">
        <v>2</v>
      </c>
      <c r="F35" s="163" t="s">
        <v>701</v>
      </c>
      <c r="G35" s="57">
        <v>1</v>
      </c>
      <c r="H35" s="57">
        <v>5</v>
      </c>
      <c r="I35" s="157" t="s">
        <v>701</v>
      </c>
      <c r="J35" s="57">
        <v>2</v>
      </c>
      <c r="K35" s="163" t="s">
        <v>701</v>
      </c>
      <c r="L35" s="47">
        <v>2</v>
      </c>
      <c r="M35" s="163" t="s">
        <v>701</v>
      </c>
      <c r="O35" s="57"/>
      <c r="P35" s="57"/>
      <c r="Q35" s="57"/>
      <c r="R35" s="57"/>
      <c r="S35" s="57"/>
      <c r="T35" s="57"/>
    </row>
    <row r="36" spans="3:20" ht="17.25">
      <c r="C36" s="42"/>
      <c r="D36" s="55" t="s">
        <v>119</v>
      </c>
      <c r="E36" s="57">
        <v>3</v>
      </c>
      <c r="F36" s="163">
        <v>1</v>
      </c>
      <c r="G36" s="57">
        <v>11</v>
      </c>
      <c r="H36" s="163" t="s">
        <v>701</v>
      </c>
      <c r="I36" s="157" t="s">
        <v>701</v>
      </c>
      <c r="J36" s="57">
        <v>17</v>
      </c>
      <c r="K36" s="157">
        <v>8</v>
      </c>
      <c r="L36" s="47">
        <v>57</v>
      </c>
      <c r="M36" s="57">
        <v>3</v>
      </c>
      <c r="O36" s="57"/>
      <c r="P36" s="57"/>
      <c r="Q36" s="57"/>
      <c r="R36" s="57"/>
      <c r="S36" s="57"/>
      <c r="T36" s="57"/>
    </row>
    <row r="37" spans="3:12" ht="17.25">
      <c r="C37" s="42"/>
      <c r="D37" s="58"/>
      <c r="L37" s="47"/>
    </row>
    <row r="38" spans="3:20" ht="17.25">
      <c r="C38" s="60" t="s">
        <v>703</v>
      </c>
      <c r="D38" s="220" t="s">
        <v>120</v>
      </c>
      <c r="E38" s="47">
        <v>76</v>
      </c>
      <c r="F38" s="47">
        <v>44</v>
      </c>
      <c r="G38" s="47">
        <v>41</v>
      </c>
      <c r="H38" s="47">
        <v>7</v>
      </c>
      <c r="I38" s="47">
        <v>56</v>
      </c>
      <c r="J38" s="47">
        <v>18</v>
      </c>
      <c r="K38" s="47">
        <v>15</v>
      </c>
      <c r="L38" s="47">
        <v>68</v>
      </c>
      <c r="M38" s="47">
        <v>9</v>
      </c>
      <c r="O38" s="47"/>
      <c r="P38" s="47"/>
      <c r="Q38" s="47"/>
      <c r="R38" s="47"/>
      <c r="S38" s="47"/>
      <c r="T38" s="47"/>
    </row>
    <row r="39" spans="2:20" ht="17.25">
      <c r="B39" s="37" t="s">
        <v>121</v>
      </c>
      <c r="C39" s="42"/>
      <c r="D39" s="68" t="s">
        <v>117</v>
      </c>
      <c r="E39" s="47">
        <v>53</v>
      </c>
      <c r="F39" s="47">
        <v>8</v>
      </c>
      <c r="G39" s="47">
        <v>29</v>
      </c>
      <c r="H39" s="47">
        <v>7</v>
      </c>
      <c r="I39" s="47">
        <v>17</v>
      </c>
      <c r="J39" s="47">
        <v>13</v>
      </c>
      <c r="K39" s="47">
        <v>15</v>
      </c>
      <c r="L39" s="47">
        <v>35</v>
      </c>
      <c r="M39" s="47">
        <v>9</v>
      </c>
      <c r="O39" s="47"/>
      <c r="P39" s="47"/>
      <c r="Q39" s="47"/>
      <c r="R39" s="47"/>
      <c r="S39" s="47"/>
      <c r="T39" s="47"/>
    </row>
    <row r="40" spans="2:20" ht="17.25">
      <c r="B40" s="37" t="s">
        <v>122</v>
      </c>
      <c r="C40" s="42"/>
      <c r="D40" s="68" t="s">
        <v>119</v>
      </c>
      <c r="E40" s="47">
        <v>23</v>
      </c>
      <c r="F40" s="47">
        <v>36</v>
      </c>
      <c r="G40" s="47">
        <v>12</v>
      </c>
      <c r="H40" s="163" t="s">
        <v>701</v>
      </c>
      <c r="I40" s="47">
        <v>39</v>
      </c>
      <c r="J40" s="47">
        <v>5</v>
      </c>
      <c r="K40" s="163" t="s">
        <v>701</v>
      </c>
      <c r="L40" s="47">
        <v>33</v>
      </c>
      <c r="M40" s="163" t="s">
        <v>701</v>
      </c>
      <c r="O40" s="47"/>
      <c r="P40" s="47"/>
      <c r="Q40" s="47"/>
      <c r="R40" s="47"/>
      <c r="S40" s="47"/>
      <c r="T40" s="47"/>
    </row>
    <row r="41" spans="2:12" ht="17.25">
      <c r="B41" s="37" t="s">
        <v>123</v>
      </c>
      <c r="C41" s="42"/>
      <c r="D41" s="69"/>
      <c r="L41" s="47"/>
    </row>
    <row r="42" spans="2:20" ht="17.25">
      <c r="B42" s="37" t="s">
        <v>124</v>
      </c>
      <c r="C42" s="42"/>
      <c r="D42" s="219" t="s">
        <v>699</v>
      </c>
      <c r="E42" s="47">
        <v>15</v>
      </c>
      <c r="F42" s="47">
        <v>14</v>
      </c>
      <c r="G42" s="47">
        <v>6</v>
      </c>
      <c r="H42" s="163" t="s">
        <v>701</v>
      </c>
      <c r="I42" s="47">
        <v>37</v>
      </c>
      <c r="J42" s="47">
        <v>1</v>
      </c>
      <c r="K42" s="47">
        <v>5</v>
      </c>
      <c r="L42" s="47">
        <v>14</v>
      </c>
      <c r="M42" s="163" t="s">
        <v>701</v>
      </c>
      <c r="O42" s="47"/>
      <c r="P42" s="47"/>
      <c r="Q42" s="47"/>
      <c r="R42" s="47"/>
      <c r="S42" s="47"/>
      <c r="T42" s="47"/>
    </row>
    <row r="43" spans="3:20" ht="17.25">
      <c r="C43" s="42"/>
      <c r="D43" s="55" t="s">
        <v>117</v>
      </c>
      <c r="E43" s="57">
        <v>6</v>
      </c>
      <c r="F43" s="163" t="s">
        <v>701</v>
      </c>
      <c r="G43" s="57">
        <v>4</v>
      </c>
      <c r="H43" s="163" t="s">
        <v>701</v>
      </c>
      <c r="I43" s="57">
        <v>1</v>
      </c>
      <c r="J43" s="157" t="s">
        <v>701</v>
      </c>
      <c r="K43" s="57">
        <v>5</v>
      </c>
      <c r="L43" s="47">
        <v>3</v>
      </c>
      <c r="M43" s="163" t="s">
        <v>701</v>
      </c>
      <c r="O43" s="57"/>
      <c r="P43" s="57"/>
      <c r="Q43" s="57"/>
      <c r="R43" s="57"/>
      <c r="S43" s="57"/>
      <c r="T43" s="57"/>
    </row>
    <row r="44" spans="3:20" ht="17.25">
      <c r="C44" s="42"/>
      <c r="D44" s="55" t="s">
        <v>119</v>
      </c>
      <c r="E44" s="57">
        <v>9</v>
      </c>
      <c r="F44" s="57">
        <v>14</v>
      </c>
      <c r="G44" s="57">
        <v>2</v>
      </c>
      <c r="H44" s="163" t="s">
        <v>701</v>
      </c>
      <c r="I44" s="57">
        <v>36</v>
      </c>
      <c r="J44" s="57">
        <v>1</v>
      </c>
      <c r="K44" s="163" t="s">
        <v>701</v>
      </c>
      <c r="L44" s="47">
        <v>11</v>
      </c>
      <c r="M44" s="163" t="s">
        <v>701</v>
      </c>
      <c r="O44" s="57"/>
      <c r="P44" s="57"/>
      <c r="Q44" s="57"/>
      <c r="R44" s="57"/>
      <c r="S44" s="57"/>
      <c r="T44" s="57"/>
    </row>
    <row r="45" spans="3:12" ht="17.25">
      <c r="C45" s="42"/>
      <c r="D45" s="58"/>
      <c r="L45" s="47"/>
    </row>
    <row r="46" spans="3:20" ht="17.25">
      <c r="C46" s="42"/>
      <c r="D46" s="219" t="s">
        <v>700</v>
      </c>
      <c r="E46" s="47">
        <v>61</v>
      </c>
      <c r="F46" s="47">
        <v>30</v>
      </c>
      <c r="G46" s="47">
        <v>35</v>
      </c>
      <c r="H46" s="47">
        <v>7</v>
      </c>
      <c r="I46" s="47">
        <v>19</v>
      </c>
      <c r="J46" s="47">
        <v>17</v>
      </c>
      <c r="K46" s="47">
        <v>10</v>
      </c>
      <c r="L46" s="47">
        <v>54</v>
      </c>
      <c r="M46" s="47">
        <v>9</v>
      </c>
      <c r="O46" s="47"/>
      <c r="P46" s="47"/>
      <c r="Q46" s="47"/>
      <c r="R46" s="47"/>
      <c r="S46" s="47"/>
      <c r="T46" s="47"/>
    </row>
    <row r="47" spans="3:20" ht="17.25">
      <c r="C47" s="42"/>
      <c r="D47" s="55" t="s">
        <v>117</v>
      </c>
      <c r="E47" s="57">
        <v>47</v>
      </c>
      <c r="F47" s="57">
        <v>8</v>
      </c>
      <c r="G47" s="57">
        <v>25</v>
      </c>
      <c r="H47" s="57">
        <v>7</v>
      </c>
      <c r="I47" s="57">
        <v>16</v>
      </c>
      <c r="J47" s="57">
        <v>13</v>
      </c>
      <c r="K47" s="57">
        <v>10</v>
      </c>
      <c r="L47" s="47">
        <v>32</v>
      </c>
      <c r="M47" s="57">
        <v>9</v>
      </c>
      <c r="O47" s="57"/>
      <c r="P47" s="57"/>
      <c r="Q47" s="57"/>
      <c r="R47" s="57"/>
      <c r="S47" s="57"/>
      <c r="T47" s="57"/>
    </row>
    <row r="48" spans="3:20" ht="17.25">
      <c r="C48" s="42"/>
      <c r="D48" s="55" t="s">
        <v>119</v>
      </c>
      <c r="E48" s="57">
        <v>14</v>
      </c>
      <c r="F48" s="57">
        <v>22</v>
      </c>
      <c r="G48" s="57">
        <v>10</v>
      </c>
      <c r="H48" s="163" t="s">
        <v>701</v>
      </c>
      <c r="I48" s="57">
        <v>3</v>
      </c>
      <c r="J48" s="57">
        <v>4</v>
      </c>
      <c r="K48" s="163" t="s">
        <v>701</v>
      </c>
      <c r="L48" s="47">
        <v>22</v>
      </c>
      <c r="M48" s="163" t="s">
        <v>701</v>
      </c>
      <c r="O48" s="57"/>
      <c r="P48" s="57"/>
      <c r="Q48" s="57"/>
      <c r="R48" s="57"/>
      <c r="S48" s="57"/>
      <c r="T48" s="57"/>
    </row>
    <row r="49" spans="3:12" ht="17.25">
      <c r="C49" s="42"/>
      <c r="D49" s="58"/>
      <c r="L49" s="47"/>
    </row>
    <row r="50" spans="3:20" ht="17.25">
      <c r="C50" s="60" t="s">
        <v>704</v>
      </c>
      <c r="D50" s="54"/>
      <c r="E50" s="47">
        <v>16484</v>
      </c>
      <c r="F50" s="47">
        <v>3530</v>
      </c>
      <c r="G50" s="47">
        <v>6036</v>
      </c>
      <c r="H50" s="47">
        <v>1570</v>
      </c>
      <c r="I50" s="47">
        <v>1256</v>
      </c>
      <c r="J50" s="47">
        <v>3861</v>
      </c>
      <c r="K50" s="47">
        <v>2146</v>
      </c>
      <c r="L50" s="47">
        <v>8416</v>
      </c>
      <c r="M50" s="47">
        <v>2123</v>
      </c>
      <c r="O50" s="47"/>
      <c r="P50" s="47"/>
      <c r="Q50" s="47"/>
      <c r="R50" s="47"/>
      <c r="S50" s="47"/>
      <c r="T50" s="47"/>
    </row>
    <row r="51" spans="3:20" ht="17.25">
      <c r="C51" s="42"/>
      <c r="D51" s="68" t="s">
        <v>117</v>
      </c>
      <c r="E51" s="47">
        <v>16433</v>
      </c>
      <c r="F51" s="47">
        <v>3521</v>
      </c>
      <c r="G51" s="47">
        <v>6020</v>
      </c>
      <c r="H51" s="47">
        <v>1570</v>
      </c>
      <c r="I51" s="47">
        <v>1234</v>
      </c>
      <c r="J51" s="47">
        <v>3831</v>
      </c>
      <c r="K51" s="47">
        <v>2146</v>
      </c>
      <c r="L51" s="47">
        <v>8385</v>
      </c>
      <c r="M51" s="47">
        <v>2113</v>
      </c>
      <c r="O51" s="47"/>
      <c r="P51" s="47"/>
      <c r="Q51" s="47"/>
      <c r="R51" s="47"/>
      <c r="S51" s="47"/>
      <c r="T51" s="47"/>
    </row>
    <row r="52" spans="3:20" ht="17.25">
      <c r="C52" s="42"/>
      <c r="D52" s="68" t="s">
        <v>119</v>
      </c>
      <c r="E52" s="47">
        <v>51</v>
      </c>
      <c r="F52" s="47">
        <v>9</v>
      </c>
      <c r="G52" s="47">
        <v>16</v>
      </c>
      <c r="H52" s="163" t="s">
        <v>701</v>
      </c>
      <c r="I52" s="47">
        <v>22</v>
      </c>
      <c r="J52" s="47">
        <v>30</v>
      </c>
      <c r="K52" s="163" t="s">
        <v>701</v>
      </c>
      <c r="L52" s="47">
        <v>31</v>
      </c>
      <c r="M52" s="47">
        <v>10</v>
      </c>
      <c r="O52" s="47"/>
      <c r="P52" s="47"/>
      <c r="Q52" s="47"/>
      <c r="R52" s="47"/>
      <c r="S52" s="47"/>
      <c r="T52" s="47"/>
    </row>
    <row r="53" spans="3:12" ht="17.25">
      <c r="C53" s="42"/>
      <c r="D53" s="69"/>
      <c r="L53" s="47"/>
    </row>
    <row r="54" spans="3:20" ht="17.25">
      <c r="C54" s="42"/>
      <c r="D54" s="219" t="s">
        <v>699</v>
      </c>
      <c r="E54" s="47">
        <v>6024</v>
      </c>
      <c r="F54" s="47">
        <v>1216</v>
      </c>
      <c r="G54" s="47">
        <v>2114</v>
      </c>
      <c r="H54" s="47">
        <v>530</v>
      </c>
      <c r="I54" s="47">
        <v>461</v>
      </c>
      <c r="J54" s="47">
        <v>1394</v>
      </c>
      <c r="K54" s="47">
        <v>749</v>
      </c>
      <c r="L54" s="47">
        <v>3001</v>
      </c>
      <c r="M54" s="47">
        <v>725</v>
      </c>
      <c r="O54" s="47"/>
      <c r="P54" s="47"/>
      <c r="Q54" s="47"/>
      <c r="R54" s="47"/>
      <c r="S54" s="47"/>
      <c r="T54" s="47"/>
    </row>
    <row r="55" spans="3:20" ht="17.25">
      <c r="C55" s="42"/>
      <c r="D55" s="55" t="s">
        <v>117</v>
      </c>
      <c r="E55" s="57">
        <v>6023</v>
      </c>
      <c r="F55" s="57">
        <v>1216</v>
      </c>
      <c r="G55" s="57">
        <v>2113</v>
      </c>
      <c r="H55" s="57">
        <v>530</v>
      </c>
      <c r="I55" s="57">
        <v>451</v>
      </c>
      <c r="J55" s="57">
        <v>1392</v>
      </c>
      <c r="K55" s="57">
        <v>749</v>
      </c>
      <c r="L55" s="47">
        <v>3000</v>
      </c>
      <c r="M55" s="57">
        <v>724</v>
      </c>
      <c r="O55" s="57"/>
      <c r="P55" s="57"/>
      <c r="Q55" s="57"/>
      <c r="R55" s="57"/>
      <c r="S55" s="57"/>
      <c r="T55" s="57"/>
    </row>
    <row r="56" spans="3:20" ht="17.25">
      <c r="C56" s="42"/>
      <c r="D56" s="55" t="s">
        <v>129</v>
      </c>
      <c r="E56" s="57">
        <v>1</v>
      </c>
      <c r="F56" s="163" t="s">
        <v>701</v>
      </c>
      <c r="G56" s="57">
        <v>1</v>
      </c>
      <c r="H56" s="163" t="s">
        <v>701</v>
      </c>
      <c r="I56" s="57">
        <v>10</v>
      </c>
      <c r="J56" s="57">
        <v>2</v>
      </c>
      <c r="K56" s="163" t="s">
        <v>701</v>
      </c>
      <c r="L56" s="47">
        <v>1</v>
      </c>
      <c r="M56" s="57">
        <v>1</v>
      </c>
      <c r="O56" s="57"/>
      <c r="P56" s="57"/>
      <c r="Q56" s="57"/>
      <c r="R56" s="57"/>
      <c r="S56" s="57"/>
      <c r="T56" s="57"/>
    </row>
    <row r="57" spans="3:12" ht="17.25">
      <c r="C57" s="42"/>
      <c r="D57" s="58"/>
      <c r="L57" s="47"/>
    </row>
    <row r="58" spans="3:20" ht="17.25">
      <c r="C58" s="42"/>
      <c r="D58" s="219" t="s">
        <v>700</v>
      </c>
      <c r="E58" s="47">
        <v>10460</v>
      </c>
      <c r="F58" s="47">
        <v>2314</v>
      </c>
      <c r="G58" s="47">
        <v>3922</v>
      </c>
      <c r="H58" s="47">
        <v>1040</v>
      </c>
      <c r="I58" s="47">
        <v>795</v>
      </c>
      <c r="J58" s="47">
        <v>2467</v>
      </c>
      <c r="K58" s="47">
        <v>1397</v>
      </c>
      <c r="L58" s="47">
        <v>5415</v>
      </c>
      <c r="M58" s="47">
        <v>1398</v>
      </c>
      <c r="O58" s="47"/>
      <c r="P58" s="47"/>
      <c r="Q58" s="47"/>
      <c r="R58" s="47"/>
      <c r="S58" s="47"/>
      <c r="T58" s="47"/>
    </row>
    <row r="59" spans="3:20" ht="17.25">
      <c r="C59" s="42"/>
      <c r="D59" s="55" t="s">
        <v>117</v>
      </c>
      <c r="E59" s="57">
        <v>10410</v>
      </c>
      <c r="F59" s="57">
        <v>2305</v>
      </c>
      <c r="G59" s="57">
        <v>3907</v>
      </c>
      <c r="H59" s="57">
        <v>1040</v>
      </c>
      <c r="I59" s="57">
        <v>783</v>
      </c>
      <c r="J59" s="57">
        <v>2439</v>
      </c>
      <c r="K59" s="57">
        <v>1397</v>
      </c>
      <c r="L59" s="47">
        <v>5385</v>
      </c>
      <c r="M59" s="57">
        <v>1389</v>
      </c>
      <c r="O59" s="57"/>
      <c r="P59" s="57"/>
      <c r="Q59" s="57"/>
      <c r="R59" s="57"/>
      <c r="S59" s="57"/>
      <c r="T59" s="57"/>
    </row>
    <row r="60" spans="3:20" ht="17.25">
      <c r="C60" s="42"/>
      <c r="D60" s="55" t="s">
        <v>129</v>
      </c>
      <c r="E60" s="57">
        <v>50</v>
      </c>
      <c r="F60" s="57">
        <v>9</v>
      </c>
      <c r="G60" s="57">
        <v>15</v>
      </c>
      <c r="H60" s="163" t="s">
        <v>701</v>
      </c>
      <c r="I60" s="57">
        <v>12</v>
      </c>
      <c r="J60" s="57">
        <v>28</v>
      </c>
      <c r="K60" s="163" t="s">
        <v>701</v>
      </c>
      <c r="L60" s="47">
        <v>30</v>
      </c>
      <c r="M60" s="57">
        <v>9</v>
      </c>
      <c r="O60" s="57"/>
      <c r="P60" s="57"/>
      <c r="Q60" s="57"/>
      <c r="R60" s="57"/>
      <c r="S60" s="57"/>
      <c r="T60" s="57"/>
    </row>
    <row r="61" spans="3:12" ht="17.25">
      <c r="C61" s="42"/>
      <c r="D61" s="58"/>
      <c r="L61" s="47"/>
    </row>
    <row r="62" spans="2:20" ht="17.25">
      <c r="B62" s="37"/>
      <c r="C62" s="60" t="s">
        <v>705</v>
      </c>
      <c r="D62" s="54"/>
      <c r="E62" s="47">
        <v>429</v>
      </c>
      <c r="F62" s="47">
        <v>147</v>
      </c>
      <c r="G62" s="47">
        <v>333</v>
      </c>
      <c r="H62" s="47">
        <v>34</v>
      </c>
      <c r="I62" s="47">
        <v>63</v>
      </c>
      <c r="J62" s="47">
        <v>171</v>
      </c>
      <c r="K62" s="47">
        <v>110</v>
      </c>
      <c r="L62" s="47">
        <v>464</v>
      </c>
      <c r="M62" s="47">
        <v>86</v>
      </c>
      <c r="O62" s="47"/>
      <c r="P62" s="47"/>
      <c r="Q62" s="47"/>
      <c r="R62" s="47"/>
      <c r="S62" s="47"/>
      <c r="T62" s="47"/>
    </row>
    <row r="63" spans="3:20" ht="17.25">
      <c r="C63" s="42"/>
      <c r="D63" s="68" t="s">
        <v>117</v>
      </c>
      <c r="E63" s="57">
        <v>339</v>
      </c>
      <c r="F63" s="57">
        <v>128</v>
      </c>
      <c r="G63" s="57">
        <v>221</v>
      </c>
      <c r="H63" s="57">
        <v>34</v>
      </c>
      <c r="I63" s="57">
        <v>62</v>
      </c>
      <c r="J63" s="57">
        <v>150</v>
      </c>
      <c r="K63" s="57">
        <v>88</v>
      </c>
      <c r="L63" s="47">
        <v>366</v>
      </c>
      <c r="M63" s="57">
        <v>85</v>
      </c>
      <c r="O63" s="57"/>
      <c r="P63" s="57"/>
      <c r="Q63" s="57"/>
      <c r="R63" s="57"/>
      <c r="S63" s="57"/>
      <c r="T63" s="57"/>
    </row>
    <row r="64" spans="3:20" ht="17.25">
      <c r="C64" s="42"/>
      <c r="D64" s="68" t="s">
        <v>129</v>
      </c>
      <c r="E64" s="57">
        <v>90</v>
      </c>
      <c r="F64" s="57">
        <v>19</v>
      </c>
      <c r="G64" s="57">
        <v>112</v>
      </c>
      <c r="H64" s="163" t="s">
        <v>701</v>
      </c>
      <c r="I64" s="57">
        <v>1</v>
      </c>
      <c r="J64" s="57">
        <v>21</v>
      </c>
      <c r="K64" s="57">
        <v>22</v>
      </c>
      <c r="L64" s="47">
        <v>98</v>
      </c>
      <c r="M64" s="57">
        <v>1</v>
      </c>
      <c r="O64" s="57"/>
      <c r="P64" s="57"/>
      <c r="Q64" s="57"/>
      <c r="R64" s="57"/>
      <c r="S64" s="57"/>
      <c r="T64" s="57"/>
    </row>
    <row r="65" spans="3:12" ht="17.25">
      <c r="C65" s="42"/>
      <c r="D65" s="69"/>
      <c r="L65" s="47"/>
    </row>
    <row r="66" spans="2:20" ht="17.25">
      <c r="B66" s="37"/>
      <c r="C66" s="60" t="s">
        <v>706</v>
      </c>
      <c r="D66" s="54"/>
      <c r="E66" s="47">
        <v>20</v>
      </c>
      <c r="F66" s="47">
        <v>12</v>
      </c>
      <c r="G66" s="47">
        <v>29</v>
      </c>
      <c r="H66" s="47">
        <v>12</v>
      </c>
      <c r="I66" s="47">
        <v>15</v>
      </c>
      <c r="J66" s="47">
        <v>54</v>
      </c>
      <c r="K66" s="47">
        <v>46</v>
      </c>
      <c r="L66" s="47">
        <v>48</v>
      </c>
      <c r="M66" s="47">
        <v>52</v>
      </c>
      <c r="O66" s="47"/>
      <c r="P66" s="47"/>
      <c r="Q66" s="47"/>
      <c r="R66" s="47"/>
      <c r="S66" s="47"/>
      <c r="T66" s="47"/>
    </row>
    <row r="67" spans="2:13" ht="17.25">
      <c r="B67" s="37"/>
      <c r="C67" s="43"/>
      <c r="D67" s="68" t="s">
        <v>117</v>
      </c>
      <c r="E67" s="57">
        <v>19</v>
      </c>
      <c r="F67" s="57">
        <v>12</v>
      </c>
      <c r="G67" s="57">
        <v>29</v>
      </c>
      <c r="H67" s="57">
        <v>12</v>
      </c>
      <c r="I67" s="57">
        <v>15</v>
      </c>
      <c r="J67" s="57">
        <v>54</v>
      </c>
      <c r="K67" s="57">
        <v>46</v>
      </c>
      <c r="L67" s="47">
        <v>48</v>
      </c>
      <c r="M67" s="57">
        <v>52</v>
      </c>
    </row>
    <row r="68" spans="2:13" ht="17.25">
      <c r="B68" s="37"/>
      <c r="C68" s="43"/>
      <c r="D68" s="68" t="s">
        <v>129</v>
      </c>
      <c r="E68" s="157">
        <v>1</v>
      </c>
      <c r="F68" s="163" t="s">
        <v>701</v>
      </c>
      <c r="G68" s="163" t="s">
        <v>701</v>
      </c>
      <c r="H68" s="163" t="s">
        <v>701</v>
      </c>
      <c r="I68" s="157" t="s">
        <v>701</v>
      </c>
      <c r="J68" s="157" t="s">
        <v>701</v>
      </c>
      <c r="K68" s="163" t="s">
        <v>701</v>
      </c>
      <c r="L68" s="163" t="s">
        <v>701</v>
      </c>
      <c r="M68" s="163" t="s">
        <v>701</v>
      </c>
    </row>
    <row r="69" spans="2:13" ht="17.25">
      <c r="B69" s="61"/>
      <c r="C69" s="46"/>
      <c r="D69" s="221"/>
      <c r="E69" s="63"/>
      <c r="F69" s="63"/>
      <c r="G69" s="63"/>
      <c r="H69" s="63"/>
      <c r="I69" s="63"/>
      <c r="J69" s="63"/>
      <c r="K69" s="63"/>
      <c r="L69" s="63"/>
      <c r="M69" s="63"/>
    </row>
    <row r="70" spans="4:13" ht="17.25">
      <c r="D70" s="69"/>
      <c r="E70" s="57"/>
      <c r="F70" s="57"/>
      <c r="G70" s="57"/>
      <c r="H70" s="57"/>
      <c r="I70" s="57"/>
      <c r="J70" s="57"/>
      <c r="K70" s="57"/>
      <c r="L70" s="57"/>
      <c r="M70" s="57"/>
    </row>
    <row r="71" spans="2:13" ht="17.25">
      <c r="B71" s="37" t="s">
        <v>125</v>
      </c>
      <c r="D71" s="69"/>
      <c r="E71" s="57">
        <v>533</v>
      </c>
      <c r="F71" s="57">
        <v>117</v>
      </c>
      <c r="G71" s="57">
        <v>170</v>
      </c>
      <c r="H71" s="57">
        <v>66</v>
      </c>
      <c r="I71" s="57">
        <v>48</v>
      </c>
      <c r="J71" s="57">
        <v>159</v>
      </c>
      <c r="K71" s="57">
        <v>54</v>
      </c>
      <c r="L71" s="47">
        <v>251</v>
      </c>
      <c r="M71" s="57">
        <v>61</v>
      </c>
    </row>
    <row r="72" spans="2:13" ht="18" thickBot="1">
      <c r="B72" s="40"/>
      <c r="C72" s="40"/>
      <c r="D72" s="70"/>
      <c r="E72" s="40"/>
      <c r="F72" s="40"/>
      <c r="G72" s="40"/>
      <c r="H72" s="40"/>
      <c r="I72" s="40"/>
      <c r="J72" s="40"/>
      <c r="K72" s="40"/>
      <c r="L72" s="40"/>
      <c r="M72" s="40"/>
    </row>
    <row r="73" ht="17.25">
      <c r="E73" s="37" t="s">
        <v>126</v>
      </c>
    </row>
    <row r="74" ht="17.25">
      <c r="A74" s="37"/>
    </row>
    <row r="75" ht="17.25">
      <c r="A75" s="3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8" customWidth="1"/>
    <col min="2" max="2" width="4.625" style="38" customWidth="1"/>
    <col min="3" max="3" width="9.625" style="38" customWidth="1"/>
    <col min="4" max="4" width="13.75390625" style="38" bestFit="1" customWidth="1"/>
    <col min="5" max="6" width="12.625" style="38" customWidth="1"/>
    <col min="7" max="7" width="15.625" style="38" customWidth="1"/>
    <col min="8" max="8" width="12.625" style="38" customWidth="1"/>
    <col min="9" max="9" width="14.625" style="38" customWidth="1"/>
    <col min="10" max="10" width="12.625" style="38" customWidth="1"/>
    <col min="11" max="12" width="14.625" style="38" customWidth="1"/>
    <col min="13" max="16384" width="10.875" style="38" customWidth="1"/>
  </cols>
  <sheetData>
    <row r="1" ht="17.25">
      <c r="A1" s="37"/>
    </row>
    <row r="6" ht="17.25">
      <c r="E6" s="39" t="s">
        <v>128</v>
      </c>
    </row>
    <row r="7" spans="2:12" ht="18" thickBot="1">
      <c r="B7" s="40"/>
      <c r="C7" s="40"/>
      <c r="D7" s="40"/>
      <c r="E7" s="40"/>
      <c r="F7" s="41" t="s">
        <v>113</v>
      </c>
      <c r="G7" s="40"/>
      <c r="H7" s="40"/>
      <c r="I7" s="40"/>
      <c r="J7" s="40"/>
      <c r="K7" s="40"/>
      <c r="L7" s="41" t="s">
        <v>707</v>
      </c>
    </row>
    <row r="8" spans="5:12" ht="17.25">
      <c r="E8" s="43"/>
      <c r="F8" s="148"/>
      <c r="H8" s="160"/>
      <c r="I8" s="148"/>
      <c r="K8" s="43"/>
      <c r="L8" s="160"/>
    </row>
    <row r="9" spans="3:12" ht="17.25">
      <c r="C9" s="37" t="s">
        <v>115</v>
      </c>
      <c r="E9" s="44" t="s">
        <v>453</v>
      </c>
      <c r="F9" s="150" t="s">
        <v>454</v>
      </c>
      <c r="G9" s="175" t="s">
        <v>468</v>
      </c>
      <c r="H9" s="44" t="s">
        <v>455</v>
      </c>
      <c r="I9" s="150" t="s">
        <v>456</v>
      </c>
      <c r="J9" s="175" t="s">
        <v>457</v>
      </c>
      <c r="K9" s="44" t="s">
        <v>458</v>
      </c>
      <c r="L9" s="44" t="s">
        <v>459</v>
      </c>
    </row>
    <row r="10" spans="2:12" ht="17.25">
      <c r="B10" s="45"/>
      <c r="C10" s="45"/>
      <c r="D10" s="45"/>
      <c r="E10" s="46"/>
      <c r="F10" s="58"/>
      <c r="G10" s="45"/>
      <c r="H10" s="46"/>
      <c r="I10" s="58"/>
      <c r="J10" s="45"/>
      <c r="K10" s="46"/>
      <c r="L10" s="46"/>
    </row>
    <row r="11" spans="4:8" ht="17.25">
      <c r="D11" s="54"/>
      <c r="H11" s="158"/>
    </row>
    <row r="12" spans="2:12" ht="17.25">
      <c r="B12" s="37" t="s">
        <v>473</v>
      </c>
      <c r="C12" s="47"/>
      <c r="D12" s="217"/>
      <c r="E12" s="47">
        <v>2406</v>
      </c>
      <c r="F12" s="47">
        <v>2383</v>
      </c>
      <c r="G12" s="47">
        <v>4113</v>
      </c>
      <c r="H12" s="47">
        <v>3080</v>
      </c>
      <c r="I12" s="47">
        <v>5577</v>
      </c>
      <c r="J12" s="47">
        <v>7911</v>
      </c>
      <c r="K12" s="47">
        <v>5225</v>
      </c>
      <c r="L12" s="47">
        <v>1602</v>
      </c>
    </row>
    <row r="13" spans="2:12" ht="17.25">
      <c r="B13" s="37" t="s">
        <v>116</v>
      </c>
      <c r="D13" s="68" t="s">
        <v>117</v>
      </c>
      <c r="E13" s="47">
        <v>2346</v>
      </c>
      <c r="F13" s="47">
        <v>2301</v>
      </c>
      <c r="G13" s="47">
        <v>4076</v>
      </c>
      <c r="H13" s="47">
        <v>3036</v>
      </c>
      <c r="I13" s="47">
        <v>5460</v>
      </c>
      <c r="J13" s="47">
        <v>7707</v>
      </c>
      <c r="K13" s="47">
        <v>5021</v>
      </c>
      <c r="L13" s="47">
        <v>1583</v>
      </c>
    </row>
    <row r="14" spans="3:12" ht="17.25">
      <c r="C14" s="37" t="s">
        <v>118</v>
      </c>
      <c r="D14" s="68" t="s">
        <v>119</v>
      </c>
      <c r="E14" s="47">
        <v>60</v>
      </c>
      <c r="F14" s="47">
        <v>82</v>
      </c>
      <c r="G14" s="47">
        <v>37</v>
      </c>
      <c r="H14" s="47">
        <v>44</v>
      </c>
      <c r="I14" s="47">
        <v>117</v>
      </c>
      <c r="J14" s="47">
        <v>204</v>
      </c>
      <c r="K14" s="47">
        <v>204</v>
      </c>
      <c r="L14" s="47">
        <v>19</v>
      </c>
    </row>
    <row r="15" spans="4:12" ht="17.25">
      <c r="D15" s="69"/>
      <c r="E15" s="47"/>
      <c r="F15" s="47"/>
      <c r="G15" s="47"/>
      <c r="H15" s="47"/>
      <c r="I15" s="47" t="s">
        <v>708</v>
      </c>
      <c r="J15" s="47"/>
      <c r="K15" s="47"/>
      <c r="L15" s="47"/>
    </row>
    <row r="16" spans="4:12" ht="17.25">
      <c r="D16" s="69"/>
      <c r="E16" s="47"/>
      <c r="F16" s="47"/>
      <c r="G16" s="175" t="s">
        <v>708</v>
      </c>
      <c r="H16" s="175"/>
      <c r="I16" s="175"/>
      <c r="J16" s="175" t="s">
        <v>708</v>
      </c>
      <c r="K16" s="175"/>
      <c r="L16" s="175"/>
    </row>
    <row r="17" spans="2:18" ht="17.25">
      <c r="B17" s="37" t="s">
        <v>686</v>
      </c>
      <c r="C17" s="47"/>
      <c r="D17" s="217"/>
      <c r="E17" s="47">
        <v>2370</v>
      </c>
      <c r="F17" s="47">
        <v>2318</v>
      </c>
      <c r="G17" s="47">
        <v>4078</v>
      </c>
      <c r="H17" s="47">
        <v>3012</v>
      </c>
      <c r="I17" s="47">
        <v>5439</v>
      </c>
      <c r="J17" s="47">
        <v>7712</v>
      </c>
      <c r="K17" s="47">
        <v>5097</v>
      </c>
      <c r="L17" s="47">
        <v>1572</v>
      </c>
      <c r="N17" s="47"/>
      <c r="O17" s="47"/>
      <c r="P17" s="47"/>
      <c r="Q17" s="47"/>
      <c r="R17" s="47"/>
    </row>
    <row r="18" spans="2:18" ht="17.25">
      <c r="B18" s="37" t="s">
        <v>116</v>
      </c>
      <c r="D18" s="68" t="s">
        <v>117</v>
      </c>
      <c r="E18" s="47">
        <v>2318</v>
      </c>
      <c r="F18" s="47">
        <v>2246</v>
      </c>
      <c r="G18" s="47">
        <v>4032</v>
      </c>
      <c r="H18" s="47">
        <v>2966</v>
      </c>
      <c r="I18" s="47">
        <v>5318</v>
      </c>
      <c r="J18" s="47">
        <v>7499</v>
      </c>
      <c r="K18" s="47">
        <v>4893</v>
      </c>
      <c r="L18" s="47">
        <v>1554</v>
      </c>
      <c r="N18" s="47"/>
      <c r="O18" s="47"/>
      <c r="P18" s="47"/>
      <c r="Q18" s="47"/>
      <c r="R18" s="47"/>
    </row>
    <row r="19" spans="3:18" ht="17.25">
      <c r="C19" s="37" t="s">
        <v>118</v>
      </c>
      <c r="D19" s="68" t="s">
        <v>119</v>
      </c>
      <c r="E19" s="47">
        <v>52</v>
      </c>
      <c r="F19" s="47">
        <v>72</v>
      </c>
      <c r="G19" s="47">
        <v>46</v>
      </c>
      <c r="H19" s="47">
        <v>46</v>
      </c>
      <c r="I19" s="47">
        <v>121</v>
      </c>
      <c r="J19" s="47">
        <v>213</v>
      </c>
      <c r="K19" s="47">
        <v>204</v>
      </c>
      <c r="L19" s="47">
        <v>18</v>
      </c>
      <c r="N19" s="47"/>
      <c r="O19" s="47"/>
      <c r="P19" s="47"/>
      <c r="Q19" s="47"/>
      <c r="R19" s="47"/>
    </row>
    <row r="20" spans="4:18" ht="17.25">
      <c r="D20" s="69"/>
      <c r="E20" s="47"/>
      <c r="F20" s="47"/>
      <c r="G20" s="47"/>
      <c r="N20" s="47"/>
      <c r="O20" s="47"/>
      <c r="P20" s="47"/>
      <c r="Q20" s="47"/>
      <c r="R20" s="47"/>
    </row>
    <row r="21" spans="2:7" ht="17.25">
      <c r="B21" s="52"/>
      <c r="C21" s="53"/>
      <c r="D21" s="54"/>
      <c r="G21" s="47"/>
    </row>
    <row r="22" spans="3:18" ht="17.25">
      <c r="C22" s="42" t="s">
        <v>709</v>
      </c>
      <c r="D22" s="69"/>
      <c r="E22" s="47">
        <v>323</v>
      </c>
      <c r="F22" s="47">
        <v>288</v>
      </c>
      <c r="G22" s="47">
        <v>739</v>
      </c>
      <c r="H22" s="47">
        <v>517</v>
      </c>
      <c r="I22" s="47">
        <v>1419</v>
      </c>
      <c r="J22" s="47">
        <v>944</v>
      </c>
      <c r="K22" s="47">
        <v>904</v>
      </c>
      <c r="L22" s="47">
        <v>263</v>
      </c>
      <c r="N22" s="47"/>
      <c r="O22" s="47"/>
      <c r="P22" s="47"/>
      <c r="Q22" s="47"/>
      <c r="R22" s="47"/>
    </row>
    <row r="23" spans="3:18" ht="17.25">
      <c r="C23" s="42"/>
      <c r="D23" s="68" t="s">
        <v>117</v>
      </c>
      <c r="E23" s="47">
        <v>276</v>
      </c>
      <c r="F23" s="47">
        <v>253</v>
      </c>
      <c r="G23" s="47">
        <v>708</v>
      </c>
      <c r="H23" s="47">
        <v>494</v>
      </c>
      <c r="I23" s="47">
        <v>1324</v>
      </c>
      <c r="J23" s="47">
        <v>926</v>
      </c>
      <c r="K23" s="47">
        <v>721</v>
      </c>
      <c r="L23" s="47">
        <v>258</v>
      </c>
      <c r="N23" s="47"/>
      <c r="O23" s="47"/>
      <c r="P23" s="47"/>
      <c r="Q23" s="47"/>
      <c r="R23" s="47"/>
    </row>
    <row r="24" spans="3:18" ht="17.25">
      <c r="C24" s="42"/>
      <c r="D24" s="68" t="s">
        <v>129</v>
      </c>
      <c r="E24" s="47">
        <v>47</v>
      </c>
      <c r="F24" s="47">
        <v>35</v>
      </c>
      <c r="G24" s="47">
        <v>31</v>
      </c>
      <c r="H24" s="47">
        <v>23</v>
      </c>
      <c r="I24" s="47">
        <v>95</v>
      </c>
      <c r="J24" s="47">
        <v>18</v>
      </c>
      <c r="K24" s="47">
        <v>183</v>
      </c>
      <c r="L24" s="47">
        <v>5</v>
      </c>
      <c r="N24" s="47"/>
      <c r="O24" s="47"/>
      <c r="P24" s="47"/>
      <c r="Q24" s="47"/>
      <c r="R24" s="47"/>
    </row>
    <row r="25" spans="3:7" ht="17.25">
      <c r="C25" s="42"/>
      <c r="D25" s="69"/>
      <c r="G25" s="47"/>
    </row>
    <row r="26" spans="3:18" ht="17.25">
      <c r="C26" s="42"/>
      <c r="D26" s="218" t="s">
        <v>710</v>
      </c>
      <c r="E26" s="47">
        <v>137</v>
      </c>
      <c r="F26" s="47">
        <v>107</v>
      </c>
      <c r="G26" s="47">
        <v>264</v>
      </c>
      <c r="H26" s="47">
        <v>168</v>
      </c>
      <c r="I26" s="47">
        <v>344</v>
      </c>
      <c r="J26" s="47">
        <v>256</v>
      </c>
      <c r="K26" s="47">
        <v>393</v>
      </c>
      <c r="L26" s="47">
        <v>92</v>
      </c>
      <c r="N26" s="47"/>
      <c r="O26" s="47"/>
      <c r="P26" s="47"/>
      <c r="Q26" s="47"/>
      <c r="R26" s="47"/>
    </row>
    <row r="27" spans="3:18" ht="17.25">
      <c r="C27" s="42"/>
      <c r="D27" s="55" t="s">
        <v>117</v>
      </c>
      <c r="E27" s="57">
        <v>93</v>
      </c>
      <c r="F27" s="57">
        <v>75</v>
      </c>
      <c r="G27" s="47">
        <v>237</v>
      </c>
      <c r="H27" s="57">
        <v>148</v>
      </c>
      <c r="I27" s="57">
        <v>260</v>
      </c>
      <c r="J27" s="57">
        <v>245</v>
      </c>
      <c r="K27" s="57">
        <v>244</v>
      </c>
      <c r="L27" s="57">
        <v>88</v>
      </c>
      <c r="N27" s="57"/>
      <c r="O27" s="57"/>
      <c r="P27" s="57"/>
      <c r="Q27" s="57"/>
      <c r="R27" s="57"/>
    </row>
    <row r="28" spans="3:18" ht="17.25">
      <c r="C28" s="42"/>
      <c r="D28" s="55" t="s">
        <v>129</v>
      </c>
      <c r="E28" s="57">
        <v>44</v>
      </c>
      <c r="F28" s="57">
        <v>32</v>
      </c>
      <c r="G28" s="47">
        <v>27</v>
      </c>
      <c r="H28" s="57">
        <v>20</v>
      </c>
      <c r="I28" s="57">
        <v>84</v>
      </c>
      <c r="J28" s="57">
        <v>11</v>
      </c>
      <c r="K28" s="57">
        <v>149</v>
      </c>
      <c r="L28" s="57">
        <v>4</v>
      </c>
      <c r="N28" s="57"/>
      <c r="O28" s="57"/>
      <c r="P28" s="57"/>
      <c r="Q28" s="57"/>
      <c r="R28" s="57"/>
    </row>
    <row r="29" spans="3:18" ht="17.25">
      <c r="C29" s="42"/>
      <c r="D29" s="55"/>
      <c r="E29" s="57"/>
      <c r="F29" s="57"/>
      <c r="G29" s="47"/>
      <c r="N29" s="57"/>
      <c r="O29" s="57"/>
      <c r="P29" s="57"/>
      <c r="Q29" s="57"/>
      <c r="R29" s="57"/>
    </row>
    <row r="30" spans="3:18" ht="17.25">
      <c r="C30" s="42"/>
      <c r="D30" s="219" t="s">
        <v>711</v>
      </c>
      <c r="E30" s="47">
        <v>186</v>
      </c>
      <c r="F30" s="47">
        <v>178</v>
      </c>
      <c r="G30" s="47">
        <v>475</v>
      </c>
      <c r="H30" s="47">
        <v>349</v>
      </c>
      <c r="I30" s="47">
        <v>1072</v>
      </c>
      <c r="J30" s="47">
        <v>688</v>
      </c>
      <c r="K30" s="47">
        <v>494</v>
      </c>
      <c r="L30" s="47">
        <v>171</v>
      </c>
      <c r="N30" s="47"/>
      <c r="O30" s="47"/>
      <c r="P30" s="47"/>
      <c r="Q30" s="47"/>
      <c r="R30" s="47"/>
    </row>
    <row r="31" spans="3:18" ht="17.25">
      <c r="C31" s="42"/>
      <c r="D31" s="55" t="s">
        <v>117</v>
      </c>
      <c r="E31" s="57">
        <v>183</v>
      </c>
      <c r="F31" s="57">
        <v>175</v>
      </c>
      <c r="G31" s="47">
        <v>471</v>
      </c>
      <c r="H31" s="57">
        <v>346</v>
      </c>
      <c r="I31" s="57">
        <v>1061</v>
      </c>
      <c r="J31" s="57">
        <v>681</v>
      </c>
      <c r="K31" s="57">
        <v>477</v>
      </c>
      <c r="L31" s="57">
        <v>170</v>
      </c>
      <c r="N31" s="57"/>
      <c r="O31" s="57"/>
      <c r="P31" s="57"/>
      <c r="Q31" s="57"/>
      <c r="R31" s="57"/>
    </row>
    <row r="32" spans="3:18" ht="17.25">
      <c r="C32" s="42"/>
      <c r="D32" s="55" t="s">
        <v>129</v>
      </c>
      <c r="E32" s="57">
        <v>3</v>
      </c>
      <c r="F32" s="57">
        <v>3</v>
      </c>
      <c r="G32" s="47">
        <v>4</v>
      </c>
      <c r="H32" s="57">
        <v>3</v>
      </c>
      <c r="I32" s="57">
        <v>11</v>
      </c>
      <c r="J32" s="57">
        <v>7</v>
      </c>
      <c r="K32" s="57">
        <v>17</v>
      </c>
      <c r="L32" s="57">
        <v>1</v>
      </c>
      <c r="N32" s="57"/>
      <c r="O32" s="57"/>
      <c r="P32" s="57"/>
      <c r="Q32" s="57"/>
      <c r="R32" s="57"/>
    </row>
    <row r="33" spans="3:7" ht="17.25">
      <c r="C33" s="42"/>
      <c r="D33" s="58"/>
      <c r="G33" s="47"/>
    </row>
    <row r="34" spans="3:18" ht="17.25">
      <c r="C34" s="42"/>
      <c r="D34" s="219" t="s">
        <v>712</v>
      </c>
      <c r="E34" s="163" t="s">
        <v>713</v>
      </c>
      <c r="F34" s="47">
        <v>3</v>
      </c>
      <c r="G34" s="163" t="s">
        <v>713</v>
      </c>
      <c r="H34" s="163" t="s">
        <v>713</v>
      </c>
      <c r="I34" s="47">
        <v>3</v>
      </c>
      <c r="J34" s="163" t="s">
        <v>713</v>
      </c>
      <c r="K34" s="47">
        <v>17</v>
      </c>
      <c r="L34" s="157" t="s">
        <v>713</v>
      </c>
      <c r="N34" s="47"/>
      <c r="O34" s="47"/>
      <c r="P34" s="47"/>
      <c r="Q34" s="47"/>
      <c r="R34" s="47"/>
    </row>
    <row r="35" spans="3:18" ht="17.25">
      <c r="C35" s="42"/>
      <c r="D35" s="55" t="s">
        <v>117</v>
      </c>
      <c r="E35" s="163" t="s">
        <v>713</v>
      </c>
      <c r="F35" s="57">
        <v>3</v>
      </c>
      <c r="G35" s="163" t="s">
        <v>713</v>
      </c>
      <c r="H35" s="163" t="s">
        <v>713</v>
      </c>
      <c r="I35" s="157">
        <v>3</v>
      </c>
      <c r="J35" s="163" t="s">
        <v>713</v>
      </c>
      <c r="K35" s="163" t="s">
        <v>713</v>
      </c>
      <c r="L35" s="157" t="s">
        <v>713</v>
      </c>
      <c r="N35" s="57"/>
      <c r="O35" s="57"/>
      <c r="P35" s="57"/>
      <c r="Q35" s="57"/>
      <c r="R35" s="57"/>
    </row>
    <row r="36" spans="3:18" ht="17.25">
      <c r="C36" s="42"/>
      <c r="D36" s="55" t="s">
        <v>129</v>
      </c>
      <c r="E36" s="163" t="s">
        <v>713</v>
      </c>
      <c r="F36" s="163" t="s">
        <v>713</v>
      </c>
      <c r="G36" s="163" t="s">
        <v>713</v>
      </c>
      <c r="H36" s="163" t="s">
        <v>713</v>
      </c>
      <c r="I36" s="163" t="s">
        <v>713</v>
      </c>
      <c r="J36" s="163" t="s">
        <v>713</v>
      </c>
      <c r="K36" s="157">
        <v>17</v>
      </c>
      <c r="L36" s="157" t="s">
        <v>713</v>
      </c>
      <c r="N36" s="57"/>
      <c r="O36" s="57"/>
      <c r="P36" s="57"/>
      <c r="Q36" s="57"/>
      <c r="R36" s="57"/>
    </row>
    <row r="37" spans="3:7" ht="17.25">
      <c r="C37" s="42"/>
      <c r="D37" s="58"/>
      <c r="G37" s="47"/>
    </row>
    <row r="38" spans="3:18" ht="17.25">
      <c r="C38" s="60" t="s">
        <v>714</v>
      </c>
      <c r="D38" s="220" t="s">
        <v>120</v>
      </c>
      <c r="E38" s="47">
        <v>11</v>
      </c>
      <c r="F38" s="47">
        <v>25</v>
      </c>
      <c r="G38" s="47">
        <v>13</v>
      </c>
      <c r="H38" s="47">
        <v>16</v>
      </c>
      <c r="I38" s="47">
        <v>24</v>
      </c>
      <c r="J38" s="47">
        <v>120</v>
      </c>
      <c r="K38" s="47">
        <v>16</v>
      </c>
      <c r="L38" s="47">
        <v>14</v>
      </c>
      <c r="N38" s="47"/>
      <c r="O38" s="47"/>
      <c r="P38" s="47"/>
      <c r="Q38" s="47"/>
      <c r="R38" s="47"/>
    </row>
    <row r="39" spans="2:18" ht="17.25">
      <c r="B39" s="37" t="s">
        <v>121</v>
      </c>
      <c r="C39" s="42"/>
      <c r="D39" s="68" t="s">
        <v>117</v>
      </c>
      <c r="E39" s="47">
        <v>11</v>
      </c>
      <c r="F39" s="47">
        <v>2</v>
      </c>
      <c r="G39" s="47">
        <v>11</v>
      </c>
      <c r="H39" s="47">
        <v>15</v>
      </c>
      <c r="I39" s="47">
        <v>24</v>
      </c>
      <c r="J39" s="47">
        <v>42</v>
      </c>
      <c r="K39" s="47">
        <v>16</v>
      </c>
      <c r="L39" s="47">
        <v>5</v>
      </c>
      <c r="N39" s="47"/>
      <c r="O39" s="47"/>
      <c r="P39" s="47"/>
      <c r="Q39" s="47"/>
      <c r="R39" s="47"/>
    </row>
    <row r="40" spans="2:18" ht="17.25">
      <c r="B40" s="37" t="s">
        <v>122</v>
      </c>
      <c r="C40" s="42"/>
      <c r="D40" s="68" t="s">
        <v>129</v>
      </c>
      <c r="E40" s="163" t="s">
        <v>713</v>
      </c>
      <c r="F40" s="47">
        <v>23</v>
      </c>
      <c r="G40" s="47">
        <v>2</v>
      </c>
      <c r="H40" s="163">
        <v>1</v>
      </c>
      <c r="I40" s="163" t="s">
        <v>713</v>
      </c>
      <c r="J40" s="47">
        <v>78</v>
      </c>
      <c r="K40" s="163" t="s">
        <v>713</v>
      </c>
      <c r="L40" s="47">
        <v>9</v>
      </c>
      <c r="N40" s="47"/>
      <c r="O40" s="47"/>
      <c r="P40" s="47"/>
      <c r="Q40" s="47"/>
      <c r="R40" s="47"/>
    </row>
    <row r="41" spans="2:7" ht="17.25">
      <c r="B41" s="37" t="s">
        <v>123</v>
      </c>
      <c r="C41" s="42"/>
      <c r="D41" s="69"/>
      <c r="G41" s="47" t="s">
        <v>708</v>
      </c>
    </row>
    <row r="42" spans="2:18" ht="17.25">
      <c r="B42" s="37" t="s">
        <v>124</v>
      </c>
      <c r="C42" s="42"/>
      <c r="D42" s="219" t="s">
        <v>710</v>
      </c>
      <c r="E42" s="47">
        <v>7</v>
      </c>
      <c r="F42" s="47">
        <v>15</v>
      </c>
      <c r="G42" s="47">
        <v>5</v>
      </c>
      <c r="H42" s="47">
        <v>1</v>
      </c>
      <c r="I42" s="47">
        <v>3</v>
      </c>
      <c r="J42" s="47">
        <v>63</v>
      </c>
      <c r="K42" s="47">
        <v>5</v>
      </c>
      <c r="L42" s="47">
        <v>3</v>
      </c>
      <c r="N42" s="47"/>
      <c r="O42" s="47"/>
      <c r="P42" s="47"/>
      <c r="Q42" s="47"/>
      <c r="R42" s="47"/>
    </row>
    <row r="43" spans="3:18" ht="17.25">
      <c r="C43" s="42"/>
      <c r="D43" s="55" t="s">
        <v>117</v>
      </c>
      <c r="E43" s="57">
        <v>7</v>
      </c>
      <c r="F43" s="163" t="s">
        <v>713</v>
      </c>
      <c r="G43" s="47">
        <v>3</v>
      </c>
      <c r="H43" s="57">
        <v>1</v>
      </c>
      <c r="I43" s="57">
        <v>3</v>
      </c>
      <c r="J43" s="57">
        <v>6</v>
      </c>
      <c r="K43" s="57">
        <v>5</v>
      </c>
      <c r="L43" s="163" t="s">
        <v>713</v>
      </c>
      <c r="N43" s="57"/>
      <c r="O43" s="57"/>
      <c r="P43" s="57"/>
      <c r="Q43" s="57"/>
      <c r="R43" s="57"/>
    </row>
    <row r="44" spans="3:18" ht="17.25">
      <c r="C44" s="42"/>
      <c r="D44" s="55" t="s">
        <v>129</v>
      </c>
      <c r="E44" s="163" t="s">
        <v>713</v>
      </c>
      <c r="F44" s="57">
        <v>15</v>
      </c>
      <c r="G44" s="47">
        <v>2</v>
      </c>
      <c r="H44" s="163" t="s">
        <v>713</v>
      </c>
      <c r="I44" s="163" t="s">
        <v>713</v>
      </c>
      <c r="J44" s="157">
        <v>57</v>
      </c>
      <c r="K44" s="163" t="s">
        <v>713</v>
      </c>
      <c r="L44" s="157">
        <v>3</v>
      </c>
      <c r="N44" s="57"/>
      <c r="O44" s="57"/>
      <c r="P44" s="57"/>
      <c r="Q44" s="57"/>
      <c r="R44" s="57"/>
    </row>
    <row r="45" spans="3:7" ht="17.25">
      <c r="C45" s="42"/>
      <c r="D45" s="58"/>
      <c r="G45" s="47"/>
    </row>
    <row r="46" spans="3:18" ht="17.25">
      <c r="C46" s="42"/>
      <c r="D46" s="219" t="s">
        <v>711</v>
      </c>
      <c r="E46" s="47">
        <v>4</v>
      </c>
      <c r="F46" s="47">
        <v>10</v>
      </c>
      <c r="G46" s="47">
        <v>8</v>
      </c>
      <c r="H46" s="47">
        <v>15</v>
      </c>
      <c r="I46" s="47">
        <v>21</v>
      </c>
      <c r="J46" s="47">
        <v>57</v>
      </c>
      <c r="K46" s="47">
        <v>11</v>
      </c>
      <c r="L46" s="47">
        <v>11</v>
      </c>
      <c r="N46" s="47"/>
      <c r="O46" s="47"/>
      <c r="P46" s="47"/>
      <c r="Q46" s="47"/>
      <c r="R46" s="47"/>
    </row>
    <row r="47" spans="3:18" ht="17.25">
      <c r="C47" s="42"/>
      <c r="D47" s="55" t="s">
        <v>117</v>
      </c>
      <c r="E47" s="57">
        <v>4</v>
      </c>
      <c r="F47" s="57">
        <v>2</v>
      </c>
      <c r="G47" s="47">
        <v>8</v>
      </c>
      <c r="H47" s="57">
        <v>14</v>
      </c>
      <c r="I47" s="57">
        <v>21</v>
      </c>
      <c r="J47" s="57">
        <v>36</v>
      </c>
      <c r="K47" s="57">
        <v>11</v>
      </c>
      <c r="L47" s="57">
        <v>5</v>
      </c>
      <c r="N47" s="57"/>
      <c r="O47" s="57"/>
      <c r="P47" s="57"/>
      <c r="Q47" s="57"/>
      <c r="R47" s="57"/>
    </row>
    <row r="48" spans="3:18" ht="17.25">
      <c r="C48" s="42"/>
      <c r="D48" s="55" t="s">
        <v>129</v>
      </c>
      <c r="E48" s="163" t="s">
        <v>713</v>
      </c>
      <c r="F48" s="57">
        <v>8</v>
      </c>
      <c r="G48" s="163" t="s">
        <v>713</v>
      </c>
      <c r="H48" s="163">
        <v>1</v>
      </c>
      <c r="I48" s="163" t="s">
        <v>713</v>
      </c>
      <c r="J48" s="157">
        <v>21</v>
      </c>
      <c r="K48" s="163" t="s">
        <v>713</v>
      </c>
      <c r="L48" s="157">
        <v>6</v>
      </c>
      <c r="N48" s="57"/>
      <c r="O48" s="57"/>
      <c r="P48" s="57"/>
      <c r="Q48" s="57"/>
      <c r="R48" s="57"/>
    </row>
    <row r="49" spans="3:7" ht="17.25">
      <c r="C49" s="42"/>
      <c r="D49" s="58"/>
      <c r="G49" s="47"/>
    </row>
    <row r="50" spans="3:18" ht="17.25">
      <c r="C50" s="60" t="s">
        <v>715</v>
      </c>
      <c r="D50" s="54"/>
      <c r="E50" s="47">
        <v>1964</v>
      </c>
      <c r="F50" s="47">
        <v>1934</v>
      </c>
      <c r="G50" s="47">
        <v>3102</v>
      </c>
      <c r="H50" s="47">
        <v>2375</v>
      </c>
      <c r="I50" s="47">
        <v>3771</v>
      </c>
      <c r="J50" s="47">
        <v>6331</v>
      </c>
      <c r="K50" s="47">
        <v>3971</v>
      </c>
      <c r="L50" s="47">
        <v>1211</v>
      </c>
      <c r="N50" s="47"/>
      <c r="O50" s="47"/>
      <c r="P50" s="47"/>
      <c r="Q50" s="47"/>
      <c r="R50" s="47"/>
    </row>
    <row r="51" spans="3:18" ht="17.25">
      <c r="C51" s="42"/>
      <c r="D51" s="68" t="s">
        <v>117</v>
      </c>
      <c r="E51" s="47">
        <v>1961</v>
      </c>
      <c r="F51" s="47">
        <v>1921</v>
      </c>
      <c r="G51" s="47">
        <v>3090</v>
      </c>
      <c r="H51" s="47">
        <v>2368</v>
      </c>
      <c r="I51" s="47">
        <v>3764</v>
      </c>
      <c r="J51" s="47">
        <v>6221</v>
      </c>
      <c r="K51" s="47">
        <v>3968</v>
      </c>
      <c r="L51" s="47">
        <v>1207</v>
      </c>
      <c r="N51" s="47"/>
      <c r="O51" s="47"/>
      <c r="P51" s="47"/>
      <c r="Q51" s="47"/>
      <c r="R51" s="47"/>
    </row>
    <row r="52" spans="3:18" ht="17.25">
      <c r="C52" s="42"/>
      <c r="D52" s="68" t="s">
        <v>129</v>
      </c>
      <c r="E52" s="47">
        <v>3</v>
      </c>
      <c r="F52" s="47">
        <v>13</v>
      </c>
      <c r="G52" s="47">
        <v>12</v>
      </c>
      <c r="H52" s="47">
        <v>7</v>
      </c>
      <c r="I52" s="47">
        <v>7</v>
      </c>
      <c r="J52" s="47">
        <v>110</v>
      </c>
      <c r="K52" s="47">
        <v>3</v>
      </c>
      <c r="L52" s="47">
        <v>4</v>
      </c>
      <c r="N52" s="47"/>
      <c r="O52" s="47"/>
      <c r="P52" s="47"/>
      <c r="Q52" s="47"/>
      <c r="R52" s="47"/>
    </row>
    <row r="53" spans="3:7" ht="17.25">
      <c r="C53" s="42"/>
      <c r="D53" s="69"/>
      <c r="G53" s="47"/>
    </row>
    <row r="54" spans="3:18" ht="17.25">
      <c r="C54" s="42"/>
      <c r="D54" s="219" t="s">
        <v>710</v>
      </c>
      <c r="E54" s="47">
        <v>658</v>
      </c>
      <c r="F54" s="47">
        <v>658</v>
      </c>
      <c r="G54" s="47">
        <v>1069</v>
      </c>
      <c r="H54" s="47">
        <v>857</v>
      </c>
      <c r="I54" s="47">
        <v>1375</v>
      </c>
      <c r="J54" s="47">
        <v>2153</v>
      </c>
      <c r="K54" s="47">
        <v>1270</v>
      </c>
      <c r="L54" s="47">
        <v>394</v>
      </c>
      <c r="N54" s="47"/>
      <c r="O54" s="47"/>
      <c r="P54" s="47"/>
      <c r="Q54" s="47"/>
      <c r="R54" s="47"/>
    </row>
    <row r="55" spans="3:18" ht="17.25">
      <c r="C55" s="42"/>
      <c r="D55" s="55" t="s">
        <v>117</v>
      </c>
      <c r="E55" s="57">
        <v>658</v>
      </c>
      <c r="F55" s="57">
        <v>657</v>
      </c>
      <c r="G55" s="47">
        <v>1069</v>
      </c>
      <c r="H55" s="57">
        <v>855</v>
      </c>
      <c r="I55" s="57">
        <v>1374</v>
      </c>
      <c r="J55" s="57">
        <v>2142</v>
      </c>
      <c r="K55" s="57">
        <v>1270</v>
      </c>
      <c r="L55" s="57">
        <v>394</v>
      </c>
      <c r="N55" s="57"/>
      <c r="O55" s="57"/>
      <c r="P55" s="57"/>
      <c r="Q55" s="57"/>
      <c r="R55" s="57"/>
    </row>
    <row r="56" spans="3:18" ht="17.25">
      <c r="C56" s="42"/>
      <c r="D56" s="55" t="s">
        <v>129</v>
      </c>
      <c r="E56" s="163" t="s">
        <v>713</v>
      </c>
      <c r="F56" s="57">
        <v>1</v>
      </c>
      <c r="G56" s="163" t="s">
        <v>713</v>
      </c>
      <c r="H56" s="157">
        <v>2</v>
      </c>
      <c r="I56" s="157">
        <v>1</v>
      </c>
      <c r="J56" s="157">
        <v>11</v>
      </c>
      <c r="K56" s="163" t="s">
        <v>713</v>
      </c>
      <c r="L56" s="157" t="s">
        <v>713</v>
      </c>
      <c r="N56" s="57"/>
      <c r="O56" s="57"/>
      <c r="P56" s="57"/>
      <c r="Q56" s="57"/>
      <c r="R56" s="57"/>
    </row>
    <row r="57" spans="3:7" ht="17.25">
      <c r="C57" s="42"/>
      <c r="D57" s="58"/>
      <c r="G57" s="47"/>
    </row>
    <row r="58" spans="3:18" ht="17.25">
      <c r="C58" s="42"/>
      <c r="D58" s="219" t="s">
        <v>711</v>
      </c>
      <c r="E58" s="47">
        <v>1306</v>
      </c>
      <c r="F58" s="47">
        <v>1276</v>
      </c>
      <c r="G58" s="47">
        <v>2033</v>
      </c>
      <c r="H58" s="47">
        <v>1518</v>
      </c>
      <c r="I58" s="47">
        <v>2396</v>
      </c>
      <c r="J58" s="47">
        <v>4178</v>
      </c>
      <c r="K58" s="47">
        <v>2701</v>
      </c>
      <c r="L58" s="47">
        <v>817</v>
      </c>
      <c r="N58" s="47"/>
      <c r="O58" s="47"/>
      <c r="P58" s="47"/>
      <c r="Q58" s="47"/>
      <c r="R58" s="47"/>
    </row>
    <row r="59" spans="3:18" ht="17.25">
      <c r="C59" s="42"/>
      <c r="D59" s="55" t="s">
        <v>117</v>
      </c>
      <c r="E59" s="57">
        <v>1303</v>
      </c>
      <c r="F59" s="57">
        <v>1264</v>
      </c>
      <c r="G59" s="47">
        <v>2021</v>
      </c>
      <c r="H59" s="57">
        <v>1513</v>
      </c>
      <c r="I59" s="157">
        <v>2390</v>
      </c>
      <c r="J59" s="57">
        <v>4079</v>
      </c>
      <c r="K59" s="57">
        <v>2698</v>
      </c>
      <c r="L59" s="57">
        <v>813</v>
      </c>
      <c r="N59" s="57"/>
      <c r="O59" s="57"/>
      <c r="P59" s="57"/>
      <c r="Q59" s="57"/>
      <c r="R59" s="57"/>
    </row>
    <row r="60" spans="3:18" ht="17.25">
      <c r="C60" s="42"/>
      <c r="D60" s="55" t="s">
        <v>129</v>
      </c>
      <c r="E60" s="57">
        <v>3</v>
      </c>
      <c r="F60" s="57">
        <v>12</v>
      </c>
      <c r="G60" s="47">
        <v>12</v>
      </c>
      <c r="H60" s="157">
        <v>5</v>
      </c>
      <c r="I60" s="157">
        <v>6</v>
      </c>
      <c r="J60" s="157">
        <v>99</v>
      </c>
      <c r="K60" s="157">
        <v>3</v>
      </c>
      <c r="L60" s="157">
        <v>4</v>
      </c>
      <c r="N60" s="57"/>
      <c r="O60" s="57"/>
      <c r="P60" s="57"/>
      <c r="Q60" s="57"/>
      <c r="R60" s="57"/>
    </row>
    <row r="61" spans="3:7" ht="17.25">
      <c r="C61" s="42"/>
      <c r="D61" s="58"/>
      <c r="G61" s="47"/>
    </row>
    <row r="62" spans="2:18" ht="17.25">
      <c r="B62" s="37"/>
      <c r="C62" s="60" t="s">
        <v>716</v>
      </c>
      <c r="D62" s="54"/>
      <c r="E62" s="47">
        <v>67</v>
      </c>
      <c r="F62" s="47">
        <v>57</v>
      </c>
      <c r="G62" s="47">
        <v>168</v>
      </c>
      <c r="H62" s="47">
        <v>98</v>
      </c>
      <c r="I62" s="47">
        <v>192</v>
      </c>
      <c r="J62" s="47">
        <v>242</v>
      </c>
      <c r="K62" s="47">
        <v>158</v>
      </c>
      <c r="L62" s="47">
        <v>55</v>
      </c>
      <c r="N62" s="47"/>
      <c r="O62" s="47"/>
      <c r="P62" s="47"/>
      <c r="Q62" s="47"/>
      <c r="R62" s="47"/>
    </row>
    <row r="63" spans="3:18" ht="17.25">
      <c r="C63" s="42"/>
      <c r="D63" s="68" t="s">
        <v>117</v>
      </c>
      <c r="E63" s="57">
        <v>65</v>
      </c>
      <c r="F63" s="57">
        <v>56</v>
      </c>
      <c r="G63" s="47">
        <v>167</v>
      </c>
      <c r="H63" s="57">
        <v>83</v>
      </c>
      <c r="I63" s="57">
        <v>173</v>
      </c>
      <c r="J63" s="57">
        <v>235</v>
      </c>
      <c r="K63" s="57">
        <v>140</v>
      </c>
      <c r="L63" s="57">
        <v>55</v>
      </c>
      <c r="N63" s="57"/>
      <c r="O63" s="57"/>
      <c r="P63" s="57"/>
      <c r="Q63" s="57"/>
      <c r="R63" s="57"/>
    </row>
    <row r="64" spans="3:18" ht="17.25">
      <c r="C64" s="42"/>
      <c r="D64" s="68" t="s">
        <v>129</v>
      </c>
      <c r="E64" s="57">
        <v>2</v>
      </c>
      <c r="F64" s="57">
        <v>1</v>
      </c>
      <c r="G64" s="163">
        <v>1</v>
      </c>
      <c r="H64" s="57">
        <v>15</v>
      </c>
      <c r="I64" s="57">
        <v>19</v>
      </c>
      <c r="J64" s="57">
        <v>7</v>
      </c>
      <c r="K64" s="57">
        <v>18</v>
      </c>
      <c r="L64" s="157" t="s">
        <v>713</v>
      </c>
      <c r="N64" s="57"/>
      <c r="O64" s="57"/>
      <c r="P64" s="57"/>
      <c r="Q64" s="57"/>
      <c r="R64" s="57"/>
    </row>
    <row r="65" spans="3:7" ht="17.25">
      <c r="C65" s="42"/>
      <c r="D65" s="69"/>
      <c r="G65" s="47"/>
    </row>
    <row r="66" spans="2:18" ht="17.25">
      <c r="B66" s="37"/>
      <c r="C66" s="60" t="s">
        <v>717</v>
      </c>
      <c r="D66" s="54"/>
      <c r="E66" s="47">
        <v>5</v>
      </c>
      <c r="F66" s="47">
        <v>14</v>
      </c>
      <c r="G66" s="47">
        <v>56</v>
      </c>
      <c r="H66" s="47">
        <v>6</v>
      </c>
      <c r="I66" s="157">
        <v>33</v>
      </c>
      <c r="J66" s="47">
        <v>75</v>
      </c>
      <c r="K66" s="47">
        <v>48</v>
      </c>
      <c r="L66" s="47">
        <v>29</v>
      </c>
      <c r="N66" s="47"/>
      <c r="O66" s="47"/>
      <c r="P66" s="47"/>
      <c r="Q66" s="47"/>
      <c r="R66" s="47"/>
    </row>
    <row r="67" spans="2:12" ht="17.25">
      <c r="B67" s="37"/>
      <c r="C67" s="43"/>
      <c r="D67" s="68" t="s">
        <v>117</v>
      </c>
      <c r="E67" s="57">
        <v>5</v>
      </c>
      <c r="F67" s="57">
        <v>14</v>
      </c>
      <c r="G67" s="47">
        <v>56</v>
      </c>
      <c r="H67" s="57">
        <v>6</v>
      </c>
      <c r="I67" s="157">
        <v>33</v>
      </c>
      <c r="J67" s="57">
        <v>75</v>
      </c>
      <c r="K67" s="57">
        <v>48</v>
      </c>
      <c r="L67" s="57">
        <v>29</v>
      </c>
    </row>
    <row r="68" spans="2:12" ht="17.25">
      <c r="B68" s="37"/>
      <c r="C68" s="43"/>
      <c r="D68" s="68" t="s">
        <v>129</v>
      </c>
      <c r="E68" s="163" t="s">
        <v>713</v>
      </c>
      <c r="F68" s="163" t="s">
        <v>713</v>
      </c>
      <c r="G68" s="163" t="s">
        <v>713</v>
      </c>
      <c r="H68" s="163" t="s">
        <v>713</v>
      </c>
      <c r="I68" s="163" t="s">
        <v>713</v>
      </c>
      <c r="J68" s="163" t="s">
        <v>713</v>
      </c>
      <c r="K68" s="163" t="s">
        <v>713</v>
      </c>
      <c r="L68" s="157" t="s">
        <v>713</v>
      </c>
    </row>
    <row r="69" spans="2:12" ht="17.25">
      <c r="B69" s="61"/>
      <c r="C69" s="46"/>
      <c r="D69" s="221"/>
      <c r="E69" s="63"/>
      <c r="F69" s="63"/>
      <c r="G69" s="63"/>
      <c r="H69" s="63"/>
      <c r="I69" s="63"/>
      <c r="J69" s="63"/>
      <c r="K69" s="63"/>
      <c r="L69" s="63"/>
    </row>
    <row r="70" spans="4:12" ht="17.25">
      <c r="D70" s="69"/>
      <c r="E70" s="57"/>
      <c r="F70" s="57"/>
      <c r="G70" s="57"/>
      <c r="H70" s="57"/>
      <c r="I70" s="57"/>
      <c r="J70" s="57"/>
      <c r="K70" s="57"/>
      <c r="L70" s="57"/>
    </row>
    <row r="71" spans="2:12" ht="17.25">
      <c r="B71" s="37" t="s">
        <v>125</v>
      </c>
      <c r="D71" s="69"/>
      <c r="E71" s="57">
        <v>43</v>
      </c>
      <c r="F71" s="57">
        <v>56</v>
      </c>
      <c r="G71" s="47">
        <v>86</v>
      </c>
      <c r="H71" s="57">
        <v>48</v>
      </c>
      <c r="I71" s="57">
        <v>101</v>
      </c>
      <c r="J71" s="57">
        <v>181</v>
      </c>
      <c r="K71" s="57">
        <v>125</v>
      </c>
      <c r="L71" s="57">
        <v>37</v>
      </c>
    </row>
    <row r="72" spans="2:12" ht="18" thickBot="1">
      <c r="B72" s="40"/>
      <c r="C72" s="40"/>
      <c r="D72" s="70"/>
      <c r="E72" s="40"/>
      <c r="F72" s="40"/>
      <c r="G72" s="40"/>
      <c r="H72" s="40"/>
      <c r="I72" s="40"/>
      <c r="J72" s="40"/>
      <c r="K72" s="40"/>
      <c r="L72" s="40"/>
    </row>
    <row r="73" ht="17.25">
      <c r="E73" s="37" t="s">
        <v>126</v>
      </c>
    </row>
    <row r="74" ht="17.25">
      <c r="A74" s="37"/>
    </row>
    <row r="75" ht="17.25">
      <c r="A75" s="37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38" customWidth="1"/>
    <col min="2" max="2" width="4.625" style="38" customWidth="1"/>
    <col min="3" max="3" width="9.625" style="38" customWidth="1"/>
    <col min="4" max="4" width="13.75390625" style="38" bestFit="1" customWidth="1"/>
    <col min="5" max="5" width="14.625" style="38" customWidth="1"/>
    <col min="6" max="10" width="12.625" style="38" customWidth="1"/>
    <col min="11" max="11" width="11.00390625" style="38" bestFit="1" customWidth="1"/>
    <col min="12" max="16384" width="10.875" style="38" customWidth="1"/>
  </cols>
  <sheetData>
    <row r="1" ht="17.25">
      <c r="A1" s="37"/>
    </row>
    <row r="6" spans="4:11" ht="17.25">
      <c r="D6" s="255" t="s">
        <v>128</v>
      </c>
      <c r="E6" s="255"/>
      <c r="F6" s="255"/>
      <c r="G6" s="255"/>
      <c r="H6" s="255"/>
      <c r="I6" s="255"/>
      <c r="J6" s="255"/>
      <c r="K6" s="255"/>
    </row>
    <row r="7" spans="2:11" ht="18" thickBot="1">
      <c r="B7" s="40"/>
      <c r="C7" s="40"/>
      <c r="D7" s="40"/>
      <c r="E7" s="40"/>
      <c r="F7" s="41" t="s">
        <v>113</v>
      </c>
      <c r="G7" s="40"/>
      <c r="H7" s="40"/>
      <c r="I7" s="40"/>
      <c r="J7" s="41" t="s">
        <v>718</v>
      </c>
      <c r="K7" s="37"/>
    </row>
    <row r="8" spans="5:10" ht="17.25">
      <c r="E8" s="43"/>
      <c r="F8" s="43"/>
      <c r="G8" s="43"/>
      <c r="H8" s="148"/>
      <c r="J8" s="43"/>
    </row>
    <row r="9" spans="3:11" ht="17.25">
      <c r="C9" s="37" t="s">
        <v>115</v>
      </c>
      <c r="E9" s="44" t="s">
        <v>719</v>
      </c>
      <c r="F9" s="44" t="s">
        <v>720</v>
      </c>
      <c r="G9" s="44" t="s">
        <v>461</v>
      </c>
      <c r="H9" s="150" t="s">
        <v>462</v>
      </c>
      <c r="I9" s="149" t="s">
        <v>460</v>
      </c>
      <c r="J9" s="44" t="s">
        <v>463</v>
      </c>
      <c r="K9" s="149"/>
    </row>
    <row r="10" spans="2:10" ht="17.25">
      <c r="B10" s="45"/>
      <c r="C10" s="45"/>
      <c r="D10" s="45"/>
      <c r="E10" s="46"/>
      <c r="F10" s="46"/>
      <c r="G10" s="46"/>
      <c r="H10" s="58"/>
      <c r="I10" s="45"/>
      <c r="J10" s="46"/>
    </row>
    <row r="11" spans="4:9" ht="17.25">
      <c r="D11" s="54"/>
      <c r="E11" s="158"/>
      <c r="I11" s="158"/>
    </row>
    <row r="12" spans="2:11" ht="17.25">
      <c r="B12" s="37" t="s">
        <v>473</v>
      </c>
      <c r="C12" s="47"/>
      <c r="D12" s="217"/>
      <c r="E12" s="47">
        <v>5983</v>
      </c>
      <c r="F12" s="47">
        <v>1042</v>
      </c>
      <c r="G12" s="47">
        <v>1066</v>
      </c>
      <c r="H12" s="47">
        <v>228</v>
      </c>
      <c r="I12" s="222">
        <v>5763</v>
      </c>
      <c r="J12" s="47">
        <v>27</v>
      </c>
      <c r="K12" s="47"/>
    </row>
    <row r="13" spans="2:11" ht="17.25">
      <c r="B13" s="37" t="s">
        <v>116</v>
      </c>
      <c r="D13" s="68" t="s">
        <v>117</v>
      </c>
      <c r="E13" s="47">
        <v>5806</v>
      </c>
      <c r="F13" s="47">
        <v>1041</v>
      </c>
      <c r="G13" s="47">
        <v>1059</v>
      </c>
      <c r="H13" s="47">
        <v>228</v>
      </c>
      <c r="I13" s="222">
        <v>5657</v>
      </c>
      <c r="J13" s="47">
        <v>26</v>
      </c>
      <c r="K13" s="47"/>
    </row>
    <row r="14" spans="3:11" ht="17.25">
      <c r="C14" s="37" t="s">
        <v>118</v>
      </c>
      <c r="D14" s="68" t="s">
        <v>119</v>
      </c>
      <c r="E14" s="47">
        <v>177</v>
      </c>
      <c r="F14" s="47">
        <v>1</v>
      </c>
      <c r="G14" s="47">
        <v>7</v>
      </c>
      <c r="H14" s="163" t="s">
        <v>721</v>
      </c>
      <c r="I14" s="222">
        <v>106</v>
      </c>
      <c r="J14" s="47">
        <v>1</v>
      </c>
      <c r="K14" s="47"/>
    </row>
    <row r="15" spans="4:11" ht="17.25">
      <c r="D15" s="69"/>
      <c r="E15" s="47"/>
      <c r="F15" s="47"/>
      <c r="G15" s="47"/>
      <c r="H15" s="59"/>
      <c r="I15" s="47"/>
      <c r="J15" s="47"/>
      <c r="K15" s="47"/>
    </row>
    <row r="16" spans="2:13" ht="17.25">
      <c r="B16" s="37" t="s">
        <v>686</v>
      </c>
      <c r="C16" s="47"/>
      <c r="D16" s="217"/>
      <c r="E16" s="47">
        <v>5805</v>
      </c>
      <c r="F16" s="47">
        <v>1002</v>
      </c>
      <c r="G16" s="47">
        <v>1029</v>
      </c>
      <c r="H16" s="47">
        <v>223</v>
      </c>
      <c r="I16" s="222">
        <v>5609</v>
      </c>
      <c r="J16" s="47">
        <v>19</v>
      </c>
      <c r="K16" s="47"/>
      <c r="M16" s="47"/>
    </row>
    <row r="17" spans="2:13" ht="17.25">
      <c r="B17" s="37" t="s">
        <v>116</v>
      </c>
      <c r="D17" s="68" t="s">
        <v>117</v>
      </c>
      <c r="E17" s="47">
        <v>5636</v>
      </c>
      <c r="F17" s="47">
        <v>1001</v>
      </c>
      <c r="G17" s="47">
        <v>1021</v>
      </c>
      <c r="H17" s="47">
        <v>223</v>
      </c>
      <c r="I17" s="222">
        <v>5502</v>
      </c>
      <c r="J17" s="47">
        <v>19</v>
      </c>
      <c r="K17" s="47"/>
      <c r="M17" s="47"/>
    </row>
    <row r="18" spans="3:13" ht="17.25">
      <c r="C18" s="37" t="s">
        <v>118</v>
      </c>
      <c r="D18" s="68" t="s">
        <v>119</v>
      </c>
      <c r="E18" s="47">
        <v>169</v>
      </c>
      <c r="F18" s="47">
        <v>1</v>
      </c>
      <c r="G18" s="47">
        <v>8</v>
      </c>
      <c r="H18" s="163" t="s">
        <v>721</v>
      </c>
      <c r="I18" s="222">
        <v>107</v>
      </c>
      <c r="J18" s="163" t="s">
        <v>721</v>
      </c>
      <c r="K18" s="47"/>
      <c r="M18" s="47"/>
    </row>
    <row r="19" spans="4:13" ht="17.25">
      <c r="D19" s="69"/>
      <c r="I19" s="222" t="s">
        <v>722</v>
      </c>
      <c r="J19" s="47"/>
      <c r="K19" s="47"/>
      <c r="M19" s="47"/>
    </row>
    <row r="20" spans="2:10" ht="17.25">
      <c r="B20" s="52"/>
      <c r="C20" s="53"/>
      <c r="D20" s="54"/>
      <c r="I20" s="222"/>
      <c r="J20" s="47"/>
    </row>
    <row r="21" spans="3:13" ht="17.25">
      <c r="C21" s="42" t="s">
        <v>723</v>
      </c>
      <c r="D21" s="69"/>
      <c r="E21" s="47">
        <v>613</v>
      </c>
      <c r="F21" s="47">
        <v>60</v>
      </c>
      <c r="G21" s="47">
        <v>157</v>
      </c>
      <c r="H21" s="47">
        <v>33</v>
      </c>
      <c r="I21" s="222">
        <v>595</v>
      </c>
      <c r="J21" s="47">
        <v>3</v>
      </c>
      <c r="K21" s="47"/>
      <c r="M21" s="47"/>
    </row>
    <row r="22" spans="3:13" ht="17.25">
      <c r="C22" s="42"/>
      <c r="D22" s="68" t="s">
        <v>117</v>
      </c>
      <c r="E22" s="47">
        <v>555</v>
      </c>
      <c r="F22" s="47">
        <v>60</v>
      </c>
      <c r="G22" s="47">
        <v>150</v>
      </c>
      <c r="H22" s="47">
        <v>33</v>
      </c>
      <c r="I22" s="222">
        <v>541</v>
      </c>
      <c r="J22" s="47">
        <v>3</v>
      </c>
      <c r="K22" s="47"/>
      <c r="M22" s="47"/>
    </row>
    <row r="23" spans="3:13" ht="17.25">
      <c r="C23" s="42"/>
      <c r="D23" s="68" t="s">
        <v>129</v>
      </c>
      <c r="E23" s="47">
        <v>58</v>
      </c>
      <c r="F23" s="163" t="s">
        <v>721</v>
      </c>
      <c r="G23" s="47">
        <v>7</v>
      </c>
      <c r="H23" s="163" t="s">
        <v>721</v>
      </c>
      <c r="I23" s="222">
        <v>54</v>
      </c>
      <c r="J23" s="163" t="s">
        <v>721</v>
      </c>
      <c r="K23" s="47"/>
      <c r="M23" s="47"/>
    </row>
    <row r="24" spans="3:10" ht="17.25">
      <c r="C24" s="42"/>
      <c r="D24" s="69"/>
      <c r="I24" s="222"/>
      <c r="J24" s="47"/>
    </row>
    <row r="25" spans="3:13" ht="17.25">
      <c r="C25" s="42"/>
      <c r="D25" s="218" t="s">
        <v>724</v>
      </c>
      <c r="E25" s="47">
        <v>210</v>
      </c>
      <c r="F25" s="47">
        <v>14</v>
      </c>
      <c r="G25" s="47">
        <v>72</v>
      </c>
      <c r="H25" s="47">
        <v>19</v>
      </c>
      <c r="I25" s="222">
        <v>209</v>
      </c>
      <c r="J25" s="47">
        <v>1</v>
      </c>
      <c r="K25" s="47"/>
      <c r="M25" s="47"/>
    </row>
    <row r="26" spans="3:13" ht="17.25">
      <c r="C26" s="42"/>
      <c r="D26" s="55" t="s">
        <v>117</v>
      </c>
      <c r="E26" s="57">
        <v>157</v>
      </c>
      <c r="F26" s="57">
        <v>14</v>
      </c>
      <c r="G26" s="57">
        <v>67</v>
      </c>
      <c r="H26" s="57">
        <v>19</v>
      </c>
      <c r="I26" s="222">
        <v>169</v>
      </c>
      <c r="J26" s="47">
        <v>1</v>
      </c>
      <c r="K26" s="72"/>
      <c r="M26" s="57"/>
    </row>
    <row r="27" spans="3:13" ht="17.25">
      <c r="C27" s="42"/>
      <c r="D27" s="55" t="s">
        <v>129</v>
      </c>
      <c r="E27" s="57">
        <v>53</v>
      </c>
      <c r="F27" s="163" t="s">
        <v>721</v>
      </c>
      <c r="G27" s="57">
        <v>5</v>
      </c>
      <c r="H27" s="163" t="s">
        <v>721</v>
      </c>
      <c r="I27" s="222">
        <v>40</v>
      </c>
      <c r="J27" s="163" t="s">
        <v>721</v>
      </c>
      <c r="K27" s="157"/>
      <c r="M27" s="57"/>
    </row>
    <row r="28" spans="3:13" ht="17.25">
      <c r="C28" s="42"/>
      <c r="D28" s="55"/>
      <c r="I28" s="222"/>
      <c r="J28" s="47"/>
      <c r="M28" s="57"/>
    </row>
    <row r="29" spans="3:13" ht="17.25">
      <c r="C29" s="42"/>
      <c r="D29" s="219" t="s">
        <v>725</v>
      </c>
      <c r="E29" s="47">
        <v>399</v>
      </c>
      <c r="F29" s="47">
        <v>46</v>
      </c>
      <c r="G29" s="47">
        <v>84</v>
      </c>
      <c r="H29" s="47">
        <v>14</v>
      </c>
      <c r="I29" s="222">
        <v>382</v>
      </c>
      <c r="J29" s="47">
        <v>2</v>
      </c>
      <c r="K29" s="47"/>
      <c r="M29" s="47"/>
    </row>
    <row r="30" spans="3:13" ht="17.25">
      <c r="C30" s="42"/>
      <c r="D30" s="55" t="s">
        <v>117</v>
      </c>
      <c r="E30" s="57">
        <v>394</v>
      </c>
      <c r="F30" s="57">
        <v>46</v>
      </c>
      <c r="G30" s="57">
        <v>83</v>
      </c>
      <c r="H30" s="57">
        <v>14</v>
      </c>
      <c r="I30" s="222">
        <v>371</v>
      </c>
      <c r="J30" s="47">
        <v>2</v>
      </c>
      <c r="K30" s="72"/>
      <c r="M30" s="57"/>
    </row>
    <row r="31" spans="3:13" ht="17.25">
      <c r="C31" s="42"/>
      <c r="D31" s="55" t="s">
        <v>129</v>
      </c>
      <c r="E31" s="57">
        <v>5</v>
      </c>
      <c r="F31" s="163" t="s">
        <v>721</v>
      </c>
      <c r="G31" s="163">
        <v>1</v>
      </c>
      <c r="H31" s="163" t="s">
        <v>721</v>
      </c>
      <c r="I31" s="222">
        <v>11</v>
      </c>
      <c r="J31" s="163" t="s">
        <v>721</v>
      </c>
      <c r="K31" s="157"/>
      <c r="M31" s="57"/>
    </row>
    <row r="32" spans="3:10" ht="17.25">
      <c r="C32" s="42"/>
      <c r="D32" s="58"/>
      <c r="I32" s="222"/>
      <c r="J32" s="47"/>
    </row>
    <row r="33" spans="3:13" ht="17.25">
      <c r="C33" s="42"/>
      <c r="D33" s="219" t="s">
        <v>726</v>
      </c>
      <c r="E33" s="47">
        <v>4</v>
      </c>
      <c r="F33" s="163" t="s">
        <v>721</v>
      </c>
      <c r="G33" s="47">
        <v>1</v>
      </c>
      <c r="H33" s="163" t="s">
        <v>721</v>
      </c>
      <c r="I33" s="222">
        <v>4</v>
      </c>
      <c r="J33" s="163" t="s">
        <v>721</v>
      </c>
      <c r="K33" s="157"/>
      <c r="M33" s="47"/>
    </row>
    <row r="34" spans="3:13" ht="17.25">
      <c r="C34" s="42"/>
      <c r="D34" s="55" t="s">
        <v>117</v>
      </c>
      <c r="E34" s="157">
        <v>4</v>
      </c>
      <c r="F34" s="163" t="s">
        <v>721</v>
      </c>
      <c r="G34" s="163" t="s">
        <v>721</v>
      </c>
      <c r="H34" s="163" t="s">
        <v>721</v>
      </c>
      <c r="I34" s="222">
        <v>1</v>
      </c>
      <c r="J34" s="163" t="s">
        <v>721</v>
      </c>
      <c r="K34" s="157"/>
      <c r="M34" s="57"/>
    </row>
    <row r="35" spans="3:13" ht="17.25">
      <c r="C35" s="42"/>
      <c r="D35" s="55" t="s">
        <v>129</v>
      </c>
      <c r="E35" s="163" t="s">
        <v>721</v>
      </c>
      <c r="F35" s="163" t="s">
        <v>721</v>
      </c>
      <c r="G35" s="157">
        <v>1</v>
      </c>
      <c r="H35" s="163" t="s">
        <v>721</v>
      </c>
      <c r="I35" s="222">
        <v>3</v>
      </c>
      <c r="J35" s="163" t="s">
        <v>721</v>
      </c>
      <c r="K35" s="157"/>
      <c r="M35" s="57"/>
    </row>
    <row r="36" spans="3:10" ht="17.25">
      <c r="C36" s="42"/>
      <c r="D36" s="58"/>
      <c r="I36" s="222"/>
      <c r="J36" s="47"/>
    </row>
    <row r="37" spans="3:13" ht="17.25">
      <c r="C37" s="60" t="s">
        <v>727</v>
      </c>
      <c r="D37" s="220" t="s">
        <v>120</v>
      </c>
      <c r="E37" s="47">
        <v>70</v>
      </c>
      <c r="F37" s="47">
        <v>4</v>
      </c>
      <c r="G37" s="47">
        <v>13</v>
      </c>
      <c r="H37" s="47">
        <v>7</v>
      </c>
      <c r="I37" s="222">
        <v>24</v>
      </c>
      <c r="J37" s="163" t="s">
        <v>721</v>
      </c>
      <c r="K37" s="157"/>
      <c r="M37" s="47"/>
    </row>
    <row r="38" spans="2:13" ht="17.25">
      <c r="B38" s="37" t="s">
        <v>121</v>
      </c>
      <c r="C38" s="42"/>
      <c r="D38" s="68" t="s">
        <v>117</v>
      </c>
      <c r="E38" s="47">
        <v>31</v>
      </c>
      <c r="F38" s="47">
        <v>4</v>
      </c>
      <c r="G38" s="47">
        <v>13</v>
      </c>
      <c r="H38" s="47">
        <v>7</v>
      </c>
      <c r="I38" s="222">
        <v>16</v>
      </c>
      <c r="J38" s="163" t="s">
        <v>721</v>
      </c>
      <c r="K38" s="157"/>
      <c r="M38" s="47"/>
    </row>
    <row r="39" spans="2:13" ht="17.25">
      <c r="B39" s="37" t="s">
        <v>122</v>
      </c>
      <c r="C39" s="42"/>
      <c r="D39" s="68" t="s">
        <v>129</v>
      </c>
      <c r="E39" s="47">
        <v>39</v>
      </c>
      <c r="F39" s="163" t="s">
        <v>721</v>
      </c>
      <c r="G39" s="163" t="s">
        <v>721</v>
      </c>
      <c r="H39" s="163" t="s">
        <v>721</v>
      </c>
      <c r="I39" s="176">
        <v>8</v>
      </c>
      <c r="J39" s="163" t="s">
        <v>721</v>
      </c>
      <c r="K39" s="157"/>
      <c r="M39" s="47"/>
    </row>
    <row r="40" spans="2:10" ht="17.25">
      <c r="B40" s="37" t="s">
        <v>123</v>
      </c>
      <c r="C40" s="42"/>
      <c r="D40" s="69"/>
      <c r="I40" s="222"/>
      <c r="J40" s="47"/>
    </row>
    <row r="41" spans="2:13" ht="17.25">
      <c r="B41" s="37" t="s">
        <v>124</v>
      </c>
      <c r="C41" s="42"/>
      <c r="D41" s="219" t="s">
        <v>724</v>
      </c>
      <c r="E41" s="47">
        <v>39</v>
      </c>
      <c r="F41" s="47">
        <v>1</v>
      </c>
      <c r="G41" s="163" t="s">
        <v>721</v>
      </c>
      <c r="H41" s="47">
        <v>3</v>
      </c>
      <c r="I41" s="222">
        <v>8</v>
      </c>
      <c r="J41" s="163" t="s">
        <v>721</v>
      </c>
      <c r="K41" s="157"/>
      <c r="M41" s="47"/>
    </row>
    <row r="42" spans="3:13" ht="17.25">
      <c r="C42" s="42"/>
      <c r="D42" s="55" t="s">
        <v>117</v>
      </c>
      <c r="E42" s="57">
        <v>3</v>
      </c>
      <c r="F42" s="57">
        <v>1</v>
      </c>
      <c r="G42" s="163" t="s">
        <v>721</v>
      </c>
      <c r="H42" s="57">
        <v>3</v>
      </c>
      <c r="I42" s="222">
        <v>3</v>
      </c>
      <c r="J42" s="163" t="s">
        <v>721</v>
      </c>
      <c r="K42" s="157"/>
      <c r="M42" s="57"/>
    </row>
    <row r="43" spans="3:13" ht="17.25">
      <c r="C43" s="42"/>
      <c r="D43" s="55" t="s">
        <v>129</v>
      </c>
      <c r="E43" s="157">
        <v>36</v>
      </c>
      <c r="F43" s="163" t="s">
        <v>721</v>
      </c>
      <c r="G43" s="163" t="s">
        <v>721</v>
      </c>
      <c r="H43" s="163" t="s">
        <v>721</v>
      </c>
      <c r="I43" s="176">
        <v>5</v>
      </c>
      <c r="J43" s="163" t="s">
        <v>721</v>
      </c>
      <c r="K43" s="157"/>
      <c r="M43" s="57"/>
    </row>
    <row r="44" spans="3:10" ht="17.25">
      <c r="C44" s="42"/>
      <c r="D44" s="58"/>
      <c r="I44" s="222"/>
      <c r="J44" s="47"/>
    </row>
    <row r="45" spans="3:13" ht="17.25">
      <c r="C45" s="42"/>
      <c r="D45" s="219" t="s">
        <v>725</v>
      </c>
      <c r="E45" s="47">
        <v>31</v>
      </c>
      <c r="F45" s="47">
        <v>3</v>
      </c>
      <c r="G45" s="47">
        <v>13</v>
      </c>
      <c r="H45" s="47">
        <v>4</v>
      </c>
      <c r="I45" s="222">
        <v>16</v>
      </c>
      <c r="J45" s="163" t="s">
        <v>721</v>
      </c>
      <c r="K45" s="157"/>
      <c r="M45" s="47"/>
    </row>
    <row r="46" spans="3:13" ht="17.25">
      <c r="C46" s="42"/>
      <c r="D46" s="55" t="s">
        <v>117</v>
      </c>
      <c r="E46" s="57">
        <v>28</v>
      </c>
      <c r="F46" s="57">
        <v>3</v>
      </c>
      <c r="G46" s="57">
        <v>13</v>
      </c>
      <c r="H46" s="57">
        <v>4</v>
      </c>
      <c r="I46" s="222">
        <v>13</v>
      </c>
      <c r="J46" s="163" t="s">
        <v>721</v>
      </c>
      <c r="K46" s="157"/>
      <c r="M46" s="57"/>
    </row>
    <row r="47" spans="3:13" ht="17.25">
      <c r="C47" s="42"/>
      <c r="D47" s="55" t="s">
        <v>129</v>
      </c>
      <c r="E47" s="157">
        <v>3</v>
      </c>
      <c r="F47" s="163" t="s">
        <v>721</v>
      </c>
      <c r="G47" s="163" t="s">
        <v>721</v>
      </c>
      <c r="H47" s="163" t="s">
        <v>721</v>
      </c>
      <c r="I47" s="176">
        <v>3</v>
      </c>
      <c r="J47" s="163" t="s">
        <v>721</v>
      </c>
      <c r="K47" s="157"/>
      <c r="M47" s="57"/>
    </row>
    <row r="48" spans="3:10" ht="17.25">
      <c r="C48" s="42"/>
      <c r="D48" s="58"/>
      <c r="I48" s="222"/>
      <c r="J48" s="47"/>
    </row>
    <row r="49" spans="3:13" ht="17.25">
      <c r="C49" s="60" t="s">
        <v>728</v>
      </c>
      <c r="D49" s="54"/>
      <c r="E49" s="47">
        <v>4879</v>
      </c>
      <c r="F49" s="47">
        <v>898</v>
      </c>
      <c r="G49" s="47">
        <v>781</v>
      </c>
      <c r="H49" s="47">
        <v>169</v>
      </c>
      <c r="I49" s="222">
        <v>4706</v>
      </c>
      <c r="J49" s="47">
        <v>2</v>
      </c>
      <c r="K49" s="47"/>
      <c r="M49" s="47"/>
    </row>
    <row r="50" spans="3:13" ht="17.25">
      <c r="C50" s="42"/>
      <c r="D50" s="68" t="s">
        <v>117</v>
      </c>
      <c r="E50" s="47">
        <v>4828</v>
      </c>
      <c r="F50" s="47">
        <v>897</v>
      </c>
      <c r="G50" s="47">
        <v>781</v>
      </c>
      <c r="H50" s="47">
        <v>169</v>
      </c>
      <c r="I50" s="222">
        <v>4671</v>
      </c>
      <c r="J50" s="47">
        <v>2</v>
      </c>
      <c r="K50" s="47"/>
      <c r="M50" s="47"/>
    </row>
    <row r="51" spans="3:13" ht="17.25">
      <c r="C51" s="42"/>
      <c r="D51" s="68" t="s">
        <v>129</v>
      </c>
      <c r="E51" s="47">
        <v>51</v>
      </c>
      <c r="F51" s="47">
        <v>1</v>
      </c>
      <c r="G51" s="163" t="s">
        <v>721</v>
      </c>
      <c r="H51" s="163" t="s">
        <v>721</v>
      </c>
      <c r="I51" s="222">
        <v>35</v>
      </c>
      <c r="J51" s="163" t="s">
        <v>721</v>
      </c>
      <c r="K51" s="157"/>
      <c r="M51" s="47"/>
    </row>
    <row r="52" spans="3:10" ht="17.25">
      <c r="C52" s="42"/>
      <c r="D52" s="69"/>
      <c r="I52" s="222"/>
      <c r="J52" s="47"/>
    </row>
    <row r="53" spans="3:13" ht="17.25">
      <c r="C53" s="42"/>
      <c r="D53" s="219" t="s">
        <v>724</v>
      </c>
      <c r="E53" s="47">
        <v>1712</v>
      </c>
      <c r="F53" s="47">
        <v>282</v>
      </c>
      <c r="G53" s="47">
        <v>253</v>
      </c>
      <c r="H53" s="47">
        <v>66</v>
      </c>
      <c r="I53" s="222">
        <v>1476</v>
      </c>
      <c r="J53" s="47">
        <v>1</v>
      </c>
      <c r="K53" s="47"/>
      <c r="M53" s="47"/>
    </row>
    <row r="54" spans="3:13" ht="17.25">
      <c r="C54" s="42"/>
      <c r="D54" s="55" t="s">
        <v>117</v>
      </c>
      <c r="E54" s="57">
        <v>1706</v>
      </c>
      <c r="F54" s="57">
        <v>282</v>
      </c>
      <c r="G54" s="57">
        <v>253</v>
      </c>
      <c r="H54" s="57">
        <v>66</v>
      </c>
      <c r="I54" s="222">
        <v>1472</v>
      </c>
      <c r="J54" s="47">
        <v>1</v>
      </c>
      <c r="K54" s="72"/>
      <c r="M54" s="57"/>
    </row>
    <row r="55" spans="3:13" ht="17.25">
      <c r="C55" s="42"/>
      <c r="D55" s="55" t="s">
        <v>129</v>
      </c>
      <c r="E55" s="157">
        <v>6</v>
      </c>
      <c r="F55" s="163" t="s">
        <v>721</v>
      </c>
      <c r="G55" s="163" t="s">
        <v>721</v>
      </c>
      <c r="H55" s="163" t="s">
        <v>721</v>
      </c>
      <c r="I55" s="222">
        <v>4</v>
      </c>
      <c r="J55" s="163" t="s">
        <v>721</v>
      </c>
      <c r="K55" s="157"/>
      <c r="M55" s="57"/>
    </row>
    <row r="56" spans="3:10" ht="17.25">
      <c r="C56" s="42"/>
      <c r="D56" s="58"/>
      <c r="I56" s="222"/>
      <c r="J56" s="47"/>
    </row>
    <row r="57" spans="3:13" ht="17.25">
      <c r="C57" s="42"/>
      <c r="D57" s="219" t="s">
        <v>725</v>
      </c>
      <c r="E57" s="47">
        <v>3167</v>
      </c>
      <c r="F57" s="47">
        <v>616</v>
      </c>
      <c r="G57" s="47">
        <v>528</v>
      </c>
      <c r="H57" s="47">
        <v>103</v>
      </c>
      <c r="I57" s="222">
        <v>3230</v>
      </c>
      <c r="J57" s="47">
        <v>1</v>
      </c>
      <c r="K57" s="47"/>
      <c r="M57" s="47"/>
    </row>
    <row r="58" spans="3:13" ht="17.25">
      <c r="C58" s="42"/>
      <c r="D58" s="55" t="s">
        <v>117</v>
      </c>
      <c r="E58" s="57">
        <v>3122</v>
      </c>
      <c r="F58" s="57">
        <v>615</v>
      </c>
      <c r="G58" s="57">
        <v>528</v>
      </c>
      <c r="H58" s="57">
        <v>103</v>
      </c>
      <c r="I58" s="222">
        <v>3199</v>
      </c>
      <c r="J58" s="47">
        <v>1</v>
      </c>
      <c r="K58" s="72"/>
      <c r="M58" s="57"/>
    </row>
    <row r="59" spans="3:13" ht="17.25">
      <c r="C59" s="42"/>
      <c r="D59" s="55" t="s">
        <v>129</v>
      </c>
      <c r="E59" s="157">
        <v>45</v>
      </c>
      <c r="F59" s="157">
        <v>1</v>
      </c>
      <c r="G59" s="163" t="s">
        <v>721</v>
      </c>
      <c r="H59" s="163" t="s">
        <v>721</v>
      </c>
      <c r="I59" s="222">
        <v>31</v>
      </c>
      <c r="J59" s="163" t="s">
        <v>721</v>
      </c>
      <c r="K59" s="157"/>
      <c r="M59" s="57"/>
    </row>
    <row r="60" spans="3:10" ht="17.25">
      <c r="C60" s="42"/>
      <c r="D60" s="58"/>
      <c r="I60" s="222"/>
      <c r="J60" s="47"/>
    </row>
    <row r="61" spans="2:13" ht="17.25">
      <c r="B61" s="37"/>
      <c r="C61" s="60" t="s">
        <v>729</v>
      </c>
      <c r="D61" s="54"/>
      <c r="E61" s="47">
        <v>200</v>
      </c>
      <c r="F61" s="47">
        <v>31</v>
      </c>
      <c r="G61" s="47">
        <v>50</v>
      </c>
      <c r="H61" s="47">
        <v>9</v>
      </c>
      <c r="I61" s="222">
        <v>220</v>
      </c>
      <c r="J61" s="47">
        <v>1</v>
      </c>
      <c r="K61" s="47"/>
      <c r="M61" s="47"/>
    </row>
    <row r="62" spans="3:13" ht="17.25">
      <c r="C62" s="42"/>
      <c r="D62" s="68" t="s">
        <v>117</v>
      </c>
      <c r="E62" s="57">
        <v>179</v>
      </c>
      <c r="F62" s="57">
        <v>31</v>
      </c>
      <c r="G62" s="57">
        <v>49</v>
      </c>
      <c r="H62" s="57">
        <v>9</v>
      </c>
      <c r="I62" s="222">
        <v>210</v>
      </c>
      <c r="J62" s="47">
        <v>1</v>
      </c>
      <c r="K62" s="72"/>
      <c r="M62" s="57"/>
    </row>
    <row r="63" spans="3:13" ht="17.25">
      <c r="C63" s="42"/>
      <c r="D63" s="68" t="s">
        <v>129</v>
      </c>
      <c r="E63" s="57">
        <v>21</v>
      </c>
      <c r="F63" s="163" t="s">
        <v>721</v>
      </c>
      <c r="G63" s="163">
        <v>1</v>
      </c>
      <c r="H63" s="163" t="s">
        <v>721</v>
      </c>
      <c r="I63" s="222">
        <v>10</v>
      </c>
      <c r="J63" s="163" t="s">
        <v>721</v>
      </c>
      <c r="K63" s="72"/>
      <c r="M63" s="57"/>
    </row>
    <row r="64" spans="3:10" ht="17.25">
      <c r="C64" s="42"/>
      <c r="D64" s="69"/>
      <c r="I64" s="222"/>
      <c r="J64" s="47"/>
    </row>
    <row r="65" spans="2:13" ht="17.25">
      <c r="B65" s="37"/>
      <c r="C65" s="60" t="s">
        <v>730</v>
      </c>
      <c r="D65" s="54"/>
      <c r="E65" s="47">
        <v>43</v>
      </c>
      <c r="F65" s="47">
        <v>9</v>
      </c>
      <c r="G65" s="47">
        <v>28</v>
      </c>
      <c r="H65" s="47">
        <v>5</v>
      </c>
      <c r="I65" s="222">
        <v>64</v>
      </c>
      <c r="J65" s="47">
        <v>13</v>
      </c>
      <c r="K65" s="47"/>
      <c r="M65" s="47"/>
    </row>
    <row r="66" spans="2:11" ht="17.25">
      <c r="B66" s="37"/>
      <c r="C66" s="43"/>
      <c r="D66" s="68" t="s">
        <v>117</v>
      </c>
      <c r="E66" s="47">
        <v>43</v>
      </c>
      <c r="F66" s="47">
        <v>9</v>
      </c>
      <c r="G66" s="47">
        <v>28</v>
      </c>
      <c r="H66" s="47">
        <v>5</v>
      </c>
      <c r="I66" s="222">
        <v>64</v>
      </c>
      <c r="J66" s="47">
        <v>13</v>
      </c>
      <c r="K66" s="72"/>
    </row>
    <row r="67" spans="2:11" ht="17.25">
      <c r="B67" s="37"/>
      <c r="C67" s="43"/>
      <c r="D67" s="68" t="s">
        <v>129</v>
      </c>
      <c r="E67" s="163" t="s">
        <v>721</v>
      </c>
      <c r="F67" s="163" t="s">
        <v>721</v>
      </c>
      <c r="G67" s="163" t="s">
        <v>721</v>
      </c>
      <c r="H67" s="163" t="s">
        <v>721</v>
      </c>
      <c r="I67" s="157" t="s">
        <v>721</v>
      </c>
      <c r="J67" s="163" t="s">
        <v>721</v>
      </c>
      <c r="K67" s="157"/>
    </row>
    <row r="68" spans="2:11" ht="17.25">
      <c r="B68" s="61"/>
      <c r="C68" s="46"/>
      <c r="D68" s="221"/>
      <c r="E68" s="177"/>
      <c r="F68" s="177"/>
      <c r="G68" s="177"/>
      <c r="H68" s="177"/>
      <c r="I68" s="177"/>
      <c r="J68" s="177"/>
      <c r="K68" s="57"/>
    </row>
    <row r="69" spans="4:11" ht="17.25">
      <c r="D69" s="69"/>
      <c r="E69" s="57"/>
      <c r="F69" s="57"/>
      <c r="G69" s="57"/>
      <c r="H69" s="57"/>
      <c r="I69" s="223"/>
      <c r="J69" s="57"/>
      <c r="K69" s="57"/>
    </row>
    <row r="70" spans="2:11" ht="17.25">
      <c r="B70" s="37" t="s">
        <v>125</v>
      </c>
      <c r="D70" s="69"/>
      <c r="E70" s="57">
        <v>161</v>
      </c>
      <c r="F70" s="57">
        <v>34</v>
      </c>
      <c r="G70" s="57">
        <v>24</v>
      </c>
      <c r="H70" s="57">
        <v>3</v>
      </c>
      <c r="I70" s="222">
        <v>145</v>
      </c>
      <c r="J70" s="47">
        <v>3</v>
      </c>
      <c r="K70" s="72"/>
    </row>
    <row r="71" spans="2:10" ht="18" thickBot="1">
      <c r="B71" s="40"/>
      <c r="C71" s="40"/>
      <c r="D71" s="70"/>
      <c r="E71" s="40"/>
      <c r="F71" s="40"/>
      <c r="G71" s="40"/>
      <c r="H71" s="40"/>
      <c r="I71" s="224"/>
      <c r="J71" s="40"/>
    </row>
    <row r="72" spans="5:9" ht="17.25">
      <c r="E72" s="37" t="s">
        <v>126</v>
      </c>
      <c r="I72" s="225"/>
    </row>
    <row r="73" ht="17.25">
      <c r="A73" s="37"/>
    </row>
    <row r="74" ht="17.25">
      <c r="A74" s="37"/>
    </row>
  </sheetData>
  <mergeCells count="1">
    <mergeCell ref="D6:K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74" customWidth="1"/>
    <col min="2" max="2" width="20.875" style="74" customWidth="1"/>
    <col min="3" max="3" width="14.625" style="74" customWidth="1"/>
    <col min="4" max="8" width="15.875" style="74" customWidth="1"/>
    <col min="9" max="9" width="16.75390625" style="74" customWidth="1"/>
    <col min="10" max="16384" width="14.625" style="74" customWidth="1"/>
  </cols>
  <sheetData>
    <row r="1" ht="17.25">
      <c r="A1" s="73"/>
    </row>
    <row r="6" ht="17.25">
      <c r="D6" s="75" t="s">
        <v>781</v>
      </c>
    </row>
    <row r="7" spans="2:9" ht="18" thickBot="1">
      <c r="B7" s="40"/>
      <c r="C7" s="40"/>
      <c r="D7" s="40"/>
      <c r="E7" s="41" t="s">
        <v>133</v>
      </c>
      <c r="F7" s="40"/>
      <c r="G7" s="40"/>
      <c r="H7" s="40"/>
      <c r="I7" s="41" t="s">
        <v>155</v>
      </c>
    </row>
    <row r="8" spans="3:9" ht="17.25">
      <c r="C8" s="43"/>
      <c r="D8" s="45"/>
      <c r="E8" s="45"/>
      <c r="F8" s="45"/>
      <c r="G8" s="45"/>
      <c r="H8" s="45"/>
      <c r="I8" s="45"/>
    </row>
    <row r="9" spans="3:9" ht="17.25">
      <c r="C9" s="44" t="s">
        <v>134</v>
      </c>
      <c r="D9" s="43"/>
      <c r="E9" s="45"/>
      <c r="F9" s="45"/>
      <c r="G9" s="45"/>
      <c r="H9" s="43"/>
      <c r="I9" s="43"/>
    </row>
    <row r="10" spans="2:9" ht="17.25">
      <c r="B10" s="45"/>
      <c r="C10" s="65" t="s">
        <v>784</v>
      </c>
      <c r="D10" s="65" t="s">
        <v>785</v>
      </c>
      <c r="E10" s="65" t="s">
        <v>786</v>
      </c>
      <c r="F10" s="65" t="s">
        <v>787</v>
      </c>
      <c r="G10" s="65" t="s">
        <v>788</v>
      </c>
      <c r="H10" s="65" t="s">
        <v>789</v>
      </c>
      <c r="I10" s="65" t="s">
        <v>790</v>
      </c>
    </row>
    <row r="11" spans="2:3" ht="17.25">
      <c r="B11" s="54"/>
      <c r="C11" s="38"/>
    </row>
    <row r="12" spans="2:9" ht="21" customHeight="1">
      <c r="B12" s="149" t="s">
        <v>475</v>
      </c>
      <c r="C12" s="49">
        <v>328231</v>
      </c>
      <c r="D12" s="47">
        <v>142460</v>
      </c>
      <c r="E12" s="47">
        <v>81175</v>
      </c>
      <c r="F12" s="47">
        <v>61265</v>
      </c>
      <c r="G12" s="47">
        <v>20</v>
      </c>
      <c r="H12" s="47">
        <v>183675</v>
      </c>
      <c r="I12" s="47">
        <v>2096</v>
      </c>
    </row>
    <row r="13" spans="2:9" ht="21" customHeight="1">
      <c r="B13" s="149" t="s">
        <v>731</v>
      </c>
      <c r="C13" s="49">
        <v>336354</v>
      </c>
      <c r="D13" s="47">
        <v>140437</v>
      </c>
      <c r="E13" s="47">
        <v>80781</v>
      </c>
      <c r="F13" s="47">
        <v>59638</v>
      </c>
      <c r="G13" s="47">
        <v>18</v>
      </c>
      <c r="H13" s="47">
        <v>193736</v>
      </c>
      <c r="I13" s="47">
        <v>2181</v>
      </c>
    </row>
    <row r="14" spans="2:9" ht="17.25">
      <c r="B14" s="39"/>
      <c r="C14" s="51"/>
      <c r="D14" s="50"/>
      <c r="E14" s="50"/>
      <c r="F14" s="50"/>
      <c r="G14" s="50"/>
      <c r="H14" s="50"/>
      <c r="I14" s="50"/>
    </row>
    <row r="15" spans="2:9" ht="21" customHeight="1">
      <c r="B15" s="149" t="s">
        <v>733</v>
      </c>
      <c r="C15" s="49">
        <v>91044</v>
      </c>
      <c r="D15" s="47">
        <v>30133</v>
      </c>
      <c r="E15" s="57">
        <v>13766</v>
      </c>
      <c r="F15" s="57">
        <v>16362</v>
      </c>
      <c r="G15" s="207">
        <v>5</v>
      </c>
      <c r="H15" s="57">
        <v>60361</v>
      </c>
      <c r="I15" s="57">
        <v>550</v>
      </c>
    </row>
    <row r="16" spans="2:9" ht="21" customHeight="1">
      <c r="B16" s="149" t="s">
        <v>135</v>
      </c>
      <c r="C16" s="49">
        <v>18025</v>
      </c>
      <c r="D16" s="47">
        <v>7350</v>
      </c>
      <c r="E16" s="57">
        <v>4046</v>
      </c>
      <c r="F16" s="57">
        <v>3300</v>
      </c>
      <c r="G16" s="207">
        <v>4</v>
      </c>
      <c r="H16" s="57">
        <v>10585</v>
      </c>
      <c r="I16" s="57">
        <v>90</v>
      </c>
    </row>
    <row r="17" spans="2:9" ht="21" customHeight="1">
      <c r="B17" s="149" t="s">
        <v>136</v>
      </c>
      <c r="C17" s="49">
        <v>19623</v>
      </c>
      <c r="D17" s="47">
        <v>7269</v>
      </c>
      <c r="E17" s="57">
        <v>4046</v>
      </c>
      <c r="F17" s="57">
        <v>3221</v>
      </c>
      <c r="G17" s="207">
        <v>2</v>
      </c>
      <c r="H17" s="57">
        <v>12218</v>
      </c>
      <c r="I17" s="57">
        <v>136</v>
      </c>
    </row>
    <row r="18" spans="2:9" ht="21" customHeight="1">
      <c r="B18" s="149" t="s">
        <v>137</v>
      </c>
      <c r="C18" s="49">
        <v>11148</v>
      </c>
      <c r="D18" s="47">
        <v>4653</v>
      </c>
      <c r="E18" s="57">
        <v>3060</v>
      </c>
      <c r="F18" s="57">
        <v>1593</v>
      </c>
      <c r="G18" s="163" t="s">
        <v>631</v>
      </c>
      <c r="H18" s="57">
        <v>6442</v>
      </c>
      <c r="I18" s="57">
        <v>53</v>
      </c>
    </row>
    <row r="19" spans="2:9" ht="21" customHeight="1">
      <c r="B19" s="149" t="s">
        <v>138</v>
      </c>
      <c r="C19" s="49">
        <v>10658</v>
      </c>
      <c r="D19" s="47">
        <v>4825</v>
      </c>
      <c r="E19" s="57">
        <v>2643</v>
      </c>
      <c r="F19" s="57">
        <v>2181</v>
      </c>
      <c r="G19" s="207">
        <v>1</v>
      </c>
      <c r="H19" s="57">
        <v>5756</v>
      </c>
      <c r="I19" s="57">
        <v>77</v>
      </c>
    </row>
    <row r="20" spans="2:9" ht="21" customHeight="1">
      <c r="B20" s="149" t="s">
        <v>139</v>
      </c>
      <c r="C20" s="49">
        <v>33404</v>
      </c>
      <c r="D20" s="47">
        <v>15258</v>
      </c>
      <c r="E20" s="57">
        <v>8834</v>
      </c>
      <c r="F20" s="57">
        <v>6423</v>
      </c>
      <c r="G20" s="207">
        <v>1</v>
      </c>
      <c r="H20" s="57">
        <v>17956</v>
      </c>
      <c r="I20" s="57">
        <v>190</v>
      </c>
    </row>
    <row r="21" spans="2:9" ht="21" customHeight="1">
      <c r="B21" s="149" t="s">
        <v>140</v>
      </c>
      <c r="C21" s="49">
        <v>10737</v>
      </c>
      <c r="D21" s="47">
        <v>4257</v>
      </c>
      <c r="E21" s="57">
        <v>2068</v>
      </c>
      <c r="F21" s="57">
        <v>2189</v>
      </c>
      <c r="G21" s="163" t="s">
        <v>631</v>
      </c>
      <c r="H21" s="57">
        <v>6375</v>
      </c>
      <c r="I21" s="57">
        <v>105</v>
      </c>
    </row>
    <row r="22" spans="2:9" ht="21" customHeight="1">
      <c r="B22" s="149" t="s">
        <v>605</v>
      </c>
      <c r="C22" s="49">
        <v>27801</v>
      </c>
      <c r="D22" s="47">
        <v>13133</v>
      </c>
      <c r="E22" s="57">
        <v>8728</v>
      </c>
      <c r="F22" s="57">
        <v>4403</v>
      </c>
      <c r="G22" s="207">
        <v>2</v>
      </c>
      <c r="H22" s="57">
        <v>14449</v>
      </c>
      <c r="I22" s="57">
        <v>219</v>
      </c>
    </row>
    <row r="23" spans="2:9" ht="21" customHeight="1">
      <c r="B23" s="149" t="s">
        <v>732</v>
      </c>
      <c r="C23" s="49">
        <v>15291</v>
      </c>
      <c r="D23" s="47">
        <v>4255</v>
      </c>
      <c r="E23" s="57">
        <v>1925</v>
      </c>
      <c r="F23" s="57">
        <v>2330</v>
      </c>
      <c r="G23" s="163" t="s">
        <v>791</v>
      </c>
      <c r="H23" s="57">
        <v>10983</v>
      </c>
      <c r="I23" s="57">
        <v>53</v>
      </c>
    </row>
    <row r="24" spans="2:9" ht="21" customHeight="1">
      <c r="B24" s="149"/>
      <c r="C24" s="49"/>
      <c r="D24" s="47"/>
      <c r="E24" s="57"/>
      <c r="F24" s="57"/>
      <c r="G24" s="207"/>
      <c r="H24" s="57"/>
      <c r="I24" s="57"/>
    </row>
    <row r="25" spans="2:9" ht="21" customHeight="1">
      <c r="B25" s="149" t="s">
        <v>466</v>
      </c>
      <c r="C25" s="49">
        <v>4847</v>
      </c>
      <c r="D25" s="47">
        <v>2383</v>
      </c>
      <c r="E25" s="57">
        <v>1572</v>
      </c>
      <c r="F25" s="57">
        <v>811</v>
      </c>
      <c r="G25" s="163" t="s">
        <v>632</v>
      </c>
      <c r="H25" s="57">
        <v>2427</v>
      </c>
      <c r="I25" s="57">
        <v>37</v>
      </c>
    </row>
    <row r="26" spans="2:9" ht="21" customHeight="1">
      <c r="B26" s="149"/>
      <c r="C26" s="49"/>
      <c r="D26" s="47"/>
      <c r="E26" s="57"/>
      <c r="F26" s="57"/>
      <c r="G26" s="81"/>
      <c r="H26" s="57"/>
      <c r="I26" s="57"/>
    </row>
    <row r="27" spans="2:9" ht="21" customHeight="1">
      <c r="B27" s="149" t="s">
        <v>141</v>
      </c>
      <c r="C27" s="49">
        <v>8767</v>
      </c>
      <c r="D27" s="47">
        <v>4596</v>
      </c>
      <c r="E27" s="57">
        <v>3056</v>
      </c>
      <c r="F27" s="57">
        <v>1539</v>
      </c>
      <c r="G27" s="207">
        <v>1</v>
      </c>
      <c r="H27" s="57">
        <v>4104</v>
      </c>
      <c r="I27" s="57">
        <v>67</v>
      </c>
    </row>
    <row r="28" spans="2:9" ht="21" customHeight="1">
      <c r="B28" s="149" t="s">
        <v>130</v>
      </c>
      <c r="C28" s="49">
        <v>2367</v>
      </c>
      <c r="D28" s="47">
        <v>1179</v>
      </c>
      <c r="E28" s="57">
        <v>772</v>
      </c>
      <c r="F28" s="57">
        <v>406</v>
      </c>
      <c r="G28" s="207">
        <v>1</v>
      </c>
      <c r="H28" s="57">
        <v>1158</v>
      </c>
      <c r="I28" s="57">
        <v>30</v>
      </c>
    </row>
    <row r="29" spans="2:9" ht="21" customHeight="1">
      <c r="B29" s="149" t="s">
        <v>142</v>
      </c>
      <c r="C29" s="49">
        <v>1700</v>
      </c>
      <c r="D29" s="47">
        <v>878</v>
      </c>
      <c r="E29" s="57">
        <v>523</v>
      </c>
      <c r="F29" s="57">
        <v>355</v>
      </c>
      <c r="G29" s="163" t="s">
        <v>632</v>
      </c>
      <c r="H29" s="57">
        <v>813</v>
      </c>
      <c r="I29" s="57">
        <v>9</v>
      </c>
    </row>
    <row r="30" spans="2:9" ht="21" customHeight="1">
      <c r="B30" s="149"/>
      <c r="C30" s="49"/>
      <c r="D30" s="47"/>
      <c r="E30" s="57"/>
      <c r="F30" s="57"/>
      <c r="G30" s="81"/>
      <c r="H30" s="57"/>
      <c r="I30" s="57"/>
    </row>
    <row r="31" spans="2:9" ht="21" customHeight="1">
      <c r="B31" s="149" t="s">
        <v>143</v>
      </c>
      <c r="C31" s="49">
        <v>4993</v>
      </c>
      <c r="D31" s="47">
        <v>2266</v>
      </c>
      <c r="E31" s="57">
        <v>1346</v>
      </c>
      <c r="F31" s="57">
        <v>920</v>
      </c>
      <c r="G31" s="163" t="s">
        <v>632</v>
      </c>
      <c r="H31" s="57">
        <v>2687</v>
      </c>
      <c r="I31" s="57">
        <v>40</v>
      </c>
    </row>
    <row r="32" spans="2:9" ht="21" customHeight="1">
      <c r="B32" s="149" t="s">
        <v>144</v>
      </c>
      <c r="C32" s="49">
        <v>3228</v>
      </c>
      <c r="D32" s="47">
        <v>1669</v>
      </c>
      <c r="E32" s="57">
        <v>1236</v>
      </c>
      <c r="F32" s="57">
        <v>432</v>
      </c>
      <c r="G32" s="207">
        <v>1</v>
      </c>
      <c r="H32" s="57">
        <v>1543</v>
      </c>
      <c r="I32" s="57">
        <v>16</v>
      </c>
    </row>
    <row r="33" spans="2:9" ht="21" customHeight="1">
      <c r="B33" s="149" t="s">
        <v>606</v>
      </c>
      <c r="C33" s="43">
        <v>12846</v>
      </c>
      <c r="D33" s="38">
        <v>7071</v>
      </c>
      <c r="E33" s="38">
        <v>5233</v>
      </c>
      <c r="F33" s="38">
        <v>1838</v>
      </c>
      <c r="G33" s="163" t="s">
        <v>792</v>
      </c>
      <c r="H33" s="38">
        <v>5679</v>
      </c>
      <c r="I33" s="38">
        <v>96</v>
      </c>
    </row>
    <row r="34" spans="2:9" ht="21" customHeight="1">
      <c r="B34" s="149"/>
      <c r="C34" s="43"/>
      <c r="D34" s="38"/>
      <c r="E34" s="38"/>
      <c r="F34" s="38"/>
      <c r="G34" s="163"/>
      <c r="H34" s="38"/>
      <c r="I34" s="38"/>
    </row>
    <row r="35" spans="2:9" ht="21" customHeight="1">
      <c r="B35" s="149" t="s">
        <v>145</v>
      </c>
      <c r="C35" s="49">
        <v>2811</v>
      </c>
      <c r="D35" s="47">
        <v>981</v>
      </c>
      <c r="E35" s="57">
        <v>468</v>
      </c>
      <c r="F35" s="57">
        <v>513</v>
      </c>
      <c r="G35" s="163" t="s">
        <v>792</v>
      </c>
      <c r="H35" s="57">
        <v>1825</v>
      </c>
      <c r="I35" s="57">
        <v>5</v>
      </c>
    </row>
    <row r="36" spans="2:9" ht="21" customHeight="1">
      <c r="B36" s="149" t="s">
        <v>146</v>
      </c>
      <c r="C36" s="49">
        <v>3050</v>
      </c>
      <c r="D36" s="47">
        <v>1445</v>
      </c>
      <c r="E36" s="57">
        <v>937</v>
      </c>
      <c r="F36" s="57">
        <v>508</v>
      </c>
      <c r="G36" s="163" t="s">
        <v>792</v>
      </c>
      <c r="H36" s="57">
        <v>1578</v>
      </c>
      <c r="I36" s="57">
        <v>27</v>
      </c>
    </row>
    <row r="37" spans="2:9" ht="21" customHeight="1">
      <c r="B37" s="149" t="s">
        <v>147</v>
      </c>
      <c r="C37" s="49">
        <v>2648</v>
      </c>
      <c r="D37" s="47">
        <v>1224</v>
      </c>
      <c r="E37" s="57">
        <v>770</v>
      </c>
      <c r="F37" s="57">
        <v>454</v>
      </c>
      <c r="G37" s="163" t="s">
        <v>792</v>
      </c>
      <c r="H37" s="57">
        <v>1412</v>
      </c>
      <c r="I37" s="57">
        <v>12</v>
      </c>
    </row>
    <row r="38" spans="2:9" ht="21" customHeight="1">
      <c r="B38" s="149" t="s">
        <v>148</v>
      </c>
      <c r="C38" s="49">
        <v>4897</v>
      </c>
      <c r="D38" s="47">
        <v>2975</v>
      </c>
      <c r="E38" s="57">
        <v>1924</v>
      </c>
      <c r="F38" s="57">
        <v>1051</v>
      </c>
      <c r="G38" s="163" t="s">
        <v>792</v>
      </c>
      <c r="H38" s="57">
        <v>1877</v>
      </c>
      <c r="I38" s="57">
        <v>45</v>
      </c>
    </row>
    <row r="39" spans="2:9" ht="21" customHeight="1">
      <c r="B39" s="149" t="s">
        <v>156</v>
      </c>
      <c r="C39" s="49">
        <v>7177</v>
      </c>
      <c r="D39" s="47">
        <v>4471</v>
      </c>
      <c r="E39" s="57">
        <v>3035</v>
      </c>
      <c r="F39" s="57">
        <v>1436</v>
      </c>
      <c r="G39" s="163" t="s">
        <v>792</v>
      </c>
      <c r="H39" s="57">
        <v>2655</v>
      </c>
      <c r="I39" s="57">
        <v>51</v>
      </c>
    </row>
    <row r="40" spans="2:9" ht="21" customHeight="1">
      <c r="B40" s="149" t="s">
        <v>607</v>
      </c>
      <c r="C40" s="49">
        <v>5433</v>
      </c>
      <c r="D40" s="47">
        <v>3082</v>
      </c>
      <c r="E40" s="57">
        <v>2119</v>
      </c>
      <c r="F40" s="57">
        <v>963</v>
      </c>
      <c r="G40" s="163" t="s">
        <v>793</v>
      </c>
      <c r="H40" s="57">
        <v>2328</v>
      </c>
      <c r="I40" s="57">
        <v>23</v>
      </c>
    </row>
    <row r="41" spans="2:9" ht="21" customHeight="1">
      <c r="B41" s="149"/>
      <c r="C41" s="49"/>
      <c r="D41" s="47"/>
      <c r="E41" s="57"/>
      <c r="F41" s="57"/>
      <c r="G41" s="163"/>
      <c r="H41" s="57"/>
      <c r="I41" s="57"/>
    </row>
    <row r="42" spans="2:9" ht="21" customHeight="1">
      <c r="B42" s="149" t="s">
        <v>149</v>
      </c>
      <c r="C42" s="49">
        <v>9058</v>
      </c>
      <c r="D42" s="47">
        <v>3799</v>
      </c>
      <c r="E42" s="57">
        <v>2086</v>
      </c>
      <c r="F42" s="57">
        <v>1713</v>
      </c>
      <c r="G42" s="163" t="s">
        <v>793</v>
      </c>
      <c r="H42" s="57">
        <v>5212</v>
      </c>
      <c r="I42" s="57">
        <v>47</v>
      </c>
    </row>
    <row r="43" spans="2:9" ht="21" customHeight="1">
      <c r="B43" s="149" t="s">
        <v>131</v>
      </c>
      <c r="C43" s="49">
        <v>6479</v>
      </c>
      <c r="D43" s="47">
        <v>2774</v>
      </c>
      <c r="E43" s="57">
        <v>1567</v>
      </c>
      <c r="F43" s="57">
        <v>1207</v>
      </c>
      <c r="G43" s="163" t="s">
        <v>793</v>
      </c>
      <c r="H43" s="57">
        <v>3682</v>
      </c>
      <c r="I43" s="57">
        <v>23</v>
      </c>
    </row>
    <row r="44" spans="2:9" ht="21" customHeight="1">
      <c r="B44" s="149" t="s">
        <v>150</v>
      </c>
      <c r="C44" s="49">
        <v>1994</v>
      </c>
      <c r="D44" s="47">
        <v>1104</v>
      </c>
      <c r="E44" s="57">
        <v>734</v>
      </c>
      <c r="F44" s="57">
        <v>370</v>
      </c>
      <c r="G44" s="163" t="s">
        <v>793</v>
      </c>
      <c r="H44" s="57">
        <v>870</v>
      </c>
      <c r="I44" s="57">
        <v>20</v>
      </c>
    </row>
    <row r="45" spans="2:9" ht="21" customHeight="1">
      <c r="B45" s="149"/>
      <c r="C45" s="49"/>
      <c r="D45" s="47"/>
      <c r="E45" s="57"/>
      <c r="F45" s="57"/>
      <c r="G45" s="163"/>
      <c r="H45" s="57"/>
      <c r="I45" s="57"/>
    </row>
    <row r="46" spans="2:9" ht="21" customHeight="1">
      <c r="B46" s="149" t="s">
        <v>734</v>
      </c>
      <c r="C46" s="49">
        <v>6513</v>
      </c>
      <c r="D46" s="47">
        <v>2739</v>
      </c>
      <c r="E46" s="57">
        <v>1514</v>
      </c>
      <c r="F46" s="57">
        <v>1225</v>
      </c>
      <c r="G46" s="163" t="s">
        <v>793</v>
      </c>
      <c r="H46" s="57">
        <v>3711</v>
      </c>
      <c r="I46" s="57">
        <v>63</v>
      </c>
    </row>
    <row r="47" spans="2:9" ht="21" customHeight="1">
      <c r="B47" s="149" t="s">
        <v>735</v>
      </c>
      <c r="C47" s="49">
        <v>1063</v>
      </c>
      <c r="D47" s="47">
        <v>396</v>
      </c>
      <c r="E47" s="57">
        <v>233</v>
      </c>
      <c r="F47" s="57">
        <v>163</v>
      </c>
      <c r="G47" s="163" t="s">
        <v>793</v>
      </c>
      <c r="H47" s="57">
        <v>660</v>
      </c>
      <c r="I47" s="57">
        <v>7</v>
      </c>
    </row>
    <row r="48" spans="2:9" ht="21" customHeight="1">
      <c r="B48" s="149" t="s">
        <v>132</v>
      </c>
      <c r="C48" s="49">
        <v>1541</v>
      </c>
      <c r="D48" s="47">
        <v>866</v>
      </c>
      <c r="E48" s="57">
        <v>561</v>
      </c>
      <c r="F48" s="57">
        <v>305</v>
      </c>
      <c r="G48" s="163" t="s">
        <v>793</v>
      </c>
      <c r="H48" s="57">
        <v>661</v>
      </c>
      <c r="I48" s="57">
        <v>14</v>
      </c>
    </row>
    <row r="49" spans="2:9" ht="21" customHeight="1">
      <c r="B49" s="149" t="s">
        <v>154</v>
      </c>
      <c r="C49" s="49">
        <v>164</v>
      </c>
      <c r="D49" s="47">
        <v>92</v>
      </c>
      <c r="E49" s="57">
        <v>56</v>
      </c>
      <c r="F49" s="57">
        <v>36</v>
      </c>
      <c r="G49" s="163" t="s">
        <v>793</v>
      </c>
      <c r="H49" s="57">
        <v>71</v>
      </c>
      <c r="I49" s="57">
        <v>1</v>
      </c>
    </row>
    <row r="50" spans="2:9" ht="21" customHeight="1">
      <c r="B50" s="149" t="s">
        <v>151</v>
      </c>
      <c r="C50" s="49">
        <v>7020</v>
      </c>
      <c r="D50" s="47">
        <v>3295</v>
      </c>
      <c r="E50" s="57">
        <v>1913</v>
      </c>
      <c r="F50" s="57">
        <v>1382</v>
      </c>
      <c r="G50" s="163" t="s">
        <v>793</v>
      </c>
      <c r="H50" s="57">
        <v>3652</v>
      </c>
      <c r="I50" s="59">
        <v>73</v>
      </c>
    </row>
    <row r="51" spans="2:9" ht="21" customHeight="1">
      <c r="B51" s="149" t="s">
        <v>602</v>
      </c>
      <c r="C51" s="49">
        <v>27</v>
      </c>
      <c r="D51" s="47">
        <v>19</v>
      </c>
      <c r="E51" s="57">
        <v>10</v>
      </c>
      <c r="F51" s="57">
        <v>9</v>
      </c>
      <c r="G51" s="163" t="s">
        <v>632</v>
      </c>
      <c r="H51" s="57">
        <v>6</v>
      </c>
      <c r="I51" s="59">
        <v>2</v>
      </c>
    </row>
    <row r="52" spans="2:9" ht="18" thickBot="1">
      <c r="B52" s="70"/>
      <c r="C52" s="40"/>
      <c r="D52" s="40"/>
      <c r="E52" s="40"/>
      <c r="F52" s="40"/>
      <c r="G52" s="40"/>
      <c r="H52" s="40"/>
      <c r="I52" s="40"/>
    </row>
    <row r="53" ht="17.25">
      <c r="C53" s="73" t="s">
        <v>157</v>
      </c>
    </row>
    <row r="54" ht="17.25">
      <c r="A54" s="7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4" customWidth="1"/>
    <col min="2" max="2" width="21.625" style="74" customWidth="1"/>
    <col min="3" max="3" width="17.125" style="74" customWidth="1"/>
    <col min="4" max="4" width="15.875" style="74" customWidth="1"/>
    <col min="5" max="6" width="13.375" style="74" customWidth="1"/>
    <col min="7" max="9" width="14.625" style="74" customWidth="1"/>
    <col min="10" max="10" width="10.875" style="74" customWidth="1"/>
    <col min="11" max="16384" width="13.375" style="74" customWidth="1"/>
  </cols>
  <sheetData>
    <row r="1" ht="17.25">
      <c r="A1" s="73"/>
    </row>
    <row r="6" ht="17.25">
      <c r="E6" s="75" t="s">
        <v>794</v>
      </c>
    </row>
    <row r="7" spans="2:10" ht="18" thickBot="1">
      <c r="B7" s="40"/>
      <c r="C7" s="40"/>
      <c r="D7" s="40"/>
      <c r="E7" s="40"/>
      <c r="F7" s="41" t="s">
        <v>158</v>
      </c>
      <c r="G7" s="40"/>
      <c r="H7" s="40"/>
      <c r="I7" s="41" t="s">
        <v>160</v>
      </c>
      <c r="J7" s="40"/>
    </row>
    <row r="8" spans="3:10" ht="17.25">
      <c r="C8" s="43"/>
      <c r="D8" s="45"/>
      <c r="E8" s="45"/>
      <c r="F8" s="45"/>
      <c r="G8" s="45"/>
      <c r="H8" s="45"/>
      <c r="I8" s="256" t="s">
        <v>795</v>
      </c>
      <c r="J8" s="257"/>
    </row>
    <row r="9" spans="3:10" ht="17.25">
      <c r="C9" s="44" t="s">
        <v>796</v>
      </c>
      <c r="D9" s="43"/>
      <c r="E9" s="45"/>
      <c r="F9" s="45"/>
      <c r="G9" s="45"/>
      <c r="H9" s="43"/>
      <c r="I9" s="43"/>
      <c r="J9" s="43"/>
    </row>
    <row r="10" spans="2:10" ht="17.25">
      <c r="B10" s="45"/>
      <c r="C10" s="46"/>
      <c r="D10" s="65" t="s">
        <v>161</v>
      </c>
      <c r="E10" s="65" t="s">
        <v>797</v>
      </c>
      <c r="F10" s="65" t="s">
        <v>798</v>
      </c>
      <c r="G10" s="65" t="s">
        <v>799</v>
      </c>
      <c r="H10" s="65" t="s">
        <v>800</v>
      </c>
      <c r="I10" s="65" t="s">
        <v>608</v>
      </c>
      <c r="J10" s="65" t="s">
        <v>801</v>
      </c>
    </row>
    <row r="11" ht="17.25">
      <c r="C11" s="43"/>
    </row>
    <row r="12" spans="2:10" ht="17.25">
      <c r="B12" s="213" t="s">
        <v>472</v>
      </c>
      <c r="C12" s="74">
        <v>232441</v>
      </c>
      <c r="D12" s="74">
        <v>56185</v>
      </c>
      <c r="E12" s="74">
        <v>9085</v>
      </c>
      <c r="F12" s="74">
        <v>10479</v>
      </c>
      <c r="G12" s="74">
        <v>36621</v>
      </c>
      <c r="H12" s="74">
        <v>176256</v>
      </c>
      <c r="I12" s="74">
        <v>6587</v>
      </c>
      <c r="J12" s="74">
        <v>202</v>
      </c>
    </row>
    <row r="13" spans="2:10" ht="17.25">
      <c r="B13" s="213" t="s">
        <v>475</v>
      </c>
      <c r="C13" s="74">
        <v>229202</v>
      </c>
      <c r="D13" s="74">
        <v>56040</v>
      </c>
      <c r="E13" s="74">
        <v>9315</v>
      </c>
      <c r="F13" s="74">
        <v>10922</v>
      </c>
      <c r="G13" s="74">
        <v>35803</v>
      </c>
      <c r="H13" s="74">
        <v>173162</v>
      </c>
      <c r="I13" s="74">
        <v>6526</v>
      </c>
      <c r="J13" s="74">
        <v>340</v>
      </c>
    </row>
    <row r="14" spans="2:10" ht="17.25">
      <c r="B14" s="75"/>
      <c r="C14" s="51"/>
      <c r="D14" s="79"/>
      <c r="E14" s="79"/>
      <c r="F14" s="79"/>
      <c r="G14" s="79"/>
      <c r="H14" s="79"/>
      <c r="I14" s="79"/>
      <c r="J14" s="79"/>
    </row>
    <row r="15" spans="2:10" ht="17.25">
      <c r="B15" s="149" t="s">
        <v>733</v>
      </c>
      <c r="C15" s="49">
        <v>88733</v>
      </c>
      <c r="D15" s="77">
        <v>20520</v>
      </c>
      <c r="E15" s="80">
        <v>3625</v>
      </c>
      <c r="F15" s="80">
        <v>4245</v>
      </c>
      <c r="G15" s="80">
        <v>12650</v>
      </c>
      <c r="H15" s="80">
        <v>68213</v>
      </c>
      <c r="I15" s="80">
        <v>1019</v>
      </c>
      <c r="J15" s="80">
        <v>93</v>
      </c>
    </row>
    <row r="16" spans="2:10" ht="17.25">
      <c r="B16" s="149" t="s">
        <v>135</v>
      </c>
      <c r="C16" s="49">
        <v>13239</v>
      </c>
      <c r="D16" s="77">
        <v>3464</v>
      </c>
      <c r="E16" s="80">
        <v>467</v>
      </c>
      <c r="F16" s="80">
        <v>603</v>
      </c>
      <c r="G16" s="80">
        <v>2394</v>
      </c>
      <c r="H16" s="80">
        <v>9775</v>
      </c>
      <c r="I16" s="80">
        <v>170</v>
      </c>
      <c r="J16" s="80">
        <v>12</v>
      </c>
    </row>
    <row r="17" spans="2:10" ht="17.25">
      <c r="B17" s="149" t="s">
        <v>136</v>
      </c>
      <c r="C17" s="49">
        <v>12776</v>
      </c>
      <c r="D17" s="77">
        <v>3172</v>
      </c>
      <c r="E17" s="80">
        <v>749</v>
      </c>
      <c r="F17" s="80">
        <v>810</v>
      </c>
      <c r="G17" s="80">
        <v>1613</v>
      </c>
      <c r="H17" s="80">
        <v>9604</v>
      </c>
      <c r="I17" s="80">
        <v>235</v>
      </c>
      <c r="J17" s="80">
        <v>12</v>
      </c>
    </row>
    <row r="18" spans="2:10" ht="17.25">
      <c r="B18" s="149" t="s">
        <v>137</v>
      </c>
      <c r="C18" s="49">
        <v>8779</v>
      </c>
      <c r="D18" s="77">
        <v>2311</v>
      </c>
      <c r="E18" s="80">
        <v>200</v>
      </c>
      <c r="F18" s="80">
        <v>257</v>
      </c>
      <c r="G18" s="80">
        <v>1854</v>
      </c>
      <c r="H18" s="80">
        <v>6468</v>
      </c>
      <c r="I18" s="80">
        <v>101</v>
      </c>
      <c r="J18" s="80">
        <v>5</v>
      </c>
    </row>
    <row r="19" spans="2:10" ht="17.25">
      <c r="B19" s="149" t="s">
        <v>138</v>
      </c>
      <c r="C19" s="49">
        <v>5086</v>
      </c>
      <c r="D19" s="77">
        <v>1270</v>
      </c>
      <c r="E19" s="80">
        <v>210</v>
      </c>
      <c r="F19" s="80">
        <v>223</v>
      </c>
      <c r="G19" s="80">
        <v>837</v>
      </c>
      <c r="H19" s="80">
        <v>3816</v>
      </c>
      <c r="I19" s="80">
        <v>869</v>
      </c>
      <c r="J19" s="80">
        <v>8</v>
      </c>
    </row>
    <row r="20" spans="2:10" ht="17.25">
      <c r="B20" s="149" t="s">
        <v>139</v>
      </c>
      <c r="C20" s="49">
        <v>23742</v>
      </c>
      <c r="D20" s="77">
        <v>5890</v>
      </c>
      <c r="E20" s="80">
        <v>661</v>
      </c>
      <c r="F20" s="80">
        <v>928</v>
      </c>
      <c r="G20" s="80">
        <v>4301</v>
      </c>
      <c r="H20" s="80">
        <v>17852</v>
      </c>
      <c r="I20" s="80">
        <v>483</v>
      </c>
      <c r="J20" s="80">
        <v>54</v>
      </c>
    </row>
    <row r="21" spans="2:10" ht="17.25">
      <c r="B21" s="149" t="s">
        <v>140</v>
      </c>
      <c r="C21" s="49">
        <v>4654</v>
      </c>
      <c r="D21" s="77">
        <v>1053</v>
      </c>
      <c r="E21" s="80">
        <v>299</v>
      </c>
      <c r="F21" s="80">
        <v>341</v>
      </c>
      <c r="G21" s="80">
        <v>413</v>
      </c>
      <c r="H21" s="80">
        <v>3601</v>
      </c>
      <c r="I21" s="80">
        <v>128</v>
      </c>
      <c r="J21" s="80">
        <v>9</v>
      </c>
    </row>
    <row r="22" spans="2:10" ht="17.25">
      <c r="B22" s="149" t="s">
        <v>605</v>
      </c>
      <c r="C22" s="49">
        <v>13110</v>
      </c>
      <c r="D22" s="77">
        <v>3626</v>
      </c>
      <c r="E22" s="80">
        <v>659</v>
      </c>
      <c r="F22" s="80">
        <v>741</v>
      </c>
      <c r="G22" s="80">
        <v>2226</v>
      </c>
      <c r="H22" s="80">
        <v>9484</v>
      </c>
      <c r="I22" s="80">
        <v>807</v>
      </c>
      <c r="J22" s="80">
        <v>25</v>
      </c>
    </row>
    <row r="23" spans="2:10" ht="17.25">
      <c r="B23" s="149" t="s">
        <v>782</v>
      </c>
      <c r="C23" s="49">
        <v>8096</v>
      </c>
      <c r="D23" s="77">
        <v>1995</v>
      </c>
      <c r="E23" s="80">
        <v>510</v>
      </c>
      <c r="F23" s="80">
        <v>544</v>
      </c>
      <c r="G23" s="80">
        <v>941</v>
      </c>
      <c r="H23" s="80">
        <v>6101</v>
      </c>
      <c r="I23" s="80">
        <v>67</v>
      </c>
      <c r="J23" s="80">
        <v>19</v>
      </c>
    </row>
    <row r="24" spans="2:10" ht="17.25">
      <c r="B24" s="73"/>
      <c r="C24" s="49"/>
      <c r="D24" s="77"/>
      <c r="E24" s="80"/>
      <c r="F24" s="80"/>
      <c r="G24" s="80"/>
      <c r="H24" s="80"/>
      <c r="I24" s="80"/>
      <c r="J24" s="80"/>
    </row>
    <row r="25" spans="2:10" ht="17.25">
      <c r="B25" s="149" t="s">
        <v>466</v>
      </c>
      <c r="C25" s="49">
        <v>2731</v>
      </c>
      <c r="D25" s="77">
        <v>662</v>
      </c>
      <c r="E25" s="80">
        <v>112</v>
      </c>
      <c r="F25" s="80">
        <v>114</v>
      </c>
      <c r="G25" s="80">
        <v>436</v>
      </c>
      <c r="H25" s="80">
        <v>2069</v>
      </c>
      <c r="I25" s="80">
        <v>39</v>
      </c>
      <c r="J25" s="81">
        <v>7</v>
      </c>
    </row>
    <row r="26" spans="2:10" ht="17.25">
      <c r="B26" s="73"/>
      <c r="C26" s="49"/>
      <c r="D26" s="77"/>
      <c r="E26" s="80"/>
      <c r="F26" s="80"/>
      <c r="G26" s="80"/>
      <c r="H26" s="80"/>
      <c r="I26" s="80"/>
      <c r="J26" s="80"/>
    </row>
    <row r="27" spans="2:10" ht="17.25">
      <c r="B27" s="149" t="s">
        <v>141</v>
      </c>
      <c r="C27" s="49">
        <v>3787</v>
      </c>
      <c r="D27" s="77">
        <v>1219</v>
      </c>
      <c r="E27" s="80">
        <v>164</v>
      </c>
      <c r="F27" s="80">
        <v>207</v>
      </c>
      <c r="G27" s="80">
        <v>848</v>
      </c>
      <c r="H27" s="80">
        <v>2568</v>
      </c>
      <c r="I27" s="80">
        <v>308</v>
      </c>
      <c r="J27" s="163">
        <v>9</v>
      </c>
    </row>
    <row r="28" spans="2:10" ht="17.25">
      <c r="B28" s="149" t="s">
        <v>130</v>
      </c>
      <c r="C28" s="49">
        <v>1621</v>
      </c>
      <c r="D28" s="77">
        <v>548</v>
      </c>
      <c r="E28" s="80">
        <v>64</v>
      </c>
      <c r="F28" s="80">
        <v>66</v>
      </c>
      <c r="G28" s="80">
        <v>418</v>
      </c>
      <c r="H28" s="80">
        <v>1073</v>
      </c>
      <c r="I28" s="80">
        <v>87</v>
      </c>
      <c r="J28" s="163">
        <v>6</v>
      </c>
    </row>
    <row r="29" spans="2:10" ht="17.25">
      <c r="B29" s="149" t="s">
        <v>142</v>
      </c>
      <c r="C29" s="49">
        <v>848</v>
      </c>
      <c r="D29" s="77">
        <v>234</v>
      </c>
      <c r="E29" s="80">
        <v>49</v>
      </c>
      <c r="F29" s="80">
        <v>45</v>
      </c>
      <c r="G29" s="80">
        <v>140</v>
      </c>
      <c r="H29" s="80">
        <v>614</v>
      </c>
      <c r="I29" s="80">
        <v>16</v>
      </c>
      <c r="J29" s="163">
        <v>2</v>
      </c>
    </row>
    <row r="30" spans="2:10" ht="17.25">
      <c r="B30" s="73"/>
      <c r="C30" s="49"/>
      <c r="D30" s="77"/>
      <c r="E30" s="80"/>
      <c r="F30" s="80"/>
      <c r="G30" s="80"/>
      <c r="H30" s="80"/>
      <c r="I30" s="80"/>
      <c r="J30" s="163"/>
    </row>
    <row r="31" spans="2:10" ht="17.25">
      <c r="B31" s="149" t="s">
        <v>143</v>
      </c>
      <c r="C31" s="49">
        <v>4155</v>
      </c>
      <c r="D31" s="77">
        <v>1136</v>
      </c>
      <c r="E31" s="80">
        <v>144</v>
      </c>
      <c r="F31" s="80">
        <v>155</v>
      </c>
      <c r="G31" s="80">
        <v>837</v>
      </c>
      <c r="H31" s="80">
        <v>3019</v>
      </c>
      <c r="I31" s="80">
        <v>48</v>
      </c>
      <c r="J31" s="80">
        <v>5</v>
      </c>
    </row>
    <row r="32" spans="2:10" ht="17.25">
      <c r="B32" s="149" t="s">
        <v>144</v>
      </c>
      <c r="C32" s="49">
        <v>2246</v>
      </c>
      <c r="D32" s="77">
        <v>565</v>
      </c>
      <c r="E32" s="80">
        <v>46</v>
      </c>
      <c r="F32" s="80">
        <v>72</v>
      </c>
      <c r="G32" s="80">
        <v>447</v>
      </c>
      <c r="H32" s="80">
        <v>1681</v>
      </c>
      <c r="I32" s="80">
        <v>38</v>
      </c>
      <c r="J32" s="81">
        <v>4</v>
      </c>
    </row>
    <row r="33" spans="2:10" ht="17.25">
      <c r="B33" s="149" t="s">
        <v>606</v>
      </c>
      <c r="C33" s="49">
        <v>6836</v>
      </c>
      <c r="D33" s="77">
        <v>1951</v>
      </c>
      <c r="E33" s="80">
        <v>247</v>
      </c>
      <c r="F33" s="80">
        <v>257</v>
      </c>
      <c r="G33" s="80">
        <v>1447</v>
      </c>
      <c r="H33" s="80">
        <v>4885</v>
      </c>
      <c r="I33" s="80">
        <v>180</v>
      </c>
      <c r="J33" s="163">
        <v>7</v>
      </c>
    </row>
    <row r="34" spans="2:10" ht="17.25">
      <c r="B34" s="73"/>
      <c r="C34" s="49"/>
      <c r="D34" s="77"/>
      <c r="E34" s="80"/>
      <c r="F34" s="80"/>
      <c r="G34" s="80"/>
      <c r="H34" s="80"/>
      <c r="I34" s="80"/>
      <c r="J34" s="163"/>
    </row>
    <row r="35" spans="2:10" ht="17.25">
      <c r="B35" s="149" t="s">
        <v>145</v>
      </c>
      <c r="C35" s="49">
        <v>1750</v>
      </c>
      <c r="D35" s="77">
        <v>461</v>
      </c>
      <c r="E35" s="80">
        <v>62</v>
      </c>
      <c r="F35" s="80">
        <v>94</v>
      </c>
      <c r="G35" s="80">
        <v>305</v>
      </c>
      <c r="H35" s="80">
        <v>1289</v>
      </c>
      <c r="I35" s="80">
        <v>300</v>
      </c>
      <c r="J35" s="157" t="s">
        <v>792</v>
      </c>
    </row>
    <row r="36" spans="2:10" ht="17.25">
      <c r="B36" s="149" t="s">
        <v>146</v>
      </c>
      <c r="C36" s="49">
        <v>1452</v>
      </c>
      <c r="D36" s="77">
        <v>406</v>
      </c>
      <c r="E36" s="80">
        <v>40</v>
      </c>
      <c r="F36" s="80">
        <v>59</v>
      </c>
      <c r="G36" s="80">
        <v>307</v>
      </c>
      <c r="H36" s="80">
        <v>1046</v>
      </c>
      <c r="I36" s="80">
        <v>75</v>
      </c>
      <c r="J36" s="157" t="s">
        <v>792</v>
      </c>
    </row>
    <row r="37" spans="2:10" ht="17.25">
      <c r="B37" s="149" t="s">
        <v>147</v>
      </c>
      <c r="C37" s="49">
        <v>1307</v>
      </c>
      <c r="D37" s="77">
        <v>347</v>
      </c>
      <c r="E37" s="80">
        <v>53</v>
      </c>
      <c r="F37" s="80">
        <v>50</v>
      </c>
      <c r="G37" s="80">
        <v>244</v>
      </c>
      <c r="H37" s="80">
        <v>960</v>
      </c>
      <c r="I37" s="80">
        <v>39</v>
      </c>
      <c r="J37" s="157" t="s">
        <v>792</v>
      </c>
    </row>
    <row r="38" spans="2:10" ht="17.25">
      <c r="B38" s="149" t="s">
        <v>148</v>
      </c>
      <c r="C38" s="49">
        <v>1872</v>
      </c>
      <c r="D38" s="77">
        <v>433</v>
      </c>
      <c r="E38" s="80">
        <v>49</v>
      </c>
      <c r="F38" s="80">
        <v>73</v>
      </c>
      <c r="G38" s="80">
        <v>311</v>
      </c>
      <c r="H38" s="80">
        <v>1439</v>
      </c>
      <c r="I38" s="80">
        <v>58</v>
      </c>
      <c r="J38" s="81">
        <v>1</v>
      </c>
    </row>
    <row r="39" spans="2:10" ht="17.25">
      <c r="B39" s="149" t="s">
        <v>156</v>
      </c>
      <c r="C39" s="49">
        <v>3102</v>
      </c>
      <c r="D39" s="74">
        <v>665</v>
      </c>
      <c r="E39" s="74">
        <v>103</v>
      </c>
      <c r="F39" s="74">
        <v>135</v>
      </c>
      <c r="G39" s="74">
        <v>427</v>
      </c>
      <c r="H39" s="74">
        <v>2437</v>
      </c>
      <c r="I39" s="74">
        <v>366</v>
      </c>
      <c r="J39" s="74">
        <v>10</v>
      </c>
    </row>
    <row r="40" spans="2:10" ht="17.25">
      <c r="B40" s="149" t="s">
        <v>607</v>
      </c>
      <c r="C40" s="49">
        <v>2211</v>
      </c>
      <c r="D40" s="77">
        <v>546</v>
      </c>
      <c r="E40" s="80">
        <v>81</v>
      </c>
      <c r="F40" s="80">
        <v>73</v>
      </c>
      <c r="G40" s="80">
        <v>392</v>
      </c>
      <c r="H40" s="80">
        <v>1665</v>
      </c>
      <c r="I40" s="80">
        <v>353</v>
      </c>
      <c r="J40" s="81">
        <v>4</v>
      </c>
    </row>
    <row r="41" spans="2:10" ht="17.25">
      <c r="B41" s="149"/>
      <c r="C41" s="49"/>
      <c r="D41" s="77"/>
      <c r="E41" s="80"/>
      <c r="F41" s="80"/>
      <c r="G41" s="80"/>
      <c r="H41" s="80"/>
      <c r="I41" s="80"/>
      <c r="J41" s="81"/>
    </row>
    <row r="42" spans="2:10" ht="17.25">
      <c r="B42" s="149" t="s">
        <v>149</v>
      </c>
      <c r="C42" s="49">
        <v>5228</v>
      </c>
      <c r="D42" s="77">
        <v>1020</v>
      </c>
      <c r="E42" s="80">
        <v>181</v>
      </c>
      <c r="F42" s="80">
        <v>209</v>
      </c>
      <c r="G42" s="80">
        <v>630</v>
      </c>
      <c r="H42" s="80">
        <v>4208</v>
      </c>
      <c r="I42" s="80">
        <v>175</v>
      </c>
      <c r="J42" s="80">
        <v>12</v>
      </c>
    </row>
    <row r="43" spans="2:10" ht="17.25">
      <c r="B43" s="149" t="s">
        <v>131</v>
      </c>
      <c r="C43" s="49">
        <v>2763</v>
      </c>
      <c r="D43" s="77">
        <v>658</v>
      </c>
      <c r="E43" s="80">
        <v>117</v>
      </c>
      <c r="F43" s="80">
        <v>156</v>
      </c>
      <c r="G43" s="80">
        <v>385</v>
      </c>
      <c r="H43" s="80">
        <v>2105</v>
      </c>
      <c r="I43" s="80">
        <v>101</v>
      </c>
      <c r="J43" s="163">
        <v>5</v>
      </c>
    </row>
    <row r="44" spans="2:10" ht="17.25">
      <c r="B44" s="149" t="s">
        <v>150</v>
      </c>
      <c r="C44" s="49">
        <v>1166</v>
      </c>
      <c r="D44" s="77">
        <v>206</v>
      </c>
      <c r="E44" s="80">
        <v>39</v>
      </c>
      <c r="F44" s="80">
        <v>37</v>
      </c>
      <c r="G44" s="80">
        <v>130</v>
      </c>
      <c r="H44" s="80">
        <v>960</v>
      </c>
      <c r="I44" s="80">
        <v>57</v>
      </c>
      <c r="J44" s="157" t="s">
        <v>793</v>
      </c>
    </row>
    <row r="45" spans="2:10" ht="17.25">
      <c r="B45" s="73"/>
      <c r="C45" s="49"/>
      <c r="D45" s="77"/>
      <c r="E45" s="80"/>
      <c r="F45" s="80"/>
      <c r="G45" s="80"/>
      <c r="H45" s="80"/>
      <c r="I45" s="80"/>
      <c r="J45" s="163"/>
    </row>
    <row r="46" spans="2:10" ht="17.25">
      <c r="B46" s="149" t="s">
        <v>152</v>
      </c>
      <c r="C46" s="49">
        <v>2232</v>
      </c>
      <c r="D46" s="77">
        <v>574</v>
      </c>
      <c r="E46" s="80">
        <v>165</v>
      </c>
      <c r="F46" s="80">
        <v>183</v>
      </c>
      <c r="G46" s="80">
        <v>226</v>
      </c>
      <c r="H46" s="80">
        <v>1658</v>
      </c>
      <c r="I46" s="80">
        <v>119</v>
      </c>
      <c r="J46" s="81">
        <v>11</v>
      </c>
    </row>
    <row r="47" spans="2:10" ht="17.25">
      <c r="B47" s="149" t="s">
        <v>153</v>
      </c>
      <c r="C47" s="49">
        <v>808</v>
      </c>
      <c r="D47" s="77">
        <v>127</v>
      </c>
      <c r="E47" s="80">
        <v>29</v>
      </c>
      <c r="F47" s="80">
        <v>32</v>
      </c>
      <c r="G47" s="80">
        <v>66</v>
      </c>
      <c r="H47" s="80">
        <v>681</v>
      </c>
      <c r="I47" s="80">
        <v>15</v>
      </c>
      <c r="J47" s="80">
        <v>2</v>
      </c>
    </row>
    <row r="48" spans="2:10" ht="17.25">
      <c r="B48" s="149" t="s">
        <v>132</v>
      </c>
      <c r="C48" s="49">
        <v>503</v>
      </c>
      <c r="D48" s="77">
        <v>125</v>
      </c>
      <c r="E48" s="80">
        <v>26</v>
      </c>
      <c r="F48" s="80">
        <v>27</v>
      </c>
      <c r="G48" s="80">
        <v>72</v>
      </c>
      <c r="H48" s="80">
        <v>378</v>
      </c>
      <c r="I48" s="80">
        <v>153</v>
      </c>
      <c r="J48" s="80">
        <v>2</v>
      </c>
    </row>
    <row r="49" spans="2:10" ht="17.25">
      <c r="B49" s="149" t="s">
        <v>154</v>
      </c>
      <c r="C49" s="49">
        <v>61</v>
      </c>
      <c r="D49" s="77">
        <v>13</v>
      </c>
      <c r="E49" s="80">
        <v>3</v>
      </c>
      <c r="F49" s="80">
        <v>1</v>
      </c>
      <c r="G49" s="80">
        <v>9</v>
      </c>
      <c r="H49" s="80">
        <v>48</v>
      </c>
      <c r="I49" s="80">
        <v>1</v>
      </c>
      <c r="J49" s="157" t="s">
        <v>793</v>
      </c>
    </row>
    <row r="50" spans="2:10" ht="17.25">
      <c r="B50" s="149" t="s">
        <v>151</v>
      </c>
      <c r="C50" s="49">
        <v>4302</v>
      </c>
      <c r="D50" s="77">
        <v>837</v>
      </c>
      <c r="E50" s="80">
        <v>155</v>
      </c>
      <c r="F50" s="80">
        <v>185</v>
      </c>
      <c r="G50" s="80">
        <v>497</v>
      </c>
      <c r="H50" s="80">
        <v>3465</v>
      </c>
      <c r="I50" s="80">
        <v>119</v>
      </c>
      <c r="J50" s="163">
        <v>16</v>
      </c>
    </row>
    <row r="51" spans="2:10" ht="17.25">
      <c r="B51" s="73" t="s">
        <v>802</v>
      </c>
      <c r="C51" s="49">
        <v>6</v>
      </c>
      <c r="D51" s="77">
        <v>6</v>
      </c>
      <c r="E51" s="80">
        <v>6</v>
      </c>
      <c r="F51" s="157" t="s">
        <v>793</v>
      </c>
      <c r="G51" s="157" t="s">
        <v>793</v>
      </c>
      <c r="H51" s="157" t="s">
        <v>793</v>
      </c>
      <c r="I51" s="157" t="s">
        <v>793</v>
      </c>
      <c r="J51" s="157" t="s">
        <v>793</v>
      </c>
    </row>
    <row r="52" spans="2:10" ht="18" thickBot="1">
      <c r="B52" s="40"/>
      <c r="C52" s="64"/>
      <c r="D52" s="40"/>
      <c r="E52" s="40"/>
      <c r="F52" s="40"/>
      <c r="G52" s="40"/>
      <c r="H52" s="40"/>
      <c r="I52" s="40"/>
      <c r="J52" s="40"/>
    </row>
    <row r="53" ht="17.25">
      <c r="C53" s="73" t="s">
        <v>159</v>
      </c>
    </row>
    <row r="54" ht="17.25">
      <c r="A54" s="73"/>
    </row>
  </sheetData>
  <mergeCells count="1">
    <mergeCell ref="I8:J8"/>
  </mergeCells>
  <printOptions/>
  <pageMargins left="0.75" right="0.75" top="1" bottom="1" header="0.512" footer="0.512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74" customWidth="1"/>
    <col min="2" max="2" width="18.375" style="74" customWidth="1"/>
    <col min="3" max="3" width="3.375" style="74" customWidth="1"/>
    <col min="4" max="4" width="12.125" style="74" customWidth="1"/>
    <col min="5" max="5" width="25.875" style="74" customWidth="1"/>
    <col min="6" max="6" width="26.625" style="74" bestFit="1" customWidth="1"/>
    <col min="7" max="9" width="15.875" style="74" customWidth="1"/>
    <col min="10" max="16384" width="13.375" style="74" customWidth="1"/>
  </cols>
  <sheetData>
    <row r="1" ht="17.25">
      <c r="A1" s="73"/>
    </row>
    <row r="6" ht="17.25">
      <c r="E6" s="75" t="s">
        <v>162</v>
      </c>
    </row>
    <row r="7" spans="2:9" ht="18" thickBot="1">
      <c r="B7" s="40"/>
      <c r="C7" s="40"/>
      <c r="D7" s="40"/>
      <c r="E7" s="40"/>
      <c r="F7" s="40"/>
      <c r="G7" s="40"/>
      <c r="H7" s="40"/>
      <c r="I7" s="40"/>
    </row>
    <row r="8" spans="3:9" ht="17.25">
      <c r="C8" s="43"/>
      <c r="F8" s="43"/>
      <c r="G8" s="43"/>
      <c r="H8" s="45"/>
      <c r="I8" s="45"/>
    </row>
    <row r="9" spans="3:10" ht="17.25">
      <c r="C9" s="43"/>
      <c r="F9" s="43"/>
      <c r="G9" s="44" t="s">
        <v>163</v>
      </c>
      <c r="H9" s="44" t="s">
        <v>29</v>
      </c>
      <c r="I9" s="44" t="s">
        <v>164</v>
      </c>
      <c r="J9" s="38"/>
    </row>
    <row r="10" spans="2:10" ht="17.25">
      <c r="B10" s="82" t="s">
        <v>978</v>
      </c>
      <c r="C10" s="43"/>
      <c r="E10" s="73" t="s">
        <v>165</v>
      </c>
      <c r="F10" s="44" t="s">
        <v>977</v>
      </c>
      <c r="G10" s="44" t="s">
        <v>166</v>
      </c>
      <c r="H10" s="83" t="s">
        <v>167</v>
      </c>
      <c r="I10" s="83" t="s">
        <v>168</v>
      </c>
      <c r="J10" s="38"/>
    </row>
    <row r="11" spans="2:10" ht="17.25">
      <c r="B11" s="45"/>
      <c r="C11" s="46"/>
      <c r="D11" s="45"/>
      <c r="E11" s="45"/>
      <c r="F11" s="46"/>
      <c r="G11" s="46"/>
      <c r="H11" s="65" t="s">
        <v>169</v>
      </c>
      <c r="I11" s="65" t="s">
        <v>170</v>
      </c>
      <c r="J11" s="38"/>
    </row>
    <row r="12" spans="7:9" ht="17.25">
      <c r="G12" s="43"/>
      <c r="H12" s="57"/>
      <c r="I12" s="80"/>
    </row>
    <row r="13" spans="2:9" ht="17.25">
      <c r="B13" s="84" t="s">
        <v>171</v>
      </c>
      <c r="D13" s="73" t="s">
        <v>172</v>
      </c>
      <c r="E13" s="73" t="s">
        <v>173</v>
      </c>
      <c r="F13" s="73" t="s">
        <v>476</v>
      </c>
      <c r="G13" s="49">
        <v>22390</v>
      </c>
      <c r="H13" s="57">
        <v>16118</v>
      </c>
      <c r="I13" s="80">
        <v>6272</v>
      </c>
    </row>
    <row r="14" spans="4:9" ht="17.25">
      <c r="D14" s="85" t="s">
        <v>195</v>
      </c>
      <c r="F14" s="73" t="s">
        <v>477</v>
      </c>
      <c r="G14" s="49">
        <v>21648</v>
      </c>
      <c r="H14" s="57">
        <v>15556</v>
      </c>
      <c r="I14" s="80">
        <v>6092</v>
      </c>
    </row>
    <row r="15" spans="4:9" ht="17.25">
      <c r="D15" s="85" t="s">
        <v>195</v>
      </c>
      <c r="F15" s="73" t="s">
        <v>783</v>
      </c>
      <c r="G15" s="49">
        <v>18837</v>
      </c>
      <c r="H15" s="57">
        <v>13629</v>
      </c>
      <c r="I15" s="80">
        <v>5208</v>
      </c>
    </row>
    <row r="16" spans="6:9" ht="17.25">
      <c r="F16" s="73"/>
      <c r="G16" s="43"/>
      <c r="H16" s="57"/>
      <c r="I16" s="80"/>
    </row>
    <row r="17" spans="2:9" ht="17.25">
      <c r="B17" s="84" t="s">
        <v>171</v>
      </c>
      <c r="D17" s="73" t="s">
        <v>174</v>
      </c>
      <c r="E17" s="73" t="s">
        <v>175</v>
      </c>
      <c r="F17" s="73" t="s">
        <v>476</v>
      </c>
      <c r="G17" s="49">
        <v>34999</v>
      </c>
      <c r="H17" s="72">
        <v>26264</v>
      </c>
      <c r="I17" s="80">
        <v>8735</v>
      </c>
    </row>
    <row r="18" spans="4:9" ht="17.25">
      <c r="D18" s="85" t="s">
        <v>195</v>
      </c>
      <c r="F18" s="73" t="s">
        <v>477</v>
      </c>
      <c r="G18" s="49">
        <v>34364</v>
      </c>
      <c r="H18" s="72">
        <v>25685</v>
      </c>
      <c r="I18" s="80">
        <v>8679</v>
      </c>
    </row>
    <row r="19" spans="4:9" ht="17.25">
      <c r="D19" s="85" t="s">
        <v>195</v>
      </c>
      <c r="F19" s="73" t="s">
        <v>783</v>
      </c>
      <c r="G19" s="49">
        <v>32576</v>
      </c>
      <c r="H19" s="57">
        <v>24020</v>
      </c>
      <c r="I19" s="80">
        <v>8556</v>
      </c>
    </row>
    <row r="20" spans="7:9" ht="17.25">
      <c r="G20" s="43"/>
      <c r="H20" s="57"/>
      <c r="I20" s="80"/>
    </row>
    <row r="21" spans="2:9" ht="17.25">
      <c r="B21" s="84" t="s">
        <v>171</v>
      </c>
      <c r="D21" s="73" t="s">
        <v>176</v>
      </c>
      <c r="E21" s="73" t="s">
        <v>177</v>
      </c>
      <c r="F21" s="73" t="s">
        <v>476</v>
      </c>
      <c r="G21" s="49">
        <v>42036</v>
      </c>
      <c r="H21" s="74">
        <v>31105</v>
      </c>
      <c r="I21" s="74">
        <v>10931</v>
      </c>
    </row>
    <row r="22" spans="4:9" ht="17.25">
      <c r="D22" s="85" t="s">
        <v>195</v>
      </c>
      <c r="F22" s="73" t="s">
        <v>477</v>
      </c>
      <c r="G22" s="49">
        <v>42315</v>
      </c>
      <c r="H22" s="74">
        <v>31407</v>
      </c>
      <c r="I22" s="74">
        <v>10908</v>
      </c>
    </row>
    <row r="23" spans="4:9" ht="17.25">
      <c r="D23" s="85" t="s">
        <v>195</v>
      </c>
      <c r="F23" s="73" t="s">
        <v>783</v>
      </c>
      <c r="G23" s="49">
        <v>42244</v>
      </c>
      <c r="H23" s="57">
        <v>31292</v>
      </c>
      <c r="I23" s="80">
        <v>10952</v>
      </c>
    </row>
    <row r="24" spans="7:9" ht="17.25">
      <c r="G24" s="43"/>
      <c r="H24" s="57"/>
      <c r="I24" s="80"/>
    </row>
    <row r="25" spans="2:9" ht="17.25">
      <c r="B25" s="84" t="s">
        <v>178</v>
      </c>
      <c r="D25" s="73" t="s">
        <v>176</v>
      </c>
      <c r="E25" s="73" t="s">
        <v>179</v>
      </c>
      <c r="F25" s="73" t="s">
        <v>476</v>
      </c>
      <c r="G25" s="49">
        <v>24969</v>
      </c>
      <c r="H25" s="74">
        <v>17880</v>
      </c>
      <c r="I25" s="74">
        <v>7089</v>
      </c>
    </row>
    <row r="26" spans="4:9" ht="17.25">
      <c r="D26" s="74" t="s">
        <v>197</v>
      </c>
      <c r="F26" s="73" t="s">
        <v>477</v>
      </c>
      <c r="G26" s="49">
        <v>24553</v>
      </c>
      <c r="H26" s="74">
        <v>17498</v>
      </c>
      <c r="I26" s="74">
        <v>7055</v>
      </c>
    </row>
    <row r="27" spans="4:9" ht="17.25">
      <c r="D27" s="85" t="s">
        <v>195</v>
      </c>
      <c r="F27" s="73" t="s">
        <v>783</v>
      </c>
      <c r="G27" s="49">
        <v>26027</v>
      </c>
      <c r="H27" s="57">
        <v>18782</v>
      </c>
      <c r="I27" s="80">
        <v>7245</v>
      </c>
    </row>
    <row r="28" spans="7:9" ht="17.25">
      <c r="G28" s="43"/>
      <c r="H28" s="57"/>
      <c r="I28" s="80"/>
    </row>
    <row r="29" spans="2:9" ht="17.25">
      <c r="B29" s="84" t="s">
        <v>178</v>
      </c>
      <c r="D29" s="73" t="s">
        <v>176</v>
      </c>
      <c r="E29" s="73" t="s">
        <v>180</v>
      </c>
      <c r="F29" s="73" t="s">
        <v>476</v>
      </c>
      <c r="G29" s="49">
        <v>51149</v>
      </c>
      <c r="H29" s="74">
        <v>39540</v>
      </c>
      <c r="I29" s="74">
        <v>11609</v>
      </c>
    </row>
    <row r="30" spans="4:9" ht="17.25">
      <c r="D30" s="85" t="s">
        <v>195</v>
      </c>
      <c r="F30" s="73" t="s">
        <v>477</v>
      </c>
      <c r="G30" s="49">
        <v>50258</v>
      </c>
      <c r="H30" s="74">
        <v>38467</v>
      </c>
      <c r="I30" s="74">
        <v>11791</v>
      </c>
    </row>
    <row r="31" spans="4:9" ht="17.25">
      <c r="D31" s="85" t="s">
        <v>195</v>
      </c>
      <c r="F31" s="73" t="s">
        <v>783</v>
      </c>
      <c r="G31" s="49">
        <v>50865</v>
      </c>
      <c r="H31" s="57">
        <v>38877</v>
      </c>
      <c r="I31" s="80">
        <v>11988</v>
      </c>
    </row>
    <row r="32" spans="7:9" ht="17.25">
      <c r="G32" s="43"/>
      <c r="H32" s="57"/>
      <c r="I32" s="80"/>
    </row>
    <row r="33" spans="2:9" ht="17.25">
      <c r="B33" s="84" t="s">
        <v>181</v>
      </c>
      <c r="D33" s="73" t="s">
        <v>176</v>
      </c>
      <c r="E33" s="73" t="s">
        <v>182</v>
      </c>
      <c r="F33" s="73" t="s">
        <v>476</v>
      </c>
      <c r="G33" s="49">
        <v>31405</v>
      </c>
      <c r="H33" s="74">
        <v>23960</v>
      </c>
      <c r="I33" s="74">
        <v>7455</v>
      </c>
    </row>
    <row r="34" spans="4:9" ht="17.25">
      <c r="D34" s="85" t="s">
        <v>195</v>
      </c>
      <c r="F34" s="73" t="s">
        <v>477</v>
      </c>
      <c r="G34" s="49">
        <v>34223</v>
      </c>
      <c r="H34" s="74">
        <v>26706</v>
      </c>
      <c r="I34" s="74">
        <v>7517</v>
      </c>
    </row>
    <row r="35" spans="4:9" ht="17.25">
      <c r="D35" s="85" t="s">
        <v>195</v>
      </c>
      <c r="F35" s="73" t="s">
        <v>783</v>
      </c>
      <c r="G35" s="49">
        <v>33420</v>
      </c>
      <c r="H35" s="57">
        <v>26109</v>
      </c>
      <c r="I35" s="80">
        <v>7311</v>
      </c>
    </row>
    <row r="36" spans="7:9" ht="17.25">
      <c r="G36" s="43"/>
      <c r="H36" s="57"/>
      <c r="I36" s="80"/>
    </row>
    <row r="37" spans="2:9" ht="17.25">
      <c r="B37" s="84" t="s">
        <v>181</v>
      </c>
      <c r="D37" s="73" t="s">
        <v>176</v>
      </c>
      <c r="E37" s="73" t="s">
        <v>183</v>
      </c>
      <c r="F37" s="73" t="s">
        <v>476</v>
      </c>
      <c r="G37" s="49">
        <v>52505</v>
      </c>
      <c r="H37" s="74">
        <v>38695</v>
      </c>
      <c r="I37" s="74">
        <v>13810</v>
      </c>
    </row>
    <row r="38" spans="4:9" ht="17.25">
      <c r="D38" s="85" t="s">
        <v>195</v>
      </c>
      <c r="F38" s="73" t="s">
        <v>477</v>
      </c>
      <c r="G38" s="49">
        <v>51274</v>
      </c>
      <c r="H38" s="74">
        <v>37889</v>
      </c>
      <c r="I38" s="74">
        <v>13385</v>
      </c>
    </row>
    <row r="39" spans="4:9" ht="17.25">
      <c r="D39" s="85" t="s">
        <v>195</v>
      </c>
      <c r="F39" s="73" t="s">
        <v>783</v>
      </c>
      <c r="G39" s="49">
        <v>50310</v>
      </c>
      <c r="H39" s="57">
        <v>37575</v>
      </c>
      <c r="I39" s="80">
        <v>12734</v>
      </c>
    </row>
    <row r="40" spans="7:9" ht="17.25">
      <c r="G40" s="43"/>
      <c r="H40" s="57"/>
      <c r="I40" s="80"/>
    </row>
    <row r="41" spans="2:9" ht="17.25">
      <c r="B41" s="84" t="s">
        <v>181</v>
      </c>
      <c r="D41" s="73" t="s">
        <v>184</v>
      </c>
      <c r="E41" s="73" t="s">
        <v>185</v>
      </c>
      <c r="F41" s="73" t="s">
        <v>476</v>
      </c>
      <c r="G41" s="49">
        <v>16839</v>
      </c>
      <c r="H41" s="74">
        <v>10471</v>
      </c>
      <c r="I41" s="74">
        <v>6368</v>
      </c>
    </row>
    <row r="42" spans="4:9" ht="17.25">
      <c r="D42" s="74" t="s">
        <v>198</v>
      </c>
      <c r="F42" s="73" t="s">
        <v>477</v>
      </c>
      <c r="G42" s="49">
        <v>15383</v>
      </c>
      <c r="H42" s="74">
        <v>11859</v>
      </c>
      <c r="I42" s="74">
        <v>3524</v>
      </c>
    </row>
    <row r="43" spans="4:9" ht="17.25">
      <c r="D43" s="85" t="s">
        <v>195</v>
      </c>
      <c r="F43" s="73" t="s">
        <v>783</v>
      </c>
      <c r="G43" s="49">
        <v>14843</v>
      </c>
      <c r="H43" s="57">
        <v>11682</v>
      </c>
      <c r="I43" s="80">
        <v>3161</v>
      </c>
    </row>
    <row r="44" spans="7:9" ht="17.25">
      <c r="G44" s="43"/>
      <c r="H44" s="57" t="s">
        <v>803</v>
      </c>
      <c r="I44" s="80"/>
    </row>
    <row r="45" spans="2:9" ht="17.25">
      <c r="B45" s="84" t="s">
        <v>181</v>
      </c>
      <c r="D45" s="73" t="s">
        <v>186</v>
      </c>
      <c r="E45" s="73" t="s">
        <v>187</v>
      </c>
      <c r="F45" s="73" t="s">
        <v>476</v>
      </c>
      <c r="G45" s="49">
        <v>25061</v>
      </c>
      <c r="H45" s="74">
        <v>19143</v>
      </c>
      <c r="I45" s="74">
        <v>5918</v>
      </c>
    </row>
    <row r="46" spans="4:9" ht="17.25">
      <c r="D46" s="85" t="s">
        <v>195</v>
      </c>
      <c r="F46" s="73" t="s">
        <v>477</v>
      </c>
      <c r="G46" s="49">
        <v>25044</v>
      </c>
      <c r="H46" s="74">
        <v>19057</v>
      </c>
      <c r="I46" s="74">
        <v>5987</v>
      </c>
    </row>
    <row r="47" spans="4:9" ht="17.25">
      <c r="D47" s="85" t="s">
        <v>195</v>
      </c>
      <c r="F47" s="73" t="s">
        <v>783</v>
      </c>
      <c r="G47" s="49">
        <v>24847</v>
      </c>
      <c r="H47" s="74">
        <v>18968</v>
      </c>
      <c r="I47" s="74">
        <v>5879</v>
      </c>
    </row>
    <row r="48" spans="7:9" ht="17.25">
      <c r="G48" s="43"/>
      <c r="H48" s="57"/>
      <c r="I48" s="80"/>
    </row>
    <row r="49" spans="2:9" ht="17.25">
      <c r="B49" s="84" t="s">
        <v>181</v>
      </c>
      <c r="D49" s="73" t="s">
        <v>188</v>
      </c>
      <c r="E49" s="73" t="s">
        <v>189</v>
      </c>
      <c r="F49" s="73" t="s">
        <v>476</v>
      </c>
      <c r="G49" s="49">
        <v>20223</v>
      </c>
      <c r="H49" s="74">
        <v>15793</v>
      </c>
      <c r="I49" s="74">
        <v>4430</v>
      </c>
    </row>
    <row r="50" spans="4:9" ht="17.25">
      <c r="D50" s="74" t="s">
        <v>199</v>
      </c>
      <c r="F50" s="73" t="s">
        <v>477</v>
      </c>
      <c r="G50" s="49">
        <v>20504</v>
      </c>
      <c r="H50" s="74">
        <v>15842</v>
      </c>
      <c r="I50" s="74">
        <v>4662</v>
      </c>
    </row>
    <row r="51" spans="4:9" ht="17.25">
      <c r="D51" s="85" t="s">
        <v>195</v>
      </c>
      <c r="F51" s="73" t="s">
        <v>783</v>
      </c>
      <c r="G51" s="49">
        <v>20179</v>
      </c>
      <c r="H51" s="57">
        <v>15811</v>
      </c>
      <c r="I51" s="80">
        <v>4367</v>
      </c>
    </row>
    <row r="52" spans="7:9" ht="17.25">
      <c r="G52" s="43"/>
      <c r="H52" s="57"/>
      <c r="I52" s="80"/>
    </row>
    <row r="53" spans="2:9" ht="17.25">
      <c r="B53" s="84" t="s">
        <v>190</v>
      </c>
      <c r="D53" s="73" t="s">
        <v>191</v>
      </c>
      <c r="F53" s="73" t="s">
        <v>476</v>
      </c>
      <c r="G53" s="86">
        <v>32538</v>
      </c>
      <c r="H53" s="81" t="s">
        <v>196</v>
      </c>
      <c r="I53" s="81" t="s">
        <v>196</v>
      </c>
    </row>
    <row r="54" spans="4:9" ht="17.25">
      <c r="D54" s="85" t="s">
        <v>195</v>
      </c>
      <c r="F54" s="73" t="s">
        <v>477</v>
      </c>
      <c r="G54" s="86">
        <v>33793</v>
      </c>
      <c r="H54" s="81" t="s">
        <v>196</v>
      </c>
      <c r="I54" s="81" t="s">
        <v>196</v>
      </c>
    </row>
    <row r="55" spans="4:9" ht="17.25">
      <c r="D55" s="85" t="s">
        <v>195</v>
      </c>
      <c r="F55" s="73" t="s">
        <v>783</v>
      </c>
      <c r="G55" s="49">
        <v>34400</v>
      </c>
      <c r="H55" s="81" t="s">
        <v>196</v>
      </c>
      <c r="I55" s="81" t="s">
        <v>196</v>
      </c>
    </row>
    <row r="56" spans="7:9" ht="17.25">
      <c r="G56" s="43"/>
      <c r="H56" s="57"/>
      <c r="I56" s="80"/>
    </row>
    <row r="57" spans="2:9" ht="17.25">
      <c r="B57" s="84" t="s">
        <v>192</v>
      </c>
      <c r="D57" s="73" t="s">
        <v>193</v>
      </c>
      <c r="F57" s="73" t="s">
        <v>476</v>
      </c>
      <c r="G57" s="86">
        <v>20637</v>
      </c>
      <c r="H57" s="81" t="s">
        <v>196</v>
      </c>
      <c r="I57" s="81" t="s">
        <v>196</v>
      </c>
    </row>
    <row r="58" spans="4:9" ht="17.25">
      <c r="D58" s="85" t="s">
        <v>195</v>
      </c>
      <c r="F58" s="73" t="s">
        <v>477</v>
      </c>
      <c r="G58" s="86">
        <v>22399</v>
      </c>
      <c r="H58" s="81" t="s">
        <v>196</v>
      </c>
      <c r="I58" s="81" t="s">
        <v>196</v>
      </c>
    </row>
    <row r="59" spans="4:9" ht="17.25">
      <c r="D59" s="73" t="s">
        <v>191</v>
      </c>
      <c r="F59" s="73" t="s">
        <v>783</v>
      </c>
      <c r="G59" s="49">
        <v>25344</v>
      </c>
      <c r="H59" s="81" t="s">
        <v>196</v>
      </c>
      <c r="I59" s="81" t="s">
        <v>196</v>
      </c>
    </row>
    <row r="60" spans="7:9" ht="17.25">
      <c r="G60" s="43"/>
      <c r="H60" s="57"/>
      <c r="I60" s="80"/>
    </row>
    <row r="61" spans="2:9" ht="17.25">
      <c r="B61" s="84" t="s">
        <v>192</v>
      </c>
      <c r="D61" s="73" t="s">
        <v>194</v>
      </c>
      <c r="F61" s="73" t="s">
        <v>476</v>
      </c>
      <c r="G61" s="86">
        <v>13418</v>
      </c>
      <c r="H61" s="81" t="s">
        <v>196</v>
      </c>
      <c r="I61" s="81" t="s">
        <v>196</v>
      </c>
    </row>
    <row r="62" spans="4:9" ht="17.25">
      <c r="D62" s="85" t="s">
        <v>195</v>
      </c>
      <c r="F62" s="73" t="s">
        <v>477</v>
      </c>
      <c r="G62" s="86">
        <v>15105</v>
      </c>
      <c r="H62" s="81" t="s">
        <v>196</v>
      </c>
      <c r="I62" s="81" t="s">
        <v>196</v>
      </c>
    </row>
    <row r="63" spans="4:9" ht="17.25">
      <c r="D63" s="85" t="s">
        <v>195</v>
      </c>
      <c r="F63" s="73" t="s">
        <v>783</v>
      </c>
      <c r="G63" s="49">
        <v>16319</v>
      </c>
      <c r="H63" s="81" t="s">
        <v>196</v>
      </c>
      <c r="I63" s="81" t="s">
        <v>196</v>
      </c>
    </row>
    <row r="64" spans="2:9" ht="18" thickBot="1">
      <c r="B64" s="40"/>
      <c r="C64" s="40"/>
      <c r="D64" s="40"/>
      <c r="E64" s="40"/>
      <c r="F64" s="40"/>
      <c r="G64" s="64"/>
      <c r="H64" s="40"/>
      <c r="I64" s="40"/>
    </row>
    <row r="65" spans="4:8" ht="17.25">
      <c r="D65" s="73" t="s">
        <v>159</v>
      </c>
      <c r="H65" s="38"/>
    </row>
    <row r="66" spans="1:8" ht="17.25">
      <c r="A66" s="73"/>
      <c r="H66" s="38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8" customWidth="1"/>
    <col min="2" max="2" width="15.875" style="88" customWidth="1"/>
    <col min="3" max="4" width="13.375" style="88" customWidth="1"/>
    <col min="5" max="7" width="12.125" style="88" customWidth="1"/>
    <col min="8" max="11" width="13.375" style="88" customWidth="1"/>
    <col min="12" max="16384" width="12.125" style="88" customWidth="1"/>
  </cols>
  <sheetData>
    <row r="1" ht="17.25">
      <c r="A1" s="87"/>
    </row>
    <row r="6" ht="17.25">
      <c r="F6" s="89" t="s">
        <v>200</v>
      </c>
    </row>
    <row r="8" ht="17.25">
      <c r="D8" s="89" t="s">
        <v>201</v>
      </c>
    </row>
    <row r="9" spans="2:11" ht="18" thickBo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3:11" ht="17.25">
      <c r="C10" s="91"/>
      <c r="D10" s="92"/>
      <c r="E10" s="92"/>
      <c r="F10" s="93"/>
      <c r="G10" s="94" t="s">
        <v>202</v>
      </c>
      <c r="H10" s="92"/>
      <c r="I10" s="95" t="s">
        <v>203</v>
      </c>
      <c r="J10" s="92"/>
      <c r="K10" s="92"/>
    </row>
    <row r="11" spans="3:11" ht="17.25">
      <c r="C11" s="96" t="s">
        <v>204</v>
      </c>
      <c r="D11" s="91"/>
      <c r="E11" s="91"/>
      <c r="F11" s="91"/>
      <c r="G11" s="91"/>
      <c r="H11" s="91"/>
      <c r="I11" s="91"/>
      <c r="J11" s="91"/>
      <c r="K11" s="91"/>
    </row>
    <row r="12" spans="2:11" ht="17.25">
      <c r="B12" s="92"/>
      <c r="C12" s="106" t="s">
        <v>979</v>
      </c>
      <c r="D12" s="106" t="s">
        <v>980</v>
      </c>
      <c r="E12" s="106" t="s">
        <v>610</v>
      </c>
      <c r="F12" s="106" t="s">
        <v>611</v>
      </c>
      <c r="G12" s="106" t="s">
        <v>612</v>
      </c>
      <c r="H12" s="106" t="s">
        <v>613</v>
      </c>
      <c r="I12" s="106" t="s">
        <v>611</v>
      </c>
      <c r="J12" s="106" t="s">
        <v>612</v>
      </c>
      <c r="K12" s="106" t="s">
        <v>613</v>
      </c>
    </row>
    <row r="13" spans="3:11" ht="17.25">
      <c r="C13" s="91"/>
      <c r="D13" s="97" t="s">
        <v>205</v>
      </c>
      <c r="E13" s="97" t="s">
        <v>106</v>
      </c>
      <c r="F13" s="97" t="s">
        <v>206</v>
      </c>
      <c r="G13" s="97" t="s">
        <v>207</v>
      </c>
      <c r="H13" s="97" t="s">
        <v>208</v>
      </c>
      <c r="I13" s="97" t="s">
        <v>106</v>
      </c>
      <c r="J13" s="97" t="s">
        <v>209</v>
      </c>
      <c r="K13" s="97" t="s">
        <v>210</v>
      </c>
    </row>
    <row r="14" spans="2:11" ht="17.25">
      <c r="B14" s="87" t="s">
        <v>478</v>
      </c>
      <c r="C14" s="100" t="s">
        <v>614</v>
      </c>
      <c r="D14" s="98">
        <v>472</v>
      </c>
      <c r="E14" s="98">
        <v>1714</v>
      </c>
      <c r="F14" s="98">
        <v>18658</v>
      </c>
      <c r="G14" s="98">
        <v>25818</v>
      </c>
      <c r="H14" s="98">
        <v>5944</v>
      </c>
      <c r="I14" s="20">
        <v>150.8</v>
      </c>
      <c r="J14" s="20">
        <v>208.7</v>
      </c>
      <c r="K14" s="98">
        <v>48044</v>
      </c>
    </row>
    <row r="15" spans="2:11" ht="17.25">
      <c r="B15" s="87" t="s">
        <v>479</v>
      </c>
      <c r="C15" s="100" t="s">
        <v>615</v>
      </c>
      <c r="D15" s="98">
        <v>467</v>
      </c>
      <c r="E15" s="98">
        <v>2003</v>
      </c>
      <c r="F15" s="98">
        <v>17956</v>
      </c>
      <c r="G15" s="98">
        <v>23654</v>
      </c>
      <c r="H15" s="98">
        <v>5916.464</v>
      </c>
      <c r="I15" s="20">
        <v>153.7</v>
      </c>
      <c r="J15" s="20">
        <v>202.5</v>
      </c>
      <c r="K15" s="98">
        <v>50639</v>
      </c>
    </row>
    <row r="16" spans="2:11" ht="17.25">
      <c r="B16" s="87" t="s">
        <v>480</v>
      </c>
      <c r="C16" s="100" t="s">
        <v>218</v>
      </c>
      <c r="D16" s="98">
        <v>407</v>
      </c>
      <c r="E16" s="101" t="s">
        <v>196</v>
      </c>
      <c r="F16" s="98">
        <v>17472</v>
      </c>
      <c r="G16" s="98">
        <v>17699</v>
      </c>
      <c r="H16" s="98">
        <v>4413.953</v>
      </c>
      <c r="I16" s="20">
        <v>148.2</v>
      </c>
      <c r="J16" s="20">
        <v>150.2</v>
      </c>
      <c r="K16" s="98">
        <v>37448</v>
      </c>
    </row>
    <row r="17" spans="2:11" ht="17.25">
      <c r="B17" s="99"/>
      <c r="C17" s="100"/>
      <c r="D17" s="98"/>
      <c r="E17" s="101"/>
      <c r="F17" s="98"/>
      <c r="G17" s="98"/>
      <c r="H17" s="98"/>
      <c r="I17" s="20"/>
      <c r="J17" s="20"/>
      <c r="K17" s="98"/>
    </row>
    <row r="18" spans="2:11" ht="17.25">
      <c r="B18" s="87" t="s">
        <v>481</v>
      </c>
      <c r="C18" s="100" t="s">
        <v>211</v>
      </c>
      <c r="D18" s="98">
        <v>390</v>
      </c>
      <c r="E18" s="101" t="s">
        <v>196</v>
      </c>
      <c r="F18" s="98">
        <v>17252</v>
      </c>
      <c r="G18" s="98">
        <v>15824</v>
      </c>
      <c r="H18" s="98">
        <v>3940.569</v>
      </c>
      <c r="I18" s="20">
        <v>158.4</v>
      </c>
      <c r="J18" s="20">
        <v>145.3</v>
      </c>
      <c r="K18" s="98">
        <v>36184</v>
      </c>
    </row>
    <row r="19" spans="2:12" s="102" customFormat="1" ht="17.25">
      <c r="B19" s="87" t="s">
        <v>482</v>
      </c>
      <c r="C19" s="100" t="s">
        <v>804</v>
      </c>
      <c r="D19" s="98">
        <v>383</v>
      </c>
      <c r="E19" s="101" t="s">
        <v>196</v>
      </c>
      <c r="F19" s="98">
        <v>15171</v>
      </c>
      <c r="G19" s="98">
        <v>15719</v>
      </c>
      <c r="H19" s="98">
        <v>3704.845</v>
      </c>
      <c r="I19" s="20">
        <v>150.8</v>
      </c>
      <c r="J19" s="20">
        <v>146.6</v>
      </c>
      <c r="K19" s="98">
        <v>34548</v>
      </c>
      <c r="L19" s="88"/>
    </row>
    <row r="20" spans="2:12" s="102" customFormat="1" ht="17.25">
      <c r="B20" s="87" t="s">
        <v>483</v>
      </c>
      <c r="C20" s="204" t="s">
        <v>805</v>
      </c>
      <c r="D20" s="98">
        <v>379</v>
      </c>
      <c r="E20" s="101" t="s">
        <v>196</v>
      </c>
      <c r="F20" s="98">
        <v>16863</v>
      </c>
      <c r="G20" s="98">
        <v>15375</v>
      </c>
      <c r="H20" s="98">
        <v>3583</v>
      </c>
      <c r="I20" s="20">
        <v>158.6</v>
      </c>
      <c r="J20" s="20">
        <v>144.6</v>
      </c>
      <c r="K20" s="98">
        <v>33704</v>
      </c>
      <c r="L20" s="88"/>
    </row>
    <row r="21" spans="2:12" s="102" customFormat="1" ht="17.25">
      <c r="B21" s="87" t="s">
        <v>566</v>
      </c>
      <c r="C21" s="204" t="s">
        <v>739</v>
      </c>
      <c r="D21" s="98">
        <v>373</v>
      </c>
      <c r="E21" s="101" t="s">
        <v>196</v>
      </c>
      <c r="F21" s="98">
        <v>17028</v>
      </c>
      <c r="G21" s="98">
        <v>15036</v>
      </c>
      <c r="H21" s="98">
        <v>3577</v>
      </c>
      <c r="I21" s="20">
        <v>158.6</v>
      </c>
      <c r="J21" s="20">
        <v>140.1</v>
      </c>
      <c r="K21" s="98">
        <v>33325</v>
      </c>
      <c r="L21" s="88"/>
    </row>
    <row r="22" spans="2:11" ht="18" thickBot="1">
      <c r="B22" s="90"/>
      <c r="C22" s="103"/>
      <c r="D22" s="90"/>
      <c r="E22" s="90"/>
      <c r="F22" s="90"/>
      <c r="G22" s="90"/>
      <c r="H22" s="90"/>
      <c r="I22" s="90"/>
      <c r="J22" s="90"/>
      <c r="K22" s="90"/>
    </row>
    <row r="23" spans="3:7" ht="17.25">
      <c r="C23" s="104" t="s">
        <v>212</v>
      </c>
      <c r="G23" s="87" t="s">
        <v>213</v>
      </c>
    </row>
    <row r="24" ht="17.25">
      <c r="C24" s="105"/>
    </row>
    <row r="25" spans="3:4" ht="17.25">
      <c r="C25" s="105"/>
      <c r="D25" s="89" t="s">
        <v>214</v>
      </c>
    </row>
    <row r="26" spans="2:11" ht="18" thickBot="1"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3:11" ht="17.25">
      <c r="C27" s="96" t="s">
        <v>204</v>
      </c>
      <c r="D27" s="91"/>
      <c r="E27" s="92"/>
      <c r="F27" s="92"/>
      <c r="G27" s="92"/>
      <c r="H27" s="93"/>
      <c r="I27" s="94" t="s">
        <v>215</v>
      </c>
      <c r="J27" s="92"/>
      <c r="K27" s="92"/>
    </row>
    <row r="28" spans="3:11" ht="17.25">
      <c r="C28" s="144" t="s">
        <v>981</v>
      </c>
      <c r="D28" s="144" t="s">
        <v>982</v>
      </c>
      <c r="E28" s="91"/>
      <c r="F28" s="91"/>
      <c r="G28" s="91"/>
      <c r="H28" s="91"/>
      <c r="I28" s="91"/>
      <c r="J28" s="91"/>
      <c r="K28" s="91"/>
    </row>
    <row r="29" spans="2:11" ht="17.25">
      <c r="B29" s="92"/>
      <c r="C29" s="93"/>
      <c r="D29" s="93"/>
      <c r="E29" s="106" t="s">
        <v>983</v>
      </c>
      <c r="F29" s="106" t="s">
        <v>984</v>
      </c>
      <c r="G29" s="106" t="s">
        <v>985</v>
      </c>
      <c r="H29" s="106" t="s">
        <v>611</v>
      </c>
      <c r="I29" s="106" t="s">
        <v>612</v>
      </c>
      <c r="J29" s="106" t="s">
        <v>616</v>
      </c>
      <c r="K29" s="106" t="s">
        <v>617</v>
      </c>
    </row>
    <row r="30" spans="3:11" ht="17.25">
      <c r="C30" s="91"/>
      <c r="D30" s="97" t="s">
        <v>205</v>
      </c>
      <c r="E30" s="97" t="s">
        <v>205</v>
      </c>
      <c r="F30" s="97" t="s">
        <v>205</v>
      </c>
      <c r="G30" s="97" t="s">
        <v>205</v>
      </c>
      <c r="H30" s="97" t="s">
        <v>206</v>
      </c>
      <c r="I30" s="97" t="s">
        <v>207</v>
      </c>
      <c r="J30" s="97" t="s">
        <v>216</v>
      </c>
      <c r="K30" s="97" t="s">
        <v>208</v>
      </c>
    </row>
    <row r="31" spans="2:11" ht="17.25">
      <c r="B31" s="87" t="s">
        <v>478</v>
      </c>
      <c r="C31" s="100" t="s">
        <v>618</v>
      </c>
      <c r="D31" s="107">
        <v>313</v>
      </c>
      <c r="E31" s="98">
        <v>246</v>
      </c>
      <c r="F31" s="98">
        <v>24</v>
      </c>
      <c r="G31" s="98">
        <v>43</v>
      </c>
      <c r="H31" s="98">
        <v>20511</v>
      </c>
      <c r="I31" s="98">
        <v>2047</v>
      </c>
      <c r="J31" s="98">
        <v>60612</v>
      </c>
      <c r="K31" s="98">
        <v>7741</v>
      </c>
    </row>
    <row r="32" spans="2:11" ht="17.25">
      <c r="B32" s="87" t="s">
        <v>479</v>
      </c>
      <c r="C32" s="100" t="s">
        <v>618</v>
      </c>
      <c r="D32" s="107">
        <v>344</v>
      </c>
      <c r="E32" s="98">
        <v>272</v>
      </c>
      <c r="F32" s="98">
        <v>31</v>
      </c>
      <c r="G32" s="98">
        <v>41</v>
      </c>
      <c r="H32" s="98">
        <v>16815</v>
      </c>
      <c r="I32" s="98">
        <v>1665</v>
      </c>
      <c r="J32" s="98">
        <v>50731</v>
      </c>
      <c r="K32" s="98">
        <v>5827.796</v>
      </c>
    </row>
    <row r="33" spans="2:11" ht="17.25">
      <c r="B33" s="87" t="s">
        <v>480</v>
      </c>
      <c r="C33" s="100" t="s">
        <v>219</v>
      </c>
      <c r="D33" s="107">
        <v>352</v>
      </c>
      <c r="E33" s="98">
        <v>246</v>
      </c>
      <c r="F33" s="98">
        <v>43</v>
      </c>
      <c r="G33" s="98">
        <v>63</v>
      </c>
      <c r="H33" s="98">
        <v>15922</v>
      </c>
      <c r="I33" s="98">
        <v>1658</v>
      </c>
      <c r="J33" s="98">
        <v>50474</v>
      </c>
      <c r="K33" s="98">
        <v>4870.614</v>
      </c>
    </row>
    <row r="34" spans="2:11" ht="17.25">
      <c r="B34" s="99"/>
      <c r="C34" s="100"/>
      <c r="D34" s="107"/>
      <c r="E34" s="98"/>
      <c r="F34" s="98"/>
      <c r="G34" s="98"/>
      <c r="H34" s="98"/>
      <c r="I34" s="98"/>
      <c r="J34" s="98"/>
      <c r="K34" s="98"/>
    </row>
    <row r="35" spans="2:11" ht="17.25">
      <c r="B35" s="87" t="s">
        <v>481</v>
      </c>
      <c r="C35" s="100" t="s">
        <v>217</v>
      </c>
      <c r="D35" s="107">
        <v>374</v>
      </c>
      <c r="E35" s="98">
        <v>240</v>
      </c>
      <c r="F35" s="98">
        <v>51</v>
      </c>
      <c r="G35" s="98">
        <v>83</v>
      </c>
      <c r="H35" s="98">
        <v>16714</v>
      </c>
      <c r="I35" s="98">
        <v>1725</v>
      </c>
      <c r="J35" s="98">
        <v>74269</v>
      </c>
      <c r="K35" s="98">
        <v>4442.926</v>
      </c>
    </row>
    <row r="36" spans="2:13" s="102" customFormat="1" ht="17.25">
      <c r="B36" s="87" t="s">
        <v>482</v>
      </c>
      <c r="C36" s="100" t="s">
        <v>220</v>
      </c>
      <c r="D36" s="107">
        <v>378</v>
      </c>
      <c r="E36" s="98">
        <v>235</v>
      </c>
      <c r="F36" s="98">
        <v>55</v>
      </c>
      <c r="G36" s="98">
        <v>88</v>
      </c>
      <c r="H36" s="98">
        <v>16733</v>
      </c>
      <c r="I36" s="98">
        <v>1717</v>
      </c>
      <c r="J36" s="98">
        <v>75703</v>
      </c>
      <c r="K36" s="98">
        <v>4192.831</v>
      </c>
      <c r="L36" s="88"/>
      <c r="M36" s="88"/>
    </row>
    <row r="37" spans="2:13" s="102" customFormat="1" ht="17.25">
      <c r="B37" s="87" t="s">
        <v>483</v>
      </c>
      <c r="C37" s="204" t="s">
        <v>619</v>
      </c>
      <c r="D37" s="107">
        <v>389</v>
      </c>
      <c r="E37" s="98">
        <v>238</v>
      </c>
      <c r="F37" s="98">
        <v>57</v>
      </c>
      <c r="G37" s="98">
        <v>94</v>
      </c>
      <c r="H37" s="98">
        <v>17042</v>
      </c>
      <c r="I37" s="98">
        <v>1733</v>
      </c>
      <c r="J37" s="98">
        <v>73071</v>
      </c>
      <c r="K37" s="98">
        <v>4404</v>
      </c>
      <c r="L37" s="88"/>
      <c r="M37" s="88"/>
    </row>
    <row r="38" spans="2:13" s="102" customFormat="1" ht="17.25">
      <c r="B38" s="87" t="s">
        <v>566</v>
      </c>
      <c r="C38" s="204" t="s">
        <v>740</v>
      </c>
      <c r="D38" s="107">
        <v>414</v>
      </c>
      <c r="E38" s="98">
        <v>240</v>
      </c>
      <c r="F38" s="98">
        <v>60</v>
      </c>
      <c r="G38" s="98">
        <v>105</v>
      </c>
      <c r="H38" s="98">
        <v>15055</v>
      </c>
      <c r="I38" s="98">
        <v>1833</v>
      </c>
      <c r="J38" s="98">
        <v>82231</v>
      </c>
      <c r="K38" s="98">
        <v>4362.6</v>
      </c>
      <c r="L38" s="88"/>
      <c r="M38" s="88"/>
    </row>
    <row r="39" spans="2:11" ht="18" thickBot="1">
      <c r="B39" s="90"/>
      <c r="C39" s="103"/>
      <c r="D39" s="90"/>
      <c r="E39" s="90"/>
      <c r="F39" s="90"/>
      <c r="G39" s="90"/>
      <c r="H39" s="90"/>
      <c r="I39" s="90"/>
      <c r="J39" s="90"/>
      <c r="K39" s="90"/>
    </row>
    <row r="40" spans="3:11" ht="17.25">
      <c r="C40" s="87" t="s">
        <v>212</v>
      </c>
      <c r="G40" s="87" t="s">
        <v>213</v>
      </c>
      <c r="I40" s="98"/>
      <c r="J40" s="98"/>
      <c r="K40" s="98"/>
    </row>
    <row r="43" s="74" customFormat="1" ht="17.25">
      <c r="E43" s="75" t="s">
        <v>221</v>
      </c>
    </row>
    <row r="44" spans="2:11" s="74" customFormat="1" ht="18" thickBot="1"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3:11" s="74" customFormat="1" ht="17.25">
      <c r="C45" s="42" t="s">
        <v>204</v>
      </c>
      <c r="D45" s="45"/>
      <c r="E45" s="45"/>
      <c r="F45" s="42" t="s">
        <v>204</v>
      </c>
      <c r="G45" s="45"/>
      <c r="H45" s="45"/>
      <c r="I45" s="43"/>
      <c r="J45" s="43"/>
      <c r="K45" s="43"/>
    </row>
    <row r="46" spans="3:11" s="74" customFormat="1" ht="17.25">
      <c r="C46" s="44" t="s">
        <v>991</v>
      </c>
      <c r="D46" s="43"/>
      <c r="E46" s="43"/>
      <c r="F46" s="44" t="s">
        <v>988</v>
      </c>
      <c r="G46" s="43"/>
      <c r="H46" s="43"/>
      <c r="I46" s="44" t="s">
        <v>611</v>
      </c>
      <c r="J46" s="44" t="s">
        <v>612</v>
      </c>
      <c r="K46" s="44" t="s">
        <v>613</v>
      </c>
    </row>
    <row r="47" spans="2:11" s="74" customFormat="1" ht="17.25">
      <c r="B47" s="45"/>
      <c r="C47" s="65" t="s">
        <v>990</v>
      </c>
      <c r="D47" s="65" t="s">
        <v>986</v>
      </c>
      <c r="E47" s="65" t="s">
        <v>987</v>
      </c>
      <c r="F47" s="65" t="s">
        <v>989</v>
      </c>
      <c r="G47" s="65" t="s">
        <v>986</v>
      </c>
      <c r="H47" s="65" t="s">
        <v>987</v>
      </c>
      <c r="I47" s="46"/>
      <c r="J47" s="46"/>
      <c r="K47" s="46"/>
    </row>
    <row r="48" spans="3:11" s="74" customFormat="1" ht="17.25">
      <c r="C48" s="172"/>
      <c r="F48" s="108" t="s">
        <v>205</v>
      </c>
      <c r="G48" s="84" t="s">
        <v>205</v>
      </c>
      <c r="H48" s="84" t="s">
        <v>205</v>
      </c>
      <c r="I48" s="84" t="s">
        <v>206</v>
      </c>
      <c r="J48" s="84" t="s">
        <v>207</v>
      </c>
      <c r="K48" s="84" t="s">
        <v>208</v>
      </c>
    </row>
    <row r="49" spans="2:11" s="74" customFormat="1" ht="17.25">
      <c r="B49" s="87" t="s">
        <v>478</v>
      </c>
      <c r="C49" s="203" t="s">
        <v>620</v>
      </c>
      <c r="D49" s="202" t="s">
        <v>621</v>
      </c>
      <c r="E49" s="80">
        <v>126</v>
      </c>
      <c r="F49" s="47">
        <v>2196</v>
      </c>
      <c r="G49" s="80">
        <v>2070</v>
      </c>
      <c r="H49" s="80">
        <v>126</v>
      </c>
      <c r="I49" s="80">
        <v>104073</v>
      </c>
      <c r="J49" s="80">
        <v>17634</v>
      </c>
      <c r="K49" s="80">
        <v>12954</v>
      </c>
    </row>
    <row r="50" spans="2:11" s="74" customFormat="1" ht="17.25">
      <c r="B50" s="87" t="s">
        <v>479</v>
      </c>
      <c r="C50" s="203" t="s">
        <v>622</v>
      </c>
      <c r="D50" s="202" t="s">
        <v>623</v>
      </c>
      <c r="E50" s="80">
        <v>125</v>
      </c>
      <c r="F50" s="47">
        <v>2173</v>
      </c>
      <c r="G50" s="80">
        <v>2048</v>
      </c>
      <c r="H50" s="80">
        <v>125</v>
      </c>
      <c r="I50" s="80">
        <v>85717.023</v>
      </c>
      <c r="J50" s="80">
        <v>13516.458</v>
      </c>
      <c r="K50" s="80">
        <v>11612.54046</v>
      </c>
    </row>
    <row r="51" spans="2:11" s="74" customFormat="1" ht="17.25">
      <c r="B51" s="87" t="s">
        <v>480</v>
      </c>
      <c r="C51" s="110" t="s">
        <v>624</v>
      </c>
      <c r="D51" s="202" t="s">
        <v>625</v>
      </c>
      <c r="E51" s="80">
        <v>116</v>
      </c>
      <c r="F51" s="47">
        <v>2057</v>
      </c>
      <c r="G51" s="80">
        <v>1941</v>
      </c>
      <c r="H51" s="80">
        <v>116</v>
      </c>
      <c r="I51" s="80">
        <v>66652.56</v>
      </c>
      <c r="J51" s="80">
        <v>9951.296</v>
      </c>
      <c r="K51" s="80">
        <v>8785.6884</v>
      </c>
    </row>
    <row r="52" spans="2:11" s="74" customFormat="1" ht="17.25">
      <c r="B52" s="99"/>
      <c r="C52" s="110"/>
      <c r="D52" s="111"/>
      <c r="E52" s="80"/>
      <c r="F52" s="47"/>
      <c r="G52" s="80"/>
      <c r="H52" s="80"/>
      <c r="I52" s="80"/>
      <c r="J52" s="80"/>
      <c r="K52" s="80"/>
    </row>
    <row r="53" spans="2:11" s="74" customFormat="1" ht="17.25">
      <c r="B53" s="87" t="s">
        <v>481</v>
      </c>
      <c r="C53" s="110" t="s">
        <v>223</v>
      </c>
      <c r="D53" s="111" t="s">
        <v>626</v>
      </c>
      <c r="E53" s="80">
        <v>110</v>
      </c>
      <c r="F53" s="47">
        <v>2047</v>
      </c>
      <c r="G53" s="80">
        <v>1937</v>
      </c>
      <c r="H53" s="80">
        <v>110</v>
      </c>
      <c r="I53" s="80">
        <v>61942.703</v>
      </c>
      <c r="J53" s="80">
        <v>9577.861</v>
      </c>
      <c r="K53" s="80">
        <v>8161.662</v>
      </c>
    </row>
    <row r="54" spans="2:13" s="78" customFormat="1" ht="17.25">
      <c r="B54" s="87" t="s">
        <v>482</v>
      </c>
      <c r="C54" s="110" t="s">
        <v>224</v>
      </c>
      <c r="D54" s="111" t="s">
        <v>627</v>
      </c>
      <c r="E54" s="80">
        <v>105</v>
      </c>
      <c r="F54" s="47">
        <v>2051</v>
      </c>
      <c r="G54" s="80">
        <v>1946</v>
      </c>
      <c r="H54" s="80">
        <v>105</v>
      </c>
      <c r="I54" s="80">
        <v>61459.25</v>
      </c>
      <c r="J54" s="80">
        <v>9113.613</v>
      </c>
      <c r="K54" s="80">
        <v>7881.465</v>
      </c>
      <c r="L54" s="74"/>
      <c r="M54" s="74"/>
    </row>
    <row r="55" spans="2:13" s="78" customFormat="1" ht="17.25">
      <c r="B55" s="87" t="s">
        <v>483</v>
      </c>
      <c r="C55" s="203" t="s">
        <v>628</v>
      </c>
      <c r="D55" s="202" t="s">
        <v>629</v>
      </c>
      <c r="E55" s="80">
        <v>106</v>
      </c>
      <c r="F55" s="47">
        <v>2095</v>
      </c>
      <c r="G55" s="80">
        <v>1989</v>
      </c>
      <c r="H55" s="80">
        <v>106</v>
      </c>
      <c r="I55" s="80">
        <v>61561</v>
      </c>
      <c r="J55" s="80">
        <v>8997</v>
      </c>
      <c r="K55" s="80">
        <v>7739</v>
      </c>
      <c r="L55" s="74"/>
      <c r="M55" s="74"/>
    </row>
    <row r="56" spans="2:13" s="78" customFormat="1" ht="17.25">
      <c r="B56" s="87" t="s">
        <v>566</v>
      </c>
      <c r="C56" s="203" t="s">
        <v>742</v>
      </c>
      <c r="D56" s="202" t="s">
        <v>741</v>
      </c>
      <c r="E56" s="80">
        <v>102</v>
      </c>
      <c r="F56" s="47">
        <v>2109</v>
      </c>
      <c r="G56" s="80">
        <v>2007</v>
      </c>
      <c r="H56" s="80">
        <v>102</v>
      </c>
      <c r="I56" s="80">
        <v>61180</v>
      </c>
      <c r="J56" s="80">
        <v>9065.4</v>
      </c>
      <c r="K56" s="80">
        <v>7697.4</v>
      </c>
      <c r="L56" s="74"/>
      <c r="M56" s="74"/>
    </row>
    <row r="57" spans="2:11" s="74" customFormat="1" ht="18" thickBot="1">
      <c r="B57" s="40"/>
      <c r="C57" s="64"/>
      <c r="D57" s="40"/>
      <c r="E57" s="40"/>
      <c r="F57" s="40"/>
      <c r="G57" s="40"/>
      <c r="H57" s="40"/>
      <c r="I57" s="40"/>
      <c r="J57" s="40"/>
      <c r="K57" s="40"/>
    </row>
    <row r="58" s="74" customFormat="1" ht="17.25">
      <c r="C58" s="74" t="s">
        <v>1025</v>
      </c>
    </row>
    <row r="59" spans="3:7" s="74" customFormat="1" ht="17.25">
      <c r="C59" s="73" t="s">
        <v>1024</v>
      </c>
      <c r="G59" s="73" t="s">
        <v>213</v>
      </c>
    </row>
    <row r="60" s="74" customFormat="1" ht="17.25"/>
    <row r="62" ht="17.25">
      <c r="E62" s="89" t="s">
        <v>225</v>
      </c>
    </row>
    <row r="63" spans="2:11" ht="18" thickBot="1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3:11" ht="17.25">
      <c r="C64" s="93"/>
      <c r="D64" s="94" t="s">
        <v>226</v>
      </c>
      <c r="E64" s="92"/>
      <c r="F64" s="92"/>
      <c r="G64" s="92"/>
      <c r="H64" s="92"/>
      <c r="I64" s="95" t="s">
        <v>227</v>
      </c>
      <c r="J64" s="92"/>
      <c r="K64" s="92"/>
    </row>
    <row r="65" spans="3:11" ht="17.25">
      <c r="C65" s="144" t="s">
        <v>992</v>
      </c>
      <c r="D65" s="92"/>
      <c r="E65" s="92"/>
      <c r="F65" s="91"/>
      <c r="G65" s="92"/>
      <c r="H65" s="92"/>
      <c r="I65" s="91"/>
      <c r="J65" s="92"/>
      <c r="K65" s="92"/>
    </row>
    <row r="66" spans="2:11" ht="17.25">
      <c r="B66" s="92"/>
      <c r="C66" s="106" t="s">
        <v>989</v>
      </c>
      <c r="D66" s="95" t="s">
        <v>228</v>
      </c>
      <c r="E66" s="95" t="s">
        <v>229</v>
      </c>
      <c r="F66" s="95" t="s">
        <v>230</v>
      </c>
      <c r="G66" s="95" t="s">
        <v>228</v>
      </c>
      <c r="H66" s="95" t="s">
        <v>229</v>
      </c>
      <c r="I66" s="106" t="s">
        <v>993</v>
      </c>
      <c r="J66" s="106" t="s">
        <v>231</v>
      </c>
      <c r="K66" s="106" t="s">
        <v>232</v>
      </c>
    </row>
    <row r="67" spans="3:11" ht="17.25">
      <c r="C67" s="91"/>
      <c r="F67" s="97" t="s">
        <v>205</v>
      </c>
      <c r="G67" s="97" t="s">
        <v>205</v>
      </c>
      <c r="H67" s="97" t="s">
        <v>205</v>
      </c>
      <c r="I67" s="97" t="s">
        <v>233</v>
      </c>
      <c r="J67" s="97" t="s">
        <v>233</v>
      </c>
      <c r="K67" s="97" t="s">
        <v>233</v>
      </c>
    </row>
    <row r="68" spans="2:11" ht="17.25">
      <c r="B68" s="87" t="s">
        <v>478</v>
      </c>
      <c r="C68" s="112">
        <v>487</v>
      </c>
      <c r="D68" s="98">
        <v>413</v>
      </c>
      <c r="E68" s="98">
        <v>74</v>
      </c>
      <c r="F68" s="107">
        <v>6051</v>
      </c>
      <c r="G68" s="98">
        <v>5183</v>
      </c>
      <c r="H68" s="98">
        <v>868</v>
      </c>
      <c r="I68" s="107">
        <v>41253</v>
      </c>
      <c r="J68" s="98">
        <v>10840</v>
      </c>
      <c r="K68" s="98">
        <v>30413</v>
      </c>
    </row>
    <row r="69" spans="2:11" ht="17.25">
      <c r="B69" s="87" t="s">
        <v>479</v>
      </c>
      <c r="C69" s="112">
        <v>418</v>
      </c>
      <c r="D69" s="98">
        <v>380</v>
      </c>
      <c r="E69" s="98">
        <v>38</v>
      </c>
      <c r="F69" s="107">
        <v>8085</v>
      </c>
      <c r="G69" s="98">
        <v>6617</v>
      </c>
      <c r="H69" s="98">
        <v>1468</v>
      </c>
      <c r="I69" s="107">
        <v>42933</v>
      </c>
      <c r="J69" s="98">
        <v>12728</v>
      </c>
      <c r="K69" s="98">
        <v>30205</v>
      </c>
    </row>
    <row r="70" spans="2:11" ht="17.25">
      <c r="B70" s="87" t="s">
        <v>480</v>
      </c>
      <c r="C70" s="112">
        <v>545</v>
      </c>
      <c r="D70" s="98">
        <v>483</v>
      </c>
      <c r="E70" s="98">
        <v>62</v>
      </c>
      <c r="F70" s="107">
        <v>9127</v>
      </c>
      <c r="G70" s="98">
        <v>7496</v>
      </c>
      <c r="H70" s="98">
        <v>1631</v>
      </c>
      <c r="I70" s="107">
        <v>41925</v>
      </c>
      <c r="J70" s="98">
        <v>14919</v>
      </c>
      <c r="K70" s="98">
        <v>27006</v>
      </c>
    </row>
    <row r="71" spans="2:11" ht="17.25">
      <c r="B71" s="99"/>
      <c r="C71" s="112"/>
      <c r="D71" s="98"/>
      <c r="E71" s="98"/>
      <c r="F71" s="107"/>
      <c r="G71" s="98"/>
      <c r="H71" s="98"/>
      <c r="I71" s="107"/>
      <c r="J71" s="98"/>
      <c r="K71" s="98"/>
    </row>
    <row r="72" spans="2:11" ht="17.25">
      <c r="B72" s="87" t="s">
        <v>481</v>
      </c>
      <c r="C72" s="112">
        <v>541</v>
      </c>
      <c r="D72" s="98">
        <v>488</v>
      </c>
      <c r="E72" s="98">
        <v>53</v>
      </c>
      <c r="F72" s="107">
        <v>9079</v>
      </c>
      <c r="G72" s="98">
        <v>7470</v>
      </c>
      <c r="H72" s="98">
        <v>1609</v>
      </c>
      <c r="I72" s="107">
        <v>36678</v>
      </c>
      <c r="J72" s="98">
        <v>15361</v>
      </c>
      <c r="K72" s="98">
        <v>21317</v>
      </c>
    </row>
    <row r="73" spans="2:13" s="102" customFormat="1" ht="17.25">
      <c r="B73" s="87" t="s">
        <v>482</v>
      </c>
      <c r="C73" s="112">
        <v>559</v>
      </c>
      <c r="D73" s="98">
        <v>495</v>
      </c>
      <c r="E73" s="98">
        <v>64</v>
      </c>
      <c r="F73" s="107">
        <v>9210</v>
      </c>
      <c r="G73" s="98">
        <v>7468</v>
      </c>
      <c r="H73" s="98">
        <v>1742</v>
      </c>
      <c r="I73" s="107">
        <v>37207</v>
      </c>
      <c r="J73" s="98">
        <v>15403</v>
      </c>
      <c r="K73" s="98">
        <v>21804</v>
      </c>
      <c r="L73" s="88"/>
      <c r="M73" s="88"/>
    </row>
    <row r="74" spans="2:13" s="102" customFormat="1" ht="17.25">
      <c r="B74" s="87" t="s">
        <v>483</v>
      </c>
      <c r="C74" s="112">
        <v>583</v>
      </c>
      <c r="D74" s="98">
        <v>515</v>
      </c>
      <c r="E74" s="98">
        <v>68</v>
      </c>
      <c r="F74" s="107">
        <v>9406</v>
      </c>
      <c r="G74" s="98">
        <v>7632</v>
      </c>
      <c r="H74" s="98">
        <v>1774</v>
      </c>
      <c r="I74" s="107">
        <v>36819</v>
      </c>
      <c r="J74" s="98">
        <v>16735</v>
      </c>
      <c r="K74" s="98">
        <v>20084</v>
      </c>
      <c r="L74" s="88"/>
      <c r="M74" s="88"/>
    </row>
    <row r="75" spans="2:13" s="102" customFormat="1" ht="17.25">
      <c r="B75" s="87" t="s">
        <v>566</v>
      </c>
      <c r="C75" s="112">
        <v>643</v>
      </c>
      <c r="D75" s="98">
        <v>544</v>
      </c>
      <c r="E75" s="98">
        <v>99</v>
      </c>
      <c r="F75" s="107">
        <v>10000</v>
      </c>
      <c r="G75" s="98">
        <v>8020</v>
      </c>
      <c r="H75" s="98">
        <v>1980</v>
      </c>
      <c r="I75" s="107">
        <v>36288</v>
      </c>
      <c r="J75" s="98">
        <v>17432</v>
      </c>
      <c r="K75" s="98">
        <v>18856</v>
      </c>
      <c r="L75" s="88"/>
      <c r="M75" s="88"/>
    </row>
    <row r="76" spans="2:11" ht="18" thickBot="1">
      <c r="B76" s="90"/>
      <c r="C76" s="103"/>
      <c r="D76" s="90"/>
      <c r="E76" s="90"/>
      <c r="F76" s="90"/>
      <c r="G76" s="90"/>
      <c r="H76" s="90"/>
      <c r="I76" s="90"/>
      <c r="J76" s="90"/>
      <c r="K76" s="90"/>
    </row>
    <row r="77" ht="17.25">
      <c r="C77" s="87" t="s">
        <v>630</v>
      </c>
    </row>
    <row r="78" ht="17.25">
      <c r="A78" s="87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2008-10-31T07:16:14Z</cp:lastPrinted>
  <dcterms:created xsi:type="dcterms:W3CDTF">2006-04-24T05:17:06Z</dcterms:created>
  <dcterms:modified xsi:type="dcterms:W3CDTF">2008-10-31T07:16:21Z</dcterms:modified>
  <cp:category/>
  <cp:version/>
  <cp:contentType/>
  <cp:contentStatus/>
</cp:coreProperties>
</file>