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N01" sheetId="1" r:id="rId1"/>
    <sheet name="N02A" sheetId="2" r:id="rId2"/>
    <sheet name="N02B" sheetId="3" r:id="rId3"/>
    <sheet name="N03" sheetId="4" r:id="rId4"/>
    <sheet name="N04" sheetId="5" r:id="rId5"/>
    <sheet name="N05-n06" sheetId="6" r:id="rId6"/>
    <sheet name="N07" sheetId="7" r:id="rId7"/>
  </sheets>
  <definedNames>
    <definedName name="_xlnm.Print_Area" localSheetId="0">'N01'!$B$6:$J$54</definedName>
    <definedName name="_xlnm.Print_Area" localSheetId="1">'N02A'!$B$6:$J$69</definedName>
    <definedName name="_xlnm.Print_Area" localSheetId="2">'N02B'!$B$6:$J$78</definedName>
    <definedName name="_xlnm.Print_Area" localSheetId="3">'N03'!$B$6:$E$31</definedName>
    <definedName name="_xlnm.Print_Area" localSheetId="4">'N04'!$B$6:$J$71</definedName>
    <definedName name="_xlnm.Print_Area" localSheetId="5">'N05-n06'!$B$6:$K$58</definedName>
    <definedName name="_xlnm.Print_Area" localSheetId="6">'N07'!$B$6:$J$47</definedName>
  </definedNames>
  <calcPr fullCalcOnLoad="1"/>
</workbook>
</file>

<file path=xl/sharedStrings.xml><?xml version="1.0" encoding="utf-8"?>
<sst xmlns="http://schemas.openxmlformats.org/spreadsheetml/2006/main" count="669" uniqueCount="324">
  <si>
    <t xml:space="preserve"> 平成15年</t>
  </si>
  <si>
    <t xml:space="preserve"> 平成16年</t>
  </si>
  <si>
    <t xml:space="preserve"> 平成17年</t>
  </si>
  <si>
    <t>－</t>
  </si>
  <si>
    <t xml:space="preserve"> </t>
  </si>
  <si>
    <t xml:space="preserve">      Ａ．預貯金残高</t>
  </si>
  <si>
    <t>( 3月末現在)</t>
  </si>
  <si>
    <t>単位：億円</t>
  </si>
  <si>
    <t>民間金融機関 預金残高</t>
  </si>
  <si>
    <t xml:space="preserve"> 民間</t>
  </si>
  <si>
    <t xml:space="preserve"> 注1)</t>
  </si>
  <si>
    <t xml:space="preserve"> 金融機関</t>
  </si>
  <si>
    <t xml:space="preserve"> 預金残高</t>
  </si>
  <si>
    <t>･･･</t>
  </si>
  <si>
    <t xml:space="preserve">         </t>
  </si>
  <si>
    <t>民間金融機関 預金残高－続き－</t>
  </si>
  <si>
    <t xml:space="preserve"> 信用農業</t>
  </si>
  <si>
    <t xml:space="preserve"> 信用漁業</t>
  </si>
  <si>
    <t xml:space="preserve"> 協同組合</t>
  </si>
  <si>
    <t xml:space="preserve"> 漁業</t>
  </si>
  <si>
    <t xml:space="preserve"> 郵便貯金</t>
  </si>
  <si>
    <t>注1）国内銀行のうち長期信用銀行は、県内に店舗がないため計上していない。</t>
  </si>
  <si>
    <t>注2）第二地方銀行協会加盟行の平成元年 3月前は、相互銀行の数値である。</t>
  </si>
  <si>
    <t>Ｂ．貸出残高</t>
  </si>
  <si>
    <t>民間金融機関 貸出</t>
  </si>
  <si>
    <t>民間金融機関 貸出－続き－</t>
  </si>
  <si>
    <t xml:space="preserve">  農業</t>
  </si>
  <si>
    <t>連合会</t>
  </si>
  <si>
    <t xml:space="preserve">  協同組合</t>
  </si>
  <si>
    <t xml:space="preserve"> 貸付金</t>
  </si>
  <si>
    <t>政府金融機関 貸付－続き－</t>
  </si>
  <si>
    <t xml:space="preserve">  住宅</t>
  </si>
  <si>
    <t xml:space="preserve">  農林漁業</t>
  </si>
  <si>
    <t xml:space="preserve"> 中小企業</t>
  </si>
  <si>
    <t xml:space="preserve"> 公営企業</t>
  </si>
  <si>
    <t xml:space="preserve">  金融公庫</t>
  </si>
  <si>
    <t xml:space="preserve"> 金融公庫</t>
  </si>
  <si>
    <t>　貸付金</t>
  </si>
  <si>
    <t>注2）平成11年 9月までは日本開発銀行、平成11年10月1日、北海道東北開発公庫と統合</t>
  </si>
  <si>
    <t>　 　なお、11年 3月末の計数は日本開発銀行と北海道東北開発公庫の単純合計値</t>
  </si>
  <si>
    <t>注3）平成11年 9月までは国民金融公庫、平成11年10月1日、環境衛生金融公庫と統合</t>
  </si>
  <si>
    <t>注4）平成11年 6月までは中小企業信用保険公庫</t>
  </si>
  <si>
    <t xml:space="preserve">          単位：億円</t>
  </si>
  <si>
    <t>民間金融機</t>
  </si>
  <si>
    <t>中小企業</t>
  </si>
  <si>
    <t>注1）第二地方銀行協会加盟行の平成元年 3月以前は、相互銀行の数値である。</t>
  </si>
  <si>
    <t>Ｎ-02 金融機関別預貯金及び貸出残高－続き－</t>
  </si>
  <si>
    <t xml:space="preserve">      国内銀行</t>
  </si>
  <si>
    <t>関貸出残高</t>
  </si>
  <si>
    <t>第二地方</t>
  </si>
  <si>
    <t xml:space="preserve"> 日本政策</t>
  </si>
  <si>
    <t>国民生活金</t>
  </si>
  <si>
    <t>環境衛生</t>
  </si>
  <si>
    <t xml:space="preserve"> 投資銀行</t>
  </si>
  <si>
    <t>融公庫普通</t>
  </si>
  <si>
    <t>総合事業団</t>
  </si>
  <si>
    <t>金融公庫</t>
  </si>
  <si>
    <t>貸付金</t>
  </si>
  <si>
    <t>銀行 (注1</t>
  </si>
  <si>
    <t xml:space="preserve"> 貸付金(注2</t>
  </si>
  <si>
    <t xml:space="preserve"> 貸付  (注3</t>
  </si>
  <si>
    <t>貸付金 (注4</t>
  </si>
  <si>
    <t>　 　なお、11年 3月末の計数は国民金融公庫と環境衛生金融公庫の単純合計値</t>
  </si>
  <si>
    <t>単位：百万円</t>
  </si>
  <si>
    <t>国内銀行　　注)</t>
  </si>
  <si>
    <t xml:space="preserve"> 預金</t>
  </si>
  <si>
    <t>貸出金</t>
  </si>
  <si>
    <t>　　 　資料：日本銀行大阪支店</t>
  </si>
  <si>
    <t>Ｎ-04 国内銀行 業種別，資金使途別貸出残高</t>
  </si>
  <si>
    <t>（ 3月末現在）</t>
  </si>
  <si>
    <t xml:space="preserve">    総  数</t>
  </si>
  <si>
    <t>農  業</t>
  </si>
  <si>
    <t>林  業</t>
  </si>
  <si>
    <t>漁  業</t>
  </si>
  <si>
    <t>鉱  業</t>
  </si>
  <si>
    <t>建設業</t>
  </si>
  <si>
    <t>製造業</t>
  </si>
  <si>
    <t>食料品</t>
  </si>
  <si>
    <t>繊維品</t>
  </si>
  <si>
    <t>木材・木製品</t>
  </si>
  <si>
    <t>パルプ・紙・紙加工品</t>
  </si>
  <si>
    <t>出版・印刷・同関連産業</t>
  </si>
  <si>
    <t>化学工業</t>
  </si>
  <si>
    <t>石油精製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</si>
  <si>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</si>
  <si>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</si>
  <si>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</si>
  <si>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</si>
  <si>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</si>
  <si>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</si>
  <si>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</si>
  <si>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</si>
  <si>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その他の製造業</t>
  </si>
  <si>
    <t>電気・ガス・熱供給・水道業</t>
  </si>
  <si>
    <t>卸売・小売業，飲食店</t>
  </si>
  <si>
    <t>卸売業</t>
  </si>
  <si>
    <t>小売業</t>
  </si>
  <si>
    <t>飲食店</t>
  </si>
  <si>
    <t>金融・保険業</t>
  </si>
  <si>
    <t>不動産業</t>
  </si>
  <si>
    <t>地方公共団体</t>
  </si>
  <si>
    <t>個  人</t>
  </si>
  <si>
    <t>海外円借款,国内店名義現地貸</t>
  </si>
  <si>
    <t xml:space="preserve">    総数（資金使途別）</t>
  </si>
  <si>
    <t xml:space="preserve">              設備資金</t>
  </si>
  <si>
    <t xml:space="preserve">          設備資金</t>
  </si>
  <si>
    <t xml:space="preserve">        　運転資金</t>
  </si>
  <si>
    <t>注2)平成14年までは運輸･通信業</t>
  </si>
  <si>
    <t>注3)平成14年まではサービス業</t>
  </si>
  <si>
    <t xml:space="preserve"> 平成13年</t>
  </si>
  <si>
    <t xml:space="preserve"> 平成14年</t>
  </si>
  <si>
    <t>2002</t>
  </si>
  <si>
    <t>2004</t>
  </si>
  <si>
    <t>2005</t>
  </si>
  <si>
    <t>第１次産業</t>
  </si>
  <si>
    <t>注1）</t>
  </si>
  <si>
    <t>注1）金融を含む法人企業向けのみの貸出残高である。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</si>
  <si>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</si>
  <si>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Ｎ-05 信用保証協会事業概況</t>
  </si>
  <si>
    <t xml:space="preserve">        (年度末)</t>
  </si>
  <si>
    <t>(年度末)</t>
  </si>
  <si>
    <t xml:space="preserve">      保証承諾</t>
  </si>
  <si>
    <t xml:space="preserve">     代位弁済</t>
  </si>
  <si>
    <t xml:space="preserve">  　 求償権残高</t>
  </si>
  <si>
    <t xml:space="preserve">   保証債務残高</t>
  </si>
  <si>
    <t>基本財産</t>
  </si>
  <si>
    <t>億円</t>
  </si>
  <si>
    <t>資料：和歌山県信用保証協会</t>
  </si>
  <si>
    <t>総数</t>
  </si>
  <si>
    <t xml:space="preserve"> 投資顧問業者</t>
  </si>
  <si>
    <t>資料：日本証券業協会</t>
  </si>
  <si>
    <t>Ｎ-06 証券会社の店舗数</t>
  </si>
  <si>
    <t>手形交換高</t>
  </si>
  <si>
    <t>日</t>
  </si>
  <si>
    <t>千枚</t>
  </si>
  <si>
    <t>枚</t>
  </si>
  <si>
    <t>百万円</t>
  </si>
  <si>
    <t>資料：和歌山銀行協会（手形交換）</t>
  </si>
  <si>
    <t>Ｎ-07 手形交換及び企業倒産</t>
  </si>
  <si>
    <t>注）企業倒産は、負債金額が１千万以上のもの</t>
  </si>
  <si>
    <t xml:space="preserve">－ </t>
  </si>
  <si>
    <t>資料：日本銀行 調査統計局「日本銀行統計」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</si>
  <si>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</si>
  <si>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</si>
  <si>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</si>
  <si>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</si>
  <si>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</si>
  <si>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</si>
  <si>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</si>
  <si>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</si>
  <si>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</si>
  <si>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</si>
  <si>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</si>
  <si>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</si>
  <si>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</si>
  <si>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</si>
  <si>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</si>
  <si>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</si>
  <si>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>Ｎ-03 国内銀行の月別預金及び貸出残高</t>
  </si>
  <si>
    <t>平成16年度(2004年度)平均</t>
  </si>
  <si>
    <t>平成17年度(2005年度)平均</t>
  </si>
  <si>
    <t xml:space="preserve"> 2005年 4月末</t>
  </si>
  <si>
    <t xml:space="preserve"> 2005年 5月末</t>
  </si>
  <si>
    <t xml:space="preserve"> 2005年 6月末</t>
  </si>
  <si>
    <t xml:space="preserve"> 2005年 7月末</t>
  </si>
  <si>
    <t xml:space="preserve"> 2005年 8月末</t>
  </si>
  <si>
    <t xml:space="preserve"> 2005年 9月末</t>
  </si>
  <si>
    <t xml:space="preserve"> 2005年10月末</t>
  </si>
  <si>
    <t xml:space="preserve"> 2005年11月末</t>
  </si>
  <si>
    <t xml:space="preserve"> 2005年12月末</t>
  </si>
  <si>
    <t xml:space="preserve"> 2006年 1月末</t>
  </si>
  <si>
    <t xml:space="preserve"> 2006年 2月末</t>
  </si>
  <si>
    <t xml:space="preserve"> 2006年 3月末</t>
  </si>
  <si>
    <t>資料：日本銀行 調査統計局「日本銀行統計」</t>
  </si>
  <si>
    <t xml:space="preserve"> 平成18年</t>
  </si>
  <si>
    <t>平成 2年(1990年)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</si>
  <si>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</si>
  <si>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</si>
  <si>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</si>
  <si>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</si>
  <si>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</si>
  <si>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</si>
  <si>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</si>
  <si>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</si>
  <si>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</si>
  <si>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</si>
  <si>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</si>
  <si>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</si>
  <si>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</si>
  <si>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</si>
  <si>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昭和55年(1980年) 6月末</t>
  </si>
  <si>
    <t>昭和60年(1985年) 4月末</t>
  </si>
  <si>
    <t>平成 2年(1990年) 3月末</t>
  </si>
  <si>
    <t>平成 7年(1995年) 3月末</t>
  </si>
  <si>
    <t>平成 9年(1997年) 3月末</t>
  </si>
  <si>
    <t>平成10年(1998年) 3月末</t>
  </si>
  <si>
    <t>平成11年(1999年) 3月末</t>
  </si>
  <si>
    <t>平成12年(2000年) 3月末</t>
  </si>
  <si>
    <t>平成13年(2001年) 3月末</t>
  </si>
  <si>
    <t>平成14年(2002年) 3月末</t>
  </si>
  <si>
    <t>平成15年(2003年) 3月末</t>
  </si>
  <si>
    <t>平成16年(2004年)11月末</t>
  </si>
  <si>
    <t>平成17年(2005年)11月末</t>
  </si>
  <si>
    <t>平成18年(2006年)11月末</t>
  </si>
  <si>
    <t xml:space="preserve">      東京商工リサーチ（企業倒産）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</si>
  <si>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</si>
  <si>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</si>
  <si>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</si>
  <si>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</si>
  <si>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</si>
  <si>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</si>
  <si>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</si>
  <si>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</si>
  <si>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</si>
  <si>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</si>
  <si>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</si>
  <si>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</si>
  <si>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</si>
  <si>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</si>
  <si>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 xml:space="preserve">   2005年 1月</t>
  </si>
  <si>
    <t xml:space="preserve">   2005年 2月</t>
  </si>
  <si>
    <t xml:space="preserve">   2005年 3月</t>
  </si>
  <si>
    <t xml:space="preserve">   2005年 4月</t>
  </si>
  <si>
    <t xml:space="preserve">   2005年 5月</t>
  </si>
  <si>
    <t xml:space="preserve">   2005年 6月</t>
  </si>
  <si>
    <t xml:space="preserve">   2005年 7月</t>
  </si>
  <si>
    <t xml:space="preserve">   2005年 8月</t>
  </si>
  <si>
    <t xml:space="preserve">   2005年 9月</t>
  </si>
  <si>
    <t xml:space="preserve">   2005年10月</t>
  </si>
  <si>
    <t xml:space="preserve">   2005年11月</t>
  </si>
  <si>
    <t xml:space="preserve">   2005年12月</t>
  </si>
  <si>
    <t>平成17年(2005年)</t>
  </si>
  <si>
    <t xml:space="preserve">      日本郵政公社ホームページ ，金融庁ホ－ムペ－ジ</t>
  </si>
  <si>
    <t>　　　商工中金和歌山支店、近畿労働金庫和歌山支店、和歌山県水産振興課、和歌山県経営支援課</t>
  </si>
  <si>
    <t>資料：日本銀行 調査統計局「日本銀行統計」、日本郵政公社ホ－ムペ－ジ、金融庁ホ－ムペ－ジ</t>
  </si>
  <si>
    <t>　　　商工中金和歌山支店、近畿労働金庫和歌山支店、中小企業金融公庫和歌山支店、</t>
  </si>
  <si>
    <t>　　　国民生活金融公庫和歌山支店、農林漁業金融公庫大阪支店、日本政策銀行関西支店</t>
  </si>
  <si>
    <t>　　　公営企業金融公庫、和歌山県水産振興課、和歌山県経営支援課</t>
  </si>
  <si>
    <t>注５）平成１７年からの数値は、住宅金融公庫支援機構資料</t>
  </si>
  <si>
    <t>Ｎ　金融・保険</t>
  </si>
  <si>
    <t>Ｎ-01 金融機関店舗数</t>
  </si>
  <si>
    <t xml:space="preserve">     （ 3月末現在）</t>
  </si>
  <si>
    <t>都市銀行</t>
  </si>
  <si>
    <t>支店</t>
  </si>
  <si>
    <t>出張所</t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</si>
  <si>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</si>
  <si>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</si>
  <si>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</si>
  <si>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</si>
  <si>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</si>
  <si>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</si>
  <si>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</si>
  <si>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商工組合中央金庫</t>
  </si>
  <si>
    <t>国民生活金融公庫</t>
  </si>
  <si>
    <t>中小企業金融公庫</t>
  </si>
  <si>
    <t>農林中央金庫</t>
  </si>
  <si>
    <t>支店等</t>
  </si>
  <si>
    <t>信用農業協同組合連合会</t>
  </si>
  <si>
    <t>本所</t>
  </si>
  <si>
    <t>支所等</t>
  </si>
  <si>
    <t>農業協同組合</t>
  </si>
  <si>
    <t>支所等</t>
  </si>
  <si>
    <t>信用漁業協同組合連合会</t>
  </si>
  <si>
    <t>信用保証協会</t>
  </si>
  <si>
    <t>主たる事務所</t>
  </si>
  <si>
    <t>従たる事務所</t>
  </si>
  <si>
    <t>（注1</t>
  </si>
  <si>
    <t>注1）郵便局の分局、分室を除く。</t>
  </si>
  <si>
    <t xml:space="preserve"> </t>
  </si>
  <si>
    <t xml:space="preserve"> </t>
  </si>
  <si>
    <t xml:space="preserve">  </t>
  </si>
  <si>
    <t xml:space="preserve"> </t>
  </si>
  <si>
    <t>支店等</t>
  </si>
  <si>
    <t>郵便局</t>
  </si>
  <si>
    <t>支店</t>
  </si>
  <si>
    <t>漁業協同組合</t>
  </si>
  <si>
    <t>支所</t>
  </si>
  <si>
    <t>支所等</t>
  </si>
  <si>
    <t>連合会</t>
  </si>
  <si>
    <t>Ｎ-02 金融機関別預貯金及び貸出残高</t>
  </si>
  <si>
    <t xml:space="preserve"> 注) 国内銀行（都市銀行・地方銀行・第二地方銀行・信託銀行）</t>
  </si>
  <si>
    <t>平成18年</t>
  </si>
  <si>
    <t>情報通信業(注2</t>
  </si>
  <si>
    <t>運輸業(注2</t>
  </si>
  <si>
    <t>各種サービス(注3</t>
  </si>
  <si>
    <t>本店</t>
  </si>
  <si>
    <t>支店</t>
  </si>
  <si>
    <t>営業所</t>
  </si>
  <si>
    <t>件数</t>
  </si>
  <si>
    <t>金額</t>
  </si>
  <si>
    <t>交換枚数</t>
  </si>
  <si>
    <t>交換金額</t>
  </si>
  <si>
    <t>枚数</t>
  </si>
  <si>
    <t>件数</t>
  </si>
  <si>
    <t>残高合計</t>
  </si>
  <si>
    <t>交換日数</t>
  </si>
  <si>
    <t>預貯金</t>
  </si>
  <si>
    <t>国内銀行</t>
  </si>
  <si>
    <t>都市銀行</t>
  </si>
  <si>
    <t>地方銀行</t>
  </si>
  <si>
    <t>銀行 (注2</t>
  </si>
  <si>
    <t>第二地方</t>
  </si>
  <si>
    <t>信託銀行</t>
  </si>
  <si>
    <t>信用金庫</t>
  </si>
  <si>
    <t>信用組合</t>
  </si>
  <si>
    <t>商工組合</t>
  </si>
  <si>
    <t>中央金庫</t>
  </si>
  <si>
    <t>労働金庫</t>
  </si>
  <si>
    <t>信用農業</t>
  </si>
  <si>
    <t>協同組合</t>
  </si>
  <si>
    <t xml:space="preserve">  連合会</t>
  </si>
  <si>
    <t>協同組合</t>
  </si>
  <si>
    <t xml:space="preserve"> 農業</t>
  </si>
  <si>
    <t>信用漁業</t>
  </si>
  <si>
    <t>郵便貯金</t>
  </si>
  <si>
    <t>国内銀行</t>
  </si>
  <si>
    <t>商工組合</t>
  </si>
  <si>
    <t>中央金庫</t>
  </si>
  <si>
    <t>労働金庫</t>
  </si>
  <si>
    <t>政府金融</t>
  </si>
  <si>
    <t>機関貸付</t>
  </si>
  <si>
    <t>　貸付金(注5</t>
  </si>
  <si>
    <t>不渡手形(取引停止処分)</t>
  </si>
  <si>
    <t>企業倒産 （注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</si>
</sst>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7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/>
    </xf>
    <xf numFmtId="176" fontId="3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4" xfId="17" applyNumberFormat="1" applyFont="1" applyBorder="1" applyAlignment="1">
      <alignment horizontal="center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2" xfId="0" applyNumberFormat="1" applyFont="1" applyBorder="1" applyAlignment="1" applyProtection="1">
      <alignment horizontal="right"/>
      <protection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center"/>
    </xf>
    <xf numFmtId="176" fontId="2" fillId="0" borderId="1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horizontal="center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 quotePrefix="1">
      <alignment vertical="center"/>
    </xf>
    <xf numFmtId="176" fontId="7" fillId="0" borderId="0" xfId="0" applyNumberFormat="1" applyFont="1" applyAlignment="1" applyProtection="1">
      <alignment vertical="center"/>
      <protection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Alignment="1">
      <alignment vertical="center"/>
    </xf>
    <xf numFmtId="0" fontId="2" fillId="0" borderId="13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1" fontId="2" fillId="0" borderId="4" xfId="0" applyNumberFormat="1" applyFont="1" applyBorder="1" applyAlignment="1" applyProtection="1">
      <alignment horizontal="center"/>
      <protection/>
    </xf>
    <xf numFmtId="181" fontId="2" fillId="0" borderId="4" xfId="17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2.125" style="2" customWidth="1"/>
    <col min="3" max="3" width="10.875" style="2" customWidth="1"/>
    <col min="4" max="4" width="8.375" style="2" customWidth="1"/>
    <col min="5" max="5" width="13.875" style="2" customWidth="1"/>
    <col min="6" max="16384" width="13.375" style="2" customWidth="1"/>
  </cols>
  <sheetData>
    <row r="1" ht="17.25">
      <c r="A1" s="1"/>
    </row>
    <row r="5" ht="17.25" customHeight="1"/>
    <row r="6" spans="5:8" ht="29.25" customHeight="1">
      <c r="E6" s="102" t="s">
        <v>239</v>
      </c>
      <c r="F6" s="102"/>
      <c r="G6" s="102"/>
      <c r="H6" s="102"/>
    </row>
    <row r="8" spans="6:10" ht="17.25">
      <c r="F8" s="103" t="s">
        <v>240</v>
      </c>
      <c r="G8" s="103"/>
      <c r="H8" s="103"/>
      <c r="I8" s="103"/>
      <c r="J8" s="103"/>
    </row>
    <row r="9" spans="2:12" ht="18" thickBot="1">
      <c r="B9" s="3"/>
      <c r="C9" s="3"/>
      <c r="D9" s="3"/>
      <c r="E9" s="3"/>
      <c r="F9" s="104" t="s">
        <v>241</v>
      </c>
      <c r="G9" s="104"/>
      <c r="H9" s="3"/>
      <c r="I9" s="3"/>
      <c r="J9" s="86"/>
      <c r="K9" s="86"/>
      <c r="L9" s="86"/>
    </row>
    <row r="10" spans="6:12" ht="17.25">
      <c r="F10" s="98">
        <v>2006</v>
      </c>
      <c r="G10" s="99"/>
      <c r="H10" s="78" t="s">
        <v>269</v>
      </c>
      <c r="I10" s="85" t="s">
        <v>269</v>
      </c>
      <c r="J10" s="83" t="s">
        <v>269</v>
      </c>
      <c r="K10" s="83" t="s">
        <v>268</v>
      </c>
      <c r="L10" s="83" t="s">
        <v>270</v>
      </c>
    </row>
    <row r="11" spans="2:12" ht="17.25">
      <c r="B11" s="79"/>
      <c r="C11" s="79"/>
      <c r="D11" s="79"/>
      <c r="E11" s="79"/>
      <c r="F11" s="100" t="s">
        <v>281</v>
      </c>
      <c r="G11" s="101"/>
      <c r="H11" s="80" t="s">
        <v>269</v>
      </c>
      <c r="I11" s="84" t="s">
        <v>269</v>
      </c>
      <c r="J11" s="83" t="s">
        <v>269</v>
      </c>
      <c r="K11" s="83" t="s">
        <v>269</v>
      </c>
      <c r="L11" s="83" t="s">
        <v>269</v>
      </c>
    </row>
    <row r="12" ht="17.25">
      <c r="F12" s="81"/>
    </row>
    <row r="13" spans="2:15" ht="17.25">
      <c r="B13" s="1" t="s">
        <v>242</v>
      </c>
      <c r="D13" s="1" t="s">
        <v>243</v>
      </c>
      <c r="E13" s="87"/>
      <c r="F13" s="105">
        <v>5</v>
      </c>
      <c r="G13" s="105"/>
      <c r="H13"/>
      <c r="I13"/>
      <c r="J13"/>
      <c r="K13"/>
      <c r="L13"/>
      <c r="M13"/>
      <c r="N13"/>
      <c r="O13"/>
    </row>
    <row r="14" spans="4:15" ht="17.25">
      <c r="D14" s="1" t="s">
        <v>271</v>
      </c>
      <c r="E14" s="87"/>
      <c r="H14"/>
      <c r="I14"/>
      <c r="J14"/>
      <c r="K14"/>
      <c r="L14"/>
      <c r="M14"/>
      <c r="N14"/>
      <c r="O14"/>
    </row>
    <row r="15" spans="2:15" ht="17.25">
      <c r="B15" s="1" t="s">
        <v>245</v>
      </c>
      <c r="D15" s="1" t="s">
        <v>243</v>
      </c>
      <c r="E15" s="87"/>
      <c r="F15" s="105">
        <v>2</v>
      </c>
      <c r="G15" s="105"/>
      <c r="H15"/>
      <c r="I15"/>
      <c r="J15"/>
      <c r="K15"/>
      <c r="L15"/>
      <c r="M15"/>
      <c r="N15"/>
      <c r="O15"/>
    </row>
    <row r="16" spans="5:15" ht="17.25">
      <c r="E16" s="87"/>
      <c r="H16"/>
      <c r="I16"/>
      <c r="J16"/>
      <c r="K16"/>
      <c r="L16"/>
      <c r="M16"/>
      <c r="N16"/>
      <c r="O16"/>
    </row>
    <row r="17" spans="2:15" ht="17.25">
      <c r="B17" s="1" t="s">
        <v>246</v>
      </c>
      <c r="D17" s="1" t="s">
        <v>247</v>
      </c>
      <c r="E17" s="87"/>
      <c r="F17" s="105">
        <v>1</v>
      </c>
      <c r="G17" s="105"/>
      <c r="H17"/>
      <c r="I17"/>
      <c r="J17"/>
      <c r="K17"/>
      <c r="L17"/>
      <c r="M17"/>
      <c r="N17"/>
      <c r="O17"/>
    </row>
    <row r="18" spans="4:15" ht="17.25">
      <c r="D18" s="1" t="s">
        <v>243</v>
      </c>
      <c r="E18" s="87"/>
      <c r="F18" s="105">
        <v>61</v>
      </c>
      <c r="G18" s="105"/>
      <c r="H18"/>
      <c r="I18"/>
      <c r="J18"/>
      <c r="K18"/>
      <c r="L18"/>
      <c r="M18"/>
      <c r="N18"/>
      <c r="O18"/>
    </row>
    <row r="19" spans="4:15" ht="17.25">
      <c r="D19" s="1" t="s">
        <v>244</v>
      </c>
      <c r="E19" s="87"/>
      <c r="F19" s="105">
        <v>8</v>
      </c>
      <c r="G19" s="105"/>
      <c r="H19"/>
      <c r="I19"/>
      <c r="J19"/>
      <c r="K19"/>
      <c r="L19"/>
      <c r="M19"/>
      <c r="N19"/>
      <c r="O19"/>
    </row>
    <row r="20" spans="5:15" ht="17.25">
      <c r="E20" s="87"/>
      <c r="H20"/>
      <c r="I20"/>
      <c r="J20"/>
      <c r="K20"/>
      <c r="L20"/>
      <c r="M20"/>
      <c r="N20"/>
      <c r="O20"/>
    </row>
    <row r="21" spans="2:15" ht="17.25">
      <c r="B21" s="1" t="s">
        <v>248</v>
      </c>
      <c r="E21" s="39" t="s">
        <v>243</v>
      </c>
      <c r="F21" s="105">
        <v>8</v>
      </c>
      <c r="G21" s="105"/>
      <c r="H21"/>
      <c r="I21"/>
      <c r="J21"/>
      <c r="K21"/>
      <c r="L21"/>
      <c r="M21"/>
      <c r="N21"/>
      <c r="O21"/>
    </row>
    <row r="22" spans="5:15" ht="17.25">
      <c r="E22" s="87"/>
      <c r="H22"/>
      <c r="I22"/>
      <c r="J22"/>
      <c r="K22"/>
      <c r="L22"/>
      <c r="M22"/>
      <c r="N22"/>
      <c r="O22"/>
    </row>
    <row r="23" spans="2:15" ht="17.25">
      <c r="B23" s="1" t="s">
        <v>249</v>
      </c>
      <c r="D23" s="1" t="s">
        <v>247</v>
      </c>
      <c r="E23" s="87"/>
      <c r="F23" s="105">
        <v>2</v>
      </c>
      <c r="G23" s="105"/>
      <c r="H23"/>
      <c r="I23"/>
      <c r="J23"/>
      <c r="K23"/>
      <c r="L23"/>
      <c r="M23"/>
      <c r="N23"/>
      <c r="O23"/>
    </row>
    <row r="24" spans="4:15" ht="17.25">
      <c r="D24" s="1" t="s">
        <v>272</v>
      </c>
      <c r="E24" s="87"/>
      <c r="F24" s="105">
        <v>48</v>
      </c>
      <c r="G24" s="105"/>
      <c r="H24"/>
      <c r="I24"/>
      <c r="J24"/>
      <c r="K24"/>
      <c r="L24"/>
      <c r="M24"/>
      <c r="N24"/>
      <c r="O24"/>
    </row>
    <row r="25" spans="4:15" ht="17.25">
      <c r="D25" s="1" t="s">
        <v>244</v>
      </c>
      <c r="E25" s="87"/>
      <c r="H25"/>
      <c r="I25"/>
      <c r="J25"/>
      <c r="K25"/>
      <c r="L25"/>
      <c r="M25"/>
      <c r="N25"/>
      <c r="O25"/>
    </row>
    <row r="26" spans="5:15" ht="17.25">
      <c r="E26" s="87"/>
      <c r="H26"/>
      <c r="I26"/>
      <c r="J26"/>
      <c r="K26"/>
      <c r="L26"/>
      <c r="M26"/>
      <c r="N26"/>
      <c r="O26"/>
    </row>
    <row r="27" spans="2:15" ht="17.25">
      <c r="B27" s="1" t="s">
        <v>250</v>
      </c>
      <c r="D27" s="1" t="s">
        <v>247</v>
      </c>
      <c r="E27" s="87"/>
      <c r="F27" s="105">
        <v>1</v>
      </c>
      <c r="G27" s="105"/>
      <c r="H27"/>
      <c r="I27"/>
      <c r="J27"/>
      <c r="K27"/>
      <c r="L27"/>
      <c r="M27"/>
      <c r="N27"/>
      <c r="O27"/>
    </row>
    <row r="28" spans="5:15" ht="17.25">
      <c r="E28" s="87"/>
      <c r="H28"/>
      <c r="I28"/>
      <c r="J28"/>
      <c r="K28"/>
      <c r="L28"/>
      <c r="M28"/>
      <c r="N28"/>
      <c r="O28"/>
    </row>
    <row r="29" spans="2:15" ht="17.25">
      <c r="B29" s="1" t="s">
        <v>251</v>
      </c>
      <c r="D29" s="1" t="s">
        <v>243</v>
      </c>
      <c r="E29" s="87"/>
      <c r="F29" s="105">
        <v>10</v>
      </c>
      <c r="G29" s="105"/>
      <c r="H29"/>
      <c r="I29"/>
      <c r="J29"/>
      <c r="K29"/>
      <c r="L29"/>
      <c r="M29"/>
      <c r="N29"/>
      <c r="O29"/>
    </row>
    <row r="30" spans="5:15" ht="17.25">
      <c r="E30" s="87"/>
      <c r="H30"/>
      <c r="I30"/>
      <c r="J30"/>
      <c r="K30"/>
      <c r="L30"/>
      <c r="M30"/>
      <c r="N30"/>
      <c r="O30"/>
    </row>
    <row r="31" spans="5:15" ht="17.25">
      <c r="E31" s="87"/>
      <c r="H31"/>
      <c r="I31"/>
      <c r="J31"/>
      <c r="K31"/>
      <c r="L31"/>
      <c r="M31"/>
      <c r="N31"/>
      <c r="O31"/>
    </row>
    <row r="32" spans="2:15" ht="17.25">
      <c r="B32" s="1" t="s">
        <v>252</v>
      </c>
      <c r="D32" s="1" t="s">
        <v>243</v>
      </c>
      <c r="E32" s="87"/>
      <c r="F32" s="105">
        <v>1</v>
      </c>
      <c r="G32" s="105"/>
      <c r="H32"/>
      <c r="I32"/>
      <c r="J32"/>
      <c r="K32"/>
      <c r="L32"/>
      <c r="M32"/>
      <c r="N32"/>
      <c r="O32"/>
    </row>
    <row r="33" spans="2:15" ht="17.25">
      <c r="B33" s="1" t="s">
        <v>253</v>
      </c>
      <c r="D33" s="1" t="s">
        <v>243</v>
      </c>
      <c r="E33" s="87"/>
      <c r="F33" s="105">
        <v>2</v>
      </c>
      <c r="G33" s="105"/>
      <c r="H33"/>
      <c r="I33"/>
      <c r="J33"/>
      <c r="K33"/>
      <c r="L33"/>
      <c r="M33"/>
      <c r="N33"/>
      <c r="O33"/>
    </row>
    <row r="34" spans="2:15" ht="17.25">
      <c r="B34" s="1" t="s">
        <v>254</v>
      </c>
      <c r="D34" s="1" t="s">
        <v>274</v>
      </c>
      <c r="E34" s="87"/>
      <c r="F34" s="105">
        <v>1</v>
      </c>
      <c r="G34" s="105"/>
      <c r="H34"/>
      <c r="I34"/>
      <c r="J34"/>
      <c r="K34"/>
      <c r="L34"/>
      <c r="M34"/>
      <c r="N34"/>
      <c r="O34"/>
    </row>
    <row r="35" spans="2:15" ht="17.25">
      <c r="B35" s="1" t="s">
        <v>255</v>
      </c>
      <c r="D35" s="1" t="s">
        <v>256</v>
      </c>
      <c r="E35" s="87"/>
      <c r="F35" s="105">
        <v>1</v>
      </c>
      <c r="G35" s="105"/>
      <c r="H35"/>
      <c r="I35"/>
      <c r="J35"/>
      <c r="K35"/>
      <c r="L35"/>
      <c r="M35"/>
      <c r="N35"/>
      <c r="O35"/>
    </row>
    <row r="36" spans="5:15" ht="17.25">
      <c r="E36" s="87"/>
      <c r="H36"/>
      <c r="I36"/>
      <c r="J36"/>
      <c r="K36"/>
      <c r="L36"/>
      <c r="M36"/>
      <c r="N36"/>
      <c r="O36"/>
    </row>
    <row r="37" spans="2:15" ht="17.25">
      <c r="B37" s="1" t="s">
        <v>257</v>
      </c>
      <c r="E37" s="39" t="s">
        <v>258</v>
      </c>
      <c r="F37" s="105">
        <v>1</v>
      </c>
      <c r="G37" s="105"/>
      <c r="H37"/>
      <c r="I37"/>
      <c r="J37"/>
      <c r="K37"/>
      <c r="L37"/>
      <c r="M37"/>
      <c r="N37"/>
      <c r="O37"/>
    </row>
    <row r="38" spans="2:15" ht="17.25">
      <c r="B38" s="1"/>
      <c r="E38" s="39" t="s">
        <v>277</v>
      </c>
      <c r="F38" s="105">
        <v>2</v>
      </c>
      <c r="G38" s="105"/>
      <c r="H38"/>
      <c r="I38"/>
      <c r="J38"/>
      <c r="K38"/>
      <c r="L38"/>
      <c r="M38"/>
      <c r="N38"/>
      <c r="O38"/>
    </row>
    <row r="39" spans="2:15" ht="17.25">
      <c r="B39" s="1"/>
      <c r="E39" s="39"/>
      <c r="F39" s="89"/>
      <c r="G39" s="89"/>
      <c r="H39"/>
      <c r="I39"/>
      <c r="J39"/>
      <c r="K39"/>
      <c r="L39"/>
      <c r="M39"/>
      <c r="N39"/>
      <c r="O39"/>
    </row>
    <row r="40" spans="2:15" ht="17.25">
      <c r="B40" s="1" t="s">
        <v>260</v>
      </c>
      <c r="D40" s="1" t="s">
        <v>258</v>
      </c>
      <c r="E40" s="87"/>
      <c r="F40" s="105">
        <v>11</v>
      </c>
      <c r="G40" s="105"/>
      <c r="H40"/>
      <c r="I40"/>
      <c r="J40"/>
      <c r="K40"/>
      <c r="L40"/>
      <c r="M40"/>
      <c r="N40"/>
      <c r="O40"/>
    </row>
    <row r="41" spans="4:15" ht="17.25">
      <c r="D41" s="1" t="s">
        <v>261</v>
      </c>
      <c r="E41" s="87"/>
      <c r="F41" s="105">
        <v>180</v>
      </c>
      <c r="G41" s="105"/>
      <c r="H41"/>
      <c r="I41"/>
      <c r="J41"/>
      <c r="K41"/>
      <c r="L41"/>
      <c r="M41"/>
      <c r="N41"/>
      <c r="O41"/>
    </row>
    <row r="42" spans="5:15" ht="17.25">
      <c r="E42" s="87"/>
      <c r="H42"/>
      <c r="I42"/>
      <c r="J42"/>
      <c r="K42"/>
      <c r="L42"/>
      <c r="M42"/>
      <c r="N42"/>
      <c r="O42"/>
    </row>
    <row r="43" spans="2:15" ht="17.25">
      <c r="B43" s="1" t="s">
        <v>262</v>
      </c>
      <c r="E43" s="39" t="s">
        <v>258</v>
      </c>
      <c r="F43" s="105">
        <v>1</v>
      </c>
      <c r="G43" s="105"/>
      <c r="H43"/>
      <c r="I43"/>
      <c r="J43"/>
      <c r="K43"/>
      <c r="L43"/>
      <c r="M43"/>
      <c r="N43"/>
      <c r="O43"/>
    </row>
    <row r="44" spans="5:15" ht="17.25">
      <c r="E44" s="39" t="s">
        <v>259</v>
      </c>
      <c r="F44" s="105">
        <v>4</v>
      </c>
      <c r="G44" s="105"/>
      <c r="H44"/>
      <c r="I44"/>
      <c r="J44"/>
      <c r="K44"/>
      <c r="L44"/>
      <c r="M44"/>
      <c r="N44"/>
      <c r="O44"/>
    </row>
    <row r="45" spans="5:15" ht="17.25">
      <c r="E45" s="39"/>
      <c r="H45"/>
      <c r="I45"/>
      <c r="J45"/>
      <c r="K45"/>
      <c r="L45"/>
      <c r="M45"/>
      <c r="N45"/>
      <c r="O45"/>
    </row>
    <row r="46" spans="2:15" ht="17.25">
      <c r="B46" s="2" t="s">
        <v>275</v>
      </c>
      <c r="D46" s="1" t="s">
        <v>278</v>
      </c>
      <c r="E46" s="87"/>
      <c r="F46" s="105">
        <v>1</v>
      </c>
      <c r="G46" s="105"/>
      <c r="H46"/>
      <c r="I46"/>
      <c r="J46"/>
      <c r="K46"/>
      <c r="L46"/>
      <c r="M46"/>
      <c r="N46"/>
      <c r="O46"/>
    </row>
    <row r="47" spans="4:15" ht="17.25">
      <c r="D47" s="2" t="s">
        <v>276</v>
      </c>
      <c r="E47" s="87"/>
      <c r="F47" s="105">
        <v>55</v>
      </c>
      <c r="G47" s="105"/>
      <c r="H47"/>
      <c r="I47"/>
      <c r="J47"/>
      <c r="K47"/>
      <c r="L47"/>
      <c r="M47"/>
      <c r="N47"/>
      <c r="O47"/>
    </row>
    <row r="48" spans="5:15" ht="17.25">
      <c r="E48" s="87"/>
      <c r="H48"/>
      <c r="I48"/>
      <c r="J48"/>
      <c r="K48"/>
      <c r="L48"/>
      <c r="M48"/>
      <c r="N48"/>
      <c r="O48"/>
    </row>
    <row r="49" spans="2:15" ht="17.25">
      <c r="B49" s="1" t="s">
        <v>263</v>
      </c>
      <c r="D49" s="1" t="s">
        <v>264</v>
      </c>
      <c r="E49" s="87"/>
      <c r="F49" s="105">
        <v>1</v>
      </c>
      <c r="G49" s="105"/>
      <c r="H49"/>
      <c r="I49"/>
      <c r="J49"/>
      <c r="K49"/>
      <c r="L49"/>
      <c r="M49"/>
      <c r="N49"/>
      <c r="O49"/>
    </row>
    <row r="50" spans="4:15" ht="17.25">
      <c r="D50" s="1" t="s">
        <v>265</v>
      </c>
      <c r="E50" s="87"/>
      <c r="F50" s="105">
        <v>1</v>
      </c>
      <c r="G50" s="105"/>
      <c r="H50"/>
      <c r="I50"/>
      <c r="J50"/>
      <c r="K50"/>
      <c r="L50"/>
      <c r="M50"/>
      <c r="N50"/>
      <c r="O50"/>
    </row>
    <row r="51" spans="5:15" ht="17.25">
      <c r="E51" s="87"/>
      <c r="H51"/>
      <c r="I51"/>
      <c r="J51"/>
      <c r="K51"/>
      <c r="L51"/>
      <c r="M51"/>
      <c r="N51"/>
      <c r="O51"/>
    </row>
    <row r="52" spans="2:15" ht="17.25">
      <c r="B52" s="1" t="s">
        <v>273</v>
      </c>
      <c r="D52" s="1" t="s">
        <v>266</v>
      </c>
      <c r="E52" s="87"/>
      <c r="F52" s="105">
        <v>276</v>
      </c>
      <c r="G52" s="105"/>
      <c r="H52"/>
      <c r="I52"/>
      <c r="J52"/>
      <c r="K52"/>
      <c r="L52"/>
      <c r="M52"/>
      <c r="N52"/>
      <c r="O52"/>
    </row>
    <row r="53" spans="2:12" ht="18" thickBot="1">
      <c r="B53" s="3"/>
      <c r="C53" s="3"/>
      <c r="D53" s="3"/>
      <c r="E53" s="88"/>
      <c r="F53" s="82"/>
      <c r="G53" s="82"/>
      <c r="H53" s="82"/>
      <c r="I53" s="82"/>
      <c r="J53" s="3"/>
      <c r="K53" s="86"/>
      <c r="L53" s="86"/>
    </row>
    <row r="54" ht="17.25">
      <c r="F54" s="1" t="s">
        <v>267</v>
      </c>
    </row>
    <row r="55" ht="17.25">
      <c r="F55" s="1" t="s">
        <v>4</v>
      </c>
    </row>
    <row r="56" spans="1:6" ht="17.25">
      <c r="A56" s="1"/>
      <c r="F56" s="1" t="s">
        <v>4</v>
      </c>
    </row>
    <row r="57" ht="17.25">
      <c r="B57" s="1"/>
    </row>
  </sheetData>
  <mergeCells count="30">
    <mergeCell ref="F50:G50"/>
    <mergeCell ref="F52:G52"/>
    <mergeCell ref="F29:G29"/>
    <mergeCell ref="F40:G40"/>
    <mergeCell ref="F41:G41"/>
    <mergeCell ref="F43:G43"/>
    <mergeCell ref="F44:G44"/>
    <mergeCell ref="F46:G46"/>
    <mergeCell ref="F47:G47"/>
    <mergeCell ref="F38:G38"/>
    <mergeCell ref="F34:G34"/>
    <mergeCell ref="F35:G35"/>
    <mergeCell ref="F37:G37"/>
    <mergeCell ref="F49:G49"/>
    <mergeCell ref="F27:G27"/>
    <mergeCell ref="F32:G32"/>
    <mergeCell ref="F33:G33"/>
    <mergeCell ref="F19:G19"/>
    <mergeCell ref="F21:G21"/>
    <mergeCell ref="F23:G23"/>
    <mergeCell ref="F24:G24"/>
    <mergeCell ref="F13:G13"/>
    <mergeCell ref="F15:G15"/>
    <mergeCell ref="F17:G17"/>
    <mergeCell ref="F18:G18"/>
    <mergeCell ref="F10:G10"/>
    <mergeCell ref="F11:G11"/>
    <mergeCell ref="E6:H6"/>
    <mergeCell ref="F8:J8"/>
    <mergeCell ref="F9:G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="75" zoomScaleNormal="75" zoomScaleSheetLayoutView="75" workbookViewId="0" topLeftCell="A1">
      <selection activeCell="A1" sqref="A1"/>
    </sheetView>
  </sheetViews>
  <sheetFormatPr defaultColWidth="13.375" defaultRowHeight="13.5"/>
  <cols>
    <col min="1" max="1" width="13.375" style="7" customWidth="1"/>
    <col min="2" max="2" width="20.875" style="7" customWidth="1"/>
    <col min="3" max="4" width="14.625" style="7" customWidth="1"/>
    <col min="5" max="9" width="13.375" style="7" customWidth="1"/>
    <col min="10" max="10" width="16.00390625" style="7" customWidth="1"/>
    <col min="11" max="16384" width="13.375" style="7" customWidth="1"/>
  </cols>
  <sheetData>
    <row r="1" ht="17.25">
      <c r="A1" s="6"/>
    </row>
    <row r="6" ht="17.25">
      <c r="E6" s="8" t="s">
        <v>279</v>
      </c>
    </row>
    <row r="8" spans="3:5" ht="17.25">
      <c r="C8" s="8" t="s">
        <v>5</v>
      </c>
      <c r="E8" s="9" t="s">
        <v>6</v>
      </c>
    </row>
    <row r="9" spans="2:10" ht="18" thickBot="1">
      <c r="B9" s="10"/>
      <c r="C9" s="10"/>
      <c r="D9" s="10"/>
      <c r="E9" s="10"/>
      <c r="F9" s="10"/>
      <c r="G9" s="10"/>
      <c r="H9" s="10"/>
      <c r="I9" s="10"/>
      <c r="J9" s="11" t="s">
        <v>7</v>
      </c>
    </row>
    <row r="10" spans="3:10" ht="17.25">
      <c r="C10" s="12"/>
      <c r="D10" s="13"/>
      <c r="E10" s="13"/>
      <c r="F10" s="13"/>
      <c r="G10" s="13"/>
      <c r="H10" s="13"/>
      <c r="I10" s="13"/>
      <c r="J10" s="13"/>
    </row>
    <row r="11" spans="3:10" ht="17.25">
      <c r="C11" s="12"/>
      <c r="D11" s="12"/>
      <c r="E11" s="13"/>
      <c r="F11" s="13"/>
      <c r="G11" s="14" t="s">
        <v>8</v>
      </c>
      <c r="H11" s="13"/>
      <c r="I11" s="13"/>
      <c r="J11" s="13"/>
    </row>
    <row r="12" spans="3:10" ht="17.25">
      <c r="C12" s="16" t="s">
        <v>296</v>
      </c>
      <c r="D12" s="16" t="s">
        <v>9</v>
      </c>
      <c r="E12" s="15" t="s">
        <v>10</v>
      </c>
      <c r="F12" s="13"/>
      <c r="G12" s="13"/>
      <c r="H12" s="13"/>
      <c r="I12" s="13"/>
      <c r="J12" s="12"/>
    </row>
    <row r="13" spans="3:10" ht="17.25">
      <c r="C13" s="16" t="s">
        <v>294</v>
      </c>
      <c r="D13" s="16" t="s">
        <v>11</v>
      </c>
      <c r="E13" s="16" t="s">
        <v>297</v>
      </c>
      <c r="F13" s="12"/>
      <c r="G13" s="12"/>
      <c r="H13" s="16" t="s">
        <v>301</v>
      </c>
      <c r="I13" s="12"/>
      <c r="J13" s="16" t="s">
        <v>303</v>
      </c>
    </row>
    <row r="14" spans="2:10" ht="17.25">
      <c r="B14" s="13"/>
      <c r="C14" s="17"/>
      <c r="D14" s="18" t="s">
        <v>12</v>
      </c>
      <c r="E14" s="17"/>
      <c r="F14" s="18" t="s">
        <v>298</v>
      </c>
      <c r="G14" s="18" t="s">
        <v>299</v>
      </c>
      <c r="H14" s="18" t="s">
        <v>300</v>
      </c>
      <c r="I14" s="18" t="s">
        <v>302</v>
      </c>
      <c r="J14" s="17"/>
    </row>
    <row r="15" ht="17.25">
      <c r="C15" s="12"/>
    </row>
    <row r="16" spans="2:10" ht="17.25">
      <c r="B16" s="6" t="s">
        <v>142</v>
      </c>
      <c r="C16" s="20">
        <f>D16+J43</f>
        <v>72518.2</v>
      </c>
      <c r="D16" s="21">
        <f>E16+J16+SUM(C43:I43)</f>
        <v>57775.2</v>
      </c>
      <c r="E16" s="21">
        <f aca="true" t="shared" si="0" ref="E16:E28">SUM(F16:I16)</f>
        <v>30477.199999999997</v>
      </c>
      <c r="F16" s="22">
        <f>4158-0.4</f>
        <v>4157.6</v>
      </c>
      <c r="G16" s="22">
        <f>18121-0.4</f>
        <v>18120.6</v>
      </c>
      <c r="H16" s="22">
        <v>7814</v>
      </c>
      <c r="I16" s="22">
        <v>385</v>
      </c>
      <c r="J16" s="22">
        <v>5363</v>
      </c>
    </row>
    <row r="17" spans="2:10" ht="17.25">
      <c r="B17" s="6" t="s">
        <v>143</v>
      </c>
      <c r="C17" s="20">
        <f>D17+J44</f>
        <v>77809</v>
      </c>
      <c r="D17" s="21">
        <f>E17+J17+SUM(C44:I44)</f>
        <v>60952</v>
      </c>
      <c r="E17" s="21">
        <f t="shared" si="0"/>
        <v>31477</v>
      </c>
      <c r="F17" s="22">
        <v>3836</v>
      </c>
      <c r="G17" s="22">
        <v>19139</v>
      </c>
      <c r="H17" s="22">
        <v>8196</v>
      </c>
      <c r="I17" s="22">
        <v>306</v>
      </c>
      <c r="J17" s="22">
        <v>5543</v>
      </c>
    </row>
    <row r="18" spans="2:10" ht="17.25">
      <c r="B18" s="6" t="s">
        <v>144</v>
      </c>
      <c r="C18" s="20">
        <f>D18+J45</f>
        <v>80626.6</v>
      </c>
      <c r="D18" s="21">
        <f>E18+J18+SUM(C45:I45)</f>
        <v>62132.600000000006</v>
      </c>
      <c r="E18" s="21">
        <f t="shared" si="0"/>
        <v>31499.600000000006</v>
      </c>
      <c r="F18" s="22">
        <f>3546+0.4</f>
        <v>3546.4</v>
      </c>
      <c r="G18" s="22">
        <f>19597+0.4</f>
        <v>19597.4</v>
      </c>
      <c r="H18" s="22">
        <f>8190+0.4</f>
        <v>8190.4</v>
      </c>
      <c r="I18" s="22">
        <f>165+0.4</f>
        <v>165.4</v>
      </c>
      <c r="J18" s="22">
        <v>5656</v>
      </c>
    </row>
    <row r="19" spans="2:10" ht="17.25">
      <c r="B19" s="6"/>
      <c r="C19" s="20"/>
      <c r="D19" s="21"/>
      <c r="E19" s="21"/>
      <c r="F19" s="22"/>
      <c r="G19" s="22"/>
      <c r="H19" s="22"/>
      <c r="I19" s="22"/>
      <c r="J19" s="22"/>
    </row>
    <row r="20" spans="2:10" ht="17.25">
      <c r="B20" s="6" t="s">
        <v>145</v>
      </c>
      <c r="C20" s="20">
        <f>D20+J47</f>
        <v>83544.43</v>
      </c>
      <c r="D20" s="21">
        <f>E20+J20+SUM(C47:I47)</f>
        <v>63395</v>
      </c>
      <c r="E20" s="21">
        <f t="shared" si="0"/>
        <v>32273</v>
      </c>
      <c r="F20" s="22">
        <v>3713</v>
      </c>
      <c r="G20" s="22">
        <v>20192</v>
      </c>
      <c r="H20" s="22">
        <v>8169</v>
      </c>
      <c r="I20" s="22">
        <v>199</v>
      </c>
      <c r="J20" s="22">
        <v>5777</v>
      </c>
    </row>
    <row r="21" spans="2:10" ht="17.25">
      <c r="B21" s="6" t="s">
        <v>146</v>
      </c>
      <c r="C21" s="20">
        <f>D21+J48</f>
        <v>87146.87</v>
      </c>
      <c r="D21" s="21">
        <f>E21+J21+SUM(C48:I48)</f>
        <v>65345.87</v>
      </c>
      <c r="E21" s="21">
        <f t="shared" si="0"/>
        <v>33544.87</v>
      </c>
      <c r="F21" s="22">
        <v>3736.72</v>
      </c>
      <c r="G21" s="22">
        <v>21033.15</v>
      </c>
      <c r="H21" s="22">
        <v>8583</v>
      </c>
      <c r="I21" s="22">
        <v>192</v>
      </c>
      <c r="J21" s="22">
        <v>5980</v>
      </c>
    </row>
    <row r="22" spans="2:10" ht="17.25">
      <c r="B22" s="6" t="s">
        <v>147</v>
      </c>
      <c r="C22" s="20">
        <f>D22+J49</f>
        <v>89104.14</v>
      </c>
      <c r="D22" s="21">
        <f>E22+J22+SUM(C49:I49)</f>
        <v>65194</v>
      </c>
      <c r="E22" s="21">
        <f t="shared" si="0"/>
        <v>33838</v>
      </c>
      <c r="F22" s="22">
        <v>3912.87</v>
      </c>
      <c r="G22" s="22">
        <v>21246.49</v>
      </c>
      <c r="H22" s="22">
        <v>8407.25</v>
      </c>
      <c r="I22" s="22">
        <v>271.39</v>
      </c>
      <c r="J22" s="22">
        <v>6053</v>
      </c>
    </row>
    <row r="23" spans="2:10" ht="17.25">
      <c r="B23" s="6"/>
      <c r="C23" s="20"/>
      <c r="D23" s="21"/>
      <c r="E23" s="21"/>
      <c r="F23" s="22"/>
      <c r="G23" s="22"/>
      <c r="H23" s="22"/>
      <c r="I23" s="22"/>
      <c r="J23" s="22"/>
    </row>
    <row r="24" spans="2:10" ht="17.25">
      <c r="B24" s="6" t="s">
        <v>148</v>
      </c>
      <c r="C24" s="20">
        <f>D24+J51</f>
        <v>90441.92</v>
      </c>
      <c r="D24" s="21">
        <f>E24+J24+SUM(C51:I51)</f>
        <v>64447.92</v>
      </c>
      <c r="E24" s="21">
        <f t="shared" si="0"/>
        <v>32645.92</v>
      </c>
      <c r="F24" s="22">
        <v>4184.87</v>
      </c>
      <c r="G24" s="22">
        <v>21551.83</v>
      </c>
      <c r="H24" s="22">
        <v>6488.37</v>
      </c>
      <c r="I24" s="22">
        <v>420.85</v>
      </c>
      <c r="J24" s="22">
        <v>6277</v>
      </c>
    </row>
    <row r="25" spans="2:10" ht="17.25">
      <c r="B25" s="6" t="s">
        <v>149</v>
      </c>
      <c r="C25" s="20">
        <f>D25+J52</f>
        <v>92787</v>
      </c>
      <c r="D25" s="21">
        <f>E25+J25+SUM(C52:I52)</f>
        <v>64133</v>
      </c>
      <c r="E25" s="21">
        <f t="shared" si="0"/>
        <v>31485</v>
      </c>
      <c r="F25" s="22">
        <v>4789</v>
      </c>
      <c r="G25" s="22">
        <v>20660</v>
      </c>
      <c r="H25" s="22">
        <v>5271</v>
      </c>
      <c r="I25" s="22">
        <v>765</v>
      </c>
      <c r="J25" s="22">
        <v>6734</v>
      </c>
    </row>
    <row r="26" spans="2:10" ht="17.25">
      <c r="B26" s="6" t="s">
        <v>150</v>
      </c>
      <c r="C26" s="20">
        <f>D26+J53</f>
        <v>94335.2</v>
      </c>
      <c r="D26" s="21">
        <f>E26+J26+SUM(C53:I53)</f>
        <v>64229.2</v>
      </c>
      <c r="E26" s="21">
        <f t="shared" si="0"/>
        <v>32758.199999999997</v>
      </c>
      <c r="F26" s="22">
        <v>4880</v>
      </c>
      <c r="G26" s="22">
        <v>21504.6</v>
      </c>
      <c r="H26" s="22">
        <v>5525.6</v>
      </c>
      <c r="I26" s="22">
        <v>848</v>
      </c>
      <c r="J26" s="22">
        <v>7140</v>
      </c>
    </row>
    <row r="27" spans="2:10" ht="17.25">
      <c r="B27" s="6"/>
      <c r="C27" s="20"/>
      <c r="D27" s="21"/>
      <c r="E27" s="21"/>
      <c r="F27" s="22"/>
      <c r="G27" s="22"/>
      <c r="H27" s="22"/>
      <c r="I27" s="22"/>
      <c r="J27" s="22"/>
    </row>
    <row r="28" spans="2:10" ht="17.25">
      <c r="B28" s="6" t="s">
        <v>151</v>
      </c>
      <c r="C28" s="20">
        <f>D28+J55</f>
        <v>95614.11</v>
      </c>
      <c r="D28" s="21">
        <f>E28+J28+SUM(C55:I55)</f>
        <v>64697</v>
      </c>
      <c r="E28" s="21">
        <f t="shared" si="0"/>
        <v>32898</v>
      </c>
      <c r="F28" s="22">
        <v>4859.97</v>
      </c>
      <c r="G28" s="22">
        <v>22199.89</v>
      </c>
      <c r="H28" s="22">
        <v>4658.64</v>
      </c>
      <c r="I28" s="22">
        <v>1179.5</v>
      </c>
      <c r="J28" s="22">
        <v>7414</v>
      </c>
    </row>
    <row r="29" spans="2:10" ht="17.25">
      <c r="B29" s="6" t="s">
        <v>152</v>
      </c>
      <c r="C29" s="20">
        <f>D29+J56</f>
        <v>96256</v>
      </c>
      <c r="D29" s="21">
        <f>E29+J29+SUM(C56:I56)</f>
        <v>67047</v>
      </c>
      <c r="E29" s="21">
        <v>33978</v>
      </c>
      <c r="F29" s="23" t="s">
        <v>13</v>
      </c>
      <c r="G29" s="23" t="s">
        <v>13</v>
      </c>
      <c r="H29" s="23" t="s">
        <v>13</v>
      </c>
      <c r="I29" s="23" t="s">
        <v>13</v>
      </c>
      <c r="J29" s="22">
        <v>7859</v>
      </c>
    </row>
    <row r="30" spans="2:10" ht="17.25">
      <c r="B30" s="6" t="s">
        <v>153</v>
      </c>
      <c r="C30" s="20">
        <f>D30+J57</f>
        <v>96223</v>
      </c>
      <c r="D30" s="21">
        <f>E30+J30+SUM(C57:I57)</f>
        <v>68613</v>
      </c>
      <c r="E30" s="21">
        <v>34439</v>
      </c>
      <c r="F30" s="23" t="s">
        <v>13</v>
      </c>
      <c r="G30" s="23" t="s">
        <v>13</v>
      </c>
      <c r="H30" s="23" t="s">
        <v>13</v>
      </c>
      <c r="I30" s="23" t="s">
        <v>13</v>
      </c>
      <c r="J30" s="22">
        <v>8103</v>
      </c>
    </row>
    <row r="31" spans="2:10" ht="17.25">
      <c r="B31" s="6"/>
      <c r="C31" s="20"/>
      <c r="D31" s="21"/>
      <c r="E31" s="21"/>
      <c r="F31" s="23"/>
      <c r="G31" s="23"/>
      <c r="H31" s="23"/>
      <c r="I31" s="23"/>
      <c r="J31" s="22"/>
    </row>
    <row r="32" spans="2:10" ht="17.25">
      <c r="B32" s="6" t="s">
        <v>154</v>
      </c>
      <c r="C32" s="20">
        <f>D32+J59</f>
        <v>95382</v>
      </c>
      <c r="D32" s="21">
        <f>E32+J32+SUM(C59:I59)</f>
        <v>69041</v>
      </c>
      <c r="E32" s="21">
        <v>34435</v>
      </c>
      <c r="F32" s="23" t="s">
        <v>13</v>
      </c>
      <c r="G32" s="23" t="s">
        <v>13</v>
      </c>
      <c r="H32" s="23" t="s">
        <v>13</v>
      </c>
      <c r="I32" s="23" t="s">
        <v>13</v>
      </c>
      <c r="J32" s="22">
        <v>8210</v>
      </c>
    </row>
    <row r="33" spans="2:10" ht="17.25">
      <c r="B33" s="6" t="s">
        <v>155</v>
      </c>
      <c r="C33" s="20">
        <v>95194.76</v>
      </c>
      <c r="D33" s="21">
        <v>69798</v>
      </c>
      <c r="E33" s="21">
        <v>34474</v>
      </c>
      <c r="F33" s="23" t="s">
        <v>13</v>
      </c>
      <c r="G33" s="23" t="s">
        <v>13</v>
      </c>
      <c r="H33" s="23" t="s">
        <v>13</v>
      </c>
      <c r="I33" s="23" t="s">
        <v>13</v>
      </c>
      <c r="J33" s="22">
        <v>8495</v>
      </c>
    </row>
    <row r="34" spans="2:12" s="24" customFormat="1" ht="17.25">
      <c r="B34" s="6" t="s">
        <v>156</v>
      </c>
      <c r="C34" s="20">
        <f>D34+J61</f>
        <v>93714</v>
      </c>
      <c r="D34" s="21">
        <f>E34+J34+SUM(C61:I61)</f>
        <v>69979</v>
      </c>
      <c r="E34" s="21">
        <v>34118</v>
      </c>
      <c r="F34" s="23" t="s">
        <v>13</v>
      </c>
      <c r="G34" s="23" t="s">
        <v>13</v>
      </c>
      <c r="H34" s="23" t="s">
        <v>13</v>
      </c>
      <c r="I34" s="23" t="s">
        <v>13</v>
      </c>
      <c r="J34" s="22">
        <v>8620</v>
      </c>
      <c r="K34" s="7"/>
      <c r="L34" s="7"/>
    </row>
    <row r="35" spans="2:12" s="24" customFormat="1" ht="17.25">
      <c r="B35" s="6"/>
      <c r="C35" s="20"/>
      <c r="D35" s="21"/>
      <c r="E35" s="21"/>
      <c r="F35" s="23"/>
      <c r="G35" s="23"/>
      <c r="H35" s="23"/>
      <c r="I35" s="23"/>
      <c r="J35" s="22"/>
      <c r="K35" s="7"/>
      <c r="L35" s="7"/>
    </row>
    <row r="36" spans="2:12" s="24" customFormat="1" ht="17.25">
      <c r="B36" s="6" t="s">
        <v>157</v>
      </c>
      <c r="C36" s="20">
        <v>92375</v>
      </c>
      <c r="D36" s="21">
        <v>70406</v>
      </c>
      <c r="E36" s="72">
        <v>33895</v>
      </c>
      <c r="F36" s="23" t="s">
        <v>13</v>
      </c>
      <c r="G36" s="23" t="s">
        <v>13</v>
      </c>
      <c r="H36" s="23" t="s">
        <v>13</v>
      </c>
      <c r="I36" s="23" t="s">
        <v>13</v>
      </c>
      <c r="J36" s="22">
        <v>9165</v>
      </c>
      <c r="K36" s="7"/>
      <c r="L36" s="7"/>
    </row>
    <row r="37" spans="2:10" ht="18" thickBot="1">
      <c r="B37" s="11" t="s">
        <v>14</v>
      </c>
      <c r="C37" s="27"/>
      <c r="D37" s="10"/>
      <c r="E37" s="10"/>
      <c r="F37" s="10"/>
      <c r="G37" s="10"/>
      <c r="H37" s="10"/>
      <c r="I37" s="10"/>
      <c r="J37" s="10"/>
    </row>
    <row r="38" spans="3:10" ht="17.25">
      <c r="C38" s="17"/>
      <c r="D38" s="13"/>
      <c r="E38" s="14" t="s">
        <v>15</v>
      </c>
      <c r="F38" s="13"/>
      <c r="G38" s="13"/>
      <c r="H38" s="13"/>
      <c r="I38" s="13"/>
      <c r="J38" s="12"/>
    </row>
    <row r="39" spans="3:10" ht="17.25">
      <c r="C39" s="12"/>
      <c r="D39" s="12"/>
      <c r="E39" s="12"/>
      <c r="F39" s="16" t="s">
        <v>308</v>
      </c>
      <c r="G39" s="12"/>
      <c r="H39" s="16" t="s">
        <v>313</v>
      </c>
      <c r="I39" s="12"/>
      <c r="J39" s="12"/>
    </row>
    <row r="40" spans="3:10" ht="17.25">
      <c r="C40" s="16" t="s">
        <v>305</v>
      </c>
      <c r="D40" s="16" t="s">
        <v>304</v>
      </c>
      <c r="E40" s="16" t="s">
        <v>307</v>
      </c>
      <c r="F40" s="16" t="s">
        <v>309</v>
      </c>
      <c r="G40" s="15" t="s">
        <v>312</v>
      </c>
      <c r="H40" s="16" t="s">
        <v>309</v>
      </c>
      <c r="I40" s="15" t="s">
        <v>19</v>
      </c>
      <c r="J40" s="16" t="s">
        <v>314</v>
      </c>
    </row>
    <row r="41" spans="2:10" ht="17.25">
      <c r="B41" s="13"/>
      <c r="C41" s="18" t="s">
        <v>306</v>
      </c>
      <c r="D41" s="17"/>
      <c r="E41" s="17"/>
      <c r="F41" s="19" t="s">
        <v>310</v>
      </c>
      <c r="G41" s="18" t="s">
        <v>311</v>
      </c>
      <c r="H41" s="19" t="s">
        <v>310</v>
      </c>
      <c r="I41" s="18" t="s">
        <v>309</v>
      </c>
      <c r="J41" s="17"/>
    </row>
    <row r="42" spans="3:9" ht="17.25">
      <c r="C42" s="12"/>
      <c r="I42" s="22"/>
    </row>
    <row r="43" spans="2:10" ht="17.25">
      <c r="B43" s="6" t="s">
        <v>142</v>
      </c>
      <c r="C43" s="28">
        <v>294</v>
      </c>
      <c r="D43" s="22">
        <v>3642</v>
      </c>
      <c r="E43" s="22">
        <v>879</v>
      </c>
      <c r="F43" s="22">
        <v>7334</v>
      </c>
      <c r="G43" s="22">
        <v>8983</v>
      </c>
      <c r="H43" s="22">
        <v>383</v>
      </c>
      <c r="I43" s="22">
        <v>420</v>
      </c>
      <c r="J43" s="22">
        <v>14743</v>
      </c>
    </row>
    <row r="44" spans="2:10" ht="17.25">
      <c r="B44" s="6" t="s">
        <v>143</v>
      </c>
      <c r="C44" s="28">
        <v>229</v>
      </c>
      <c r="D44" s="22">
        <v>3727</v>
      </c>
      <c r="E44" s="22">
        <v>930</v>
      </c>
      <c r="F44" s="22">
        <v>8500</v>
      </c>
      <c r="G44" s="22">
        <v>9701</v>
      </c>
      <c r="H44" s="22">
        <v>407</v>
      </c>
      <c r="I44" s="22">
        <v>438</v>
      </c>
      <c r="J44" s="22">
        <v>16857</v>
      </c>
    </row>
    <row r="45" spans="2:10" ht="17.25">
      <c r="B45" s="6" t="s">
        <v>144</v>
      </c>
      <c r="C45" s="28">
        <v>208</v>
      </c>
      <c r="D45" s="22">
        <v>3808</v>
      </c>
      <c r="E45" s="22">
        <v>974</v>
      </c>
      <c r="F45" s="22">
        <v>9094</v>
      </c>
      <c r="G45" s="22">
        <v>10051</v>
      </c>
      <c r="H45" s="22">
        <v>403</v>
      </c>
      <c r="I45" s="22">
        <v>439</v>
      </c>
      <c r="J45" s="22">
        <v>18494</v>
      </c>
    </row>
    <row r="46" spans="2:10" ht="17.25">
      <c r="B46" s="6"/>
      <c r="C46" s="28"/>
      <c r="D46" s="22"/>
      <c r="E46" s="22"/>
      <c r="F46" s="22"/>
      <c r="G46" s="22"/>
      <c r="H46" s="22"/>
      <c r="I46" s="22"/>
      <c r="J46" s="22"/>
    </row>
    <row r="47" spans="2:10" ht="17.25">
      <c r="B47" s="6" t="s">
        <v>145</v>
      </c>
      <c r="C47" s="28">
        <v>203</v>
      </c>
      <c r="D47" s="22">
        <v>3522</v>
      </c>
      <c r="E47" s="22">
        <v>1033</v>
      </c>
      <c r="F47" s="22">
        <v>9389</v>
      </c>
      <c r="G47" s="22">
        <v>10396</v>
      </c>
      <c r="H47" s="22">
        <v>374</v>
      </c>
      <c r="I47" s="22">
        <v>428</v>
      </c>
      <c r="J47" s="22">
        <v>20149.43</v>
      </c>
    </row>
    <row r="48" spans="2:10" ht="17.25">
      <c r="B48" s="6" t="s">
        <v>146</v>
      </c>
      <c r="C48" s="28">
        <v>201</v>
      </c>
      <c r="D48" s="22">
        <v>3601</v>
      </c>
      <c r="E48" s="22">
        <v>1085</v>
      </c>
      <c r="F48" s="22">
        <v>9409</v>
      </c>
      <c r="G48" s="22">
        <v>10745</v>
      </c>
      <c r="H48" s="22">
        <v>362</v>
      </c>
      <c r="I48" s="22">
        <v>418</v>
      </c>
      <c r="J48" s="22">
        <v>21801</v>
      </c>
    </row>
    <row r="49" spans="2:10" ht="17.25">
      <c r="B49" s="6" t="s">
        <v>147</v>
      </c>
      <c r="C49" s="28">
        <v>237</v>
      </c>
      <c r="D49" s="22">
        <v>3542</v>
      </c>
      <c r="E49" s="22">
        <v>1130</v>
      </c>
      <c r="F49" s="22">
        <v>9083</v>
      </c>
      <c r="G49" s="22">
        <v>10646</v>
      </c>
      <c r="H49" s="22">
        <v>404</v>
      </c>
      <c r="I49" s="22">
        <v>261</v>
      </c>
      <c r="J49" s="22">
        <v>23910.14</v>
      </c>
    </row>
    <row r="50" spans="2:10" ht="17.25">
      <c r="B50" s="6"/>
      <c r="C50" s="28"/>
      <c r="D50" s="22"/>
      <c r="E50" s="22"/>
      <c r="F50" s="22"/>
      <c r="G50" s="22"/>
      <c r="H50" s="22"/>
      <c r="I50" s="22"/>
      <c r="J50" s="22"/>
    </row>
    <row r="51" spans="2:10" ht="17.25">
      <c r="B51" s="6" t="s">
        <v>148</v>
      </c>
      <c r="C51" s="28">
        <v>211</v>
      </c>
      <c r="D51" s="22">
        <v>3554</v>
      </c>
      <c r="E51" s="22">
        <v>1168</v>
      </c>
      <c r="F51" s="22">
        <v>9114</v>
      </c>
      <c r="G51" s="22">
        <v>10837</v>
      </c>
      <c r="H51" s="22">
        <v>393</v>
      </c>
      <c r="I51" s="22">
        <v>248</v>
      </c>
      <c r="J51" s="29">
        <v>25994</v>
      </c>
    </row>
    <row r="52" spans="2:11" ht="17.25">
      <c r="B52" s="6" t="s">
        <v>149</v>
      </c>
      <c r="C52" s="28">
        <v>205</v>
      </c>
      <c r="D52" s="22">
        <v>3059</v>
      </c>
      <c r="E52" s="22">
        <v>1252</v>
      </c>
      <c r="F52" s="22">
        <v>9519</v>
      </c>
      <c r="G52" s="22">
        <v>11257</v>
      </c>
      <c r="H52" s="22">
        <v>401</v>
      </c>
      <c r="I52" s="22">
        <v>221</v>
      </c>
      <c r="J52" s="29">
        <v>28654</v>
      </c>
      <c r="K52" s="30"/>
    </row>
    <row r="53" spans="2:10" ht="17.25">
      <c r="B53" s="6" t="s">
        <v>150</v>
      </c>
      <c r="C53" s="28">
        <v>184</v>
      </c>
      <c r="D53" s="22">
        <v>711</v>
      </c>
      <c r="E53" s="22">
        <v>1257</v>
      </c>
      <c r="F53" s="22">
        <v>9823</v>
      </c>
      <c r="G53" s="22">
        <v>11735</v>
      </c>
      <c r="H53" s="22">
        <v>401</v>
      </c>
      <c r="I53" s="22">
        <v>220</v>
      </c>
      <c r="J53" s="22">
        <v>30106</v>
      </c>
    </row>
    <row r="54" spans="2:10" ht="17.25">
      <c r="B54" s="6"/>
      <c r="C54" s="28"/>
      <c r="D54" s="22"/>
      <c r="E54" s="22"/>
      <c r="F54" s="22"/>
      <c r="G54" s="22"/>
      <c r="H54" s="22"/>
      <c r="I54" s="22"/>
      <c r="J54" s="22"/>
    </row>
    <row r="55" spans="2:10" ht="17.25">
      <c r="B55" s="6" t="s">
        <v>151</v>
      </c>
      <c r="C55" s="28">
        <v>210</v>
      </c>
      <c r="D55" s="22">
        <v>103</v>
      </c>
      <c r="E55" s="22">
        <v>1301</v>
      </c>
      <c r="F55" s="22">
        <v>10049</v>
      </c>
      <c r="G55" s="22">
        <v>12085</v>
      </c>
      <c r="H55" s="22">
        <v>457</v>
      </c>
      <c r="I55" s="22">
        <v>180</v>
      </c>
      <c r="J55" s="22">
        <v>30917.11</v>
      </c>
    </row>
    <row r="56" spans="2:10" ht="17.25">
      <c r="B56" s="6" t="s">
        <v>152</v>
      </c>
      <c r="C56" s="28">
        <v>244</v>
      </c>
      <c r="D56" s="22">
        <v>114</v>
      </c>
      <c r="E56" s="22">
        <v>1379</v>
      </c>
      <c r="F56" s="22">
        <v>10317</v>
      </c>
      <c r="G56" s="22">
        <v>12541</v>
      </c>
      <c r="H56" s="22">
        <v>472</v>
      </c>
      <c r="I56" s="22">
        <v>143</v>
      </c>
      <c r="J56" s="22">
        <v>29209</v>
      </c>
    </row>
    <row r="57" spans="2:10" ht="17.25">
      <c r="B57" s="6" t="s">
        <v>153</v>
      </c>
      <c r="C57" s="28">
        <v>241</v>
      </c>
      <c r="D57" s="22">
        <v>131</v>
      </c>
      <c r="E57" s="22">
        <v>1594</v>
      </c>
      <c r="F57" s="22">
        <v>10643</v>
      </c>
      <c r="G57" s="22">
        <v>12952</v>
      </c>
      <c r="H57" s="22">
        <v>482</v>
      </c>
      <c r="I57" s="22">
        <v>28</v>
      </c>
      <c r="J57" s="22">
        <v>27610</v>
      </c>
    </row>
    <row r="58" spans="2:10" ht="17.25">
      <c r="B58" s="6"/>
      <c r="C58" s="28"/>
      <c r="D58" s="22"/>
      <c r="E58" s="22"/>
      <c r="F58" s="22"/>
      <c r="G58" s="22"/>
      <c r="H58" s="22"/>
      <c r="I58" s="22"/>
      <c r="J58" s="22"/>
    </row>
    <row r="59" spans="2:10" ht="17.25">
      <c r="B59" s="6" t="s">
        <v>154</v>
      </c>
      <c r="C59" s="28">
        <v>239</v>
      </c>
      <c r="D59" s="22">
        <v>150</v>
      </c>
      <c r="E59" s="22">
        <v>1662</v>
      </c>
      <c r="F59" s="22">
        <v>10650</v>
      </c>
      <c r="G59" s="22">
        <v>13208</v>
      </c>
      <c r="H59" s="22">
        <v>476</v>
      </c>
      <c r="I59" s="22">
        <v>11</v>
      </c>
      <c r="J59" s="22">
        <v>26341</v>
      </c>
    </row>
    <row r="60" spans="2:10" ht="17.25">
      <c r="B60" s="6" t="s">
        <v>155</v>
      </c>
      <c r="C60" s="28">
        <v>255</v>
      </c>
      <c r="D60" s="22">
        <v>163</v>
      </c>
      <c r="E60" s="22">
        <v>1687</v>
      </c>
      <c r="F60" s="22">
        <v>10740</v>
      </c>
      <c r="G60" s="22">
        <v>13515</v>
      </c>
      <c r="H60" s="22">
        <v>459</v>
      </c>
      <c r="I60" s="22">
        <v>10</v>
      </c>
      <c r="J60" s="22">
        <v>25396.76</v>
      </c>
    </row>
    <row r="61" spans="2:11" s="24" customFormat="1" ht="17.25">
      <c r="B61" s="6" t="s">
        <v>156</v>
      </c>
      <c r="C61" s="28">
        <v>244</v>
      </c>
      <c r="D61" s="22">
        <v>176</v>
      </c>
      <c r="E61" s="22">
        <v>1720</v>
      </c>
      <c r="F61" s="22">
        <v>10828</v>
      </c>
      <c r="G61" s="22">
        <v>13835</v>
      </c>
      <c r="H61" s="22">
        <v>428</v>
      </c>
      <c r="I61" s="22">
        <v>10</v>
      </c>
      <c r="J61" s="22">
        <v>23735</v>
      </c>
      <c r="K61" s="7"/>
    </row>
    <row r="62" spans="2:11" s="24" customFormat="1" ht="17.25">
      <c r="B62" s="6"/>
      <c r="C62" s="28"/>
      <c r="D62" s="22"/>
      <c r="E62" s="22"/>
      <c r="F62" s="22"/>
      <c r="G62" s="22"/>
      <c r="H62" s="22"/>
      <c r="I62" s="22"/>
      <c r="J62" s="22"/>
      <c r="K62" s="7"/>
    </row>
    <row r="63" spans="2:11" s="24" customFormat="1" ht="17.25">
      <c r="B63" s="6" t="s">
        <v>157</v>
      </c>
      <c r="C63" s="73">
        <v>247</v>
      </c>
      <c r="D63" s="74">
        <v>184</v>
      </c>
      <c r="E63" s="74">
        <v>1816</v>
      </c>
      <c r="F63" s="74">
        <v>10772</v>
      </c>
      <c r="G63" s="74">
        <v>13898</v>
      </c>
      <c r="H63" s="74">
        <v>415</v>
      </c>
      <c r="I63" s="74">
        <v>14</v>
      </c>
      <c r="J63" s="22">
        <v>21969</v>
      </c>
      <c r="K63" s="7"/>
    </row>
    <row r="64" spans="2:10" ht="18" thickBot="1">
      <c r="B64" s="10"/>
      <c r="C64" s="27"/>
      <c r="D64" s="10"/>
      <c r="E64" s="10"/>
      <c r="F64" s="10"/>
      <c r="G64" s="10"/>
      <c r="H64" s="10"/>
      <c r="I64" s="10"/>
      <c r="J64" s="10"/>
    </row>
    <row r="65" ht="17.25">
      <c r="C65" s="6" t="s">
        <v>21</v>
      </c>
    </row>
    <row r="66" ht="17.25">
      <c r="C66" s="6" t="s">
        <v>22</v>
      </c>
    </row>
    <row r="67" ht="17.25">
      <c r="C67" s="6" t="s">
        <v>141</v>
      </c>
    </row>
    <row r="68" ht="17.25">
      <c r="C68" s="6" t="s">
        <v>232</v>
      </c>
    </row>
    <row r="69" spans="3:9" ht="17.25">
      <c r="C69" s="75" t="s">
        <v>233</v>
      </c>
      <c r="D69" s="75"/>
      <c r="E69" s="75"/>
      <c r="F69" s="75"/>
      <c r="G69" s="75"/>
      <c r="H69" s="75"/>
      <c r="I69" s="75"/>
    </row>
    <row r="70" ht="17.25">
      <c r="C70" s="6"/>
    </row>
    <row r="72" ht="17.25">
      <c r="A72" s="6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75" zoomScaleNormal="75" zoomScaleSheetLayoutView="75" workbookViewId="0" topLeftCell="A1">
      <selection activeCell="A1" sqref="A1"/>
    </sheetView>
  </sheetViews>
  <sheetFormatPr defaultColWidth="13.375" defaultRowHeight="13.5"/>
  <cols>
    <col min="1" max="1" width="13.375" style="7" customWidth="1"/>
    <col min="2" max="2" width="21.625" style="7" customWidth="1"/>
    <col min="3" max="3" width="14.50390625" style="7" customWidth="1"/>
    <col min="4" max="4" width="14.625" style="7" customWidth="1"/>
    <col min="5" max="5" width="16.00390625" style="7" customWidth="1"/>
    <col min="6" max="7" width="14.625" style="7" customWidth="1"/>
    <col min="8" max="8" width="13.375" style="7" customWidth="1"/>
    <col min="9" max="9" width="14.375" style="7" customWidth="1"/>
    <col min="10" max="10" width="12.375" style="7" customWidth="1"/>
    <col min="11" max="16384" width="13.375" style="7" customWidth="1"/>
  </cols>
  <sheetData>
    <row r="1" ht="17.25">
      <c r="A1" s="6"/>
    </row>
    <row r="6" ht="17.25">
      <c r="E6" s="8" t="s">
        <v>46</v>
      </c>
    </row>
    <row r="7" spans="2:10" ht="18" thickBot="1">
      <c r="B7" s="10"/>
      <c r="C7" s="31" t="s">
        <v>23</v>
      </c>
      <c r="D7" s="11" t="s">
        <v>6</v>
      </c>
      <c r="E7" s="10"/>
      <c r="F7" s="10"/>
      <c r="G7" s="10"/>
      <c r="H7" s="10"/>
      <c r="I7" s="11" t="s">
        <v>42</v>
      </c>
      <c r="J7" s="10"/>
    </row>
    <row r="8" spans="3:10" ht="17.25">
      <c r="C8" s="12"/>
      <c r="D8" s="13"/>
      <c r="E8" s="13"/>
      <c r="F8" s="14" t="s">
        <v>24</v>
      </c>
      <c r="G8" s="13"/>
      <c r="H8" s="13"/>
      <c r="I8" s="13"/>
      <c r="J8" s="13"/>
    </row>
    <row r="9" spans="3:10" ht="17.25">
      <c r="C9" s="16" t="s">
        <v>43</v>
      </c>
      <c r="D9" s="12"/>
      <c r="E9" s="13"/>
      <c r="F9" s="14" t="s">
        <v>47</v>
      </c>
      <c r="G9" s="13"/>
      <c r="H9" s="13"/>
      <c r="I9" s="12"/>
      <c r="J9" s="12"/>
    </row>
    <row r="10" spans="3:10" ht="17.25">
      <c r="C10" s="16" t="s">
        <v>48</v>
      </c>
      <c r="D10" s="16" t="s">
        <v>315</v>
      </c>
      <c r="E10" s="12"/>
      <c r="F10" s="12"/>
      <c r="G10" s="16" t="s">
        <v>49</v>
      </c>
      <c r="H10" s="12"/>
      <c r="I10" s="16" t="s">
        <v>303</v>
      </c>
      <c r="J10" s="16" t="s">
        <v>316</v>
      </c>
    </row>
    <row r="11" spans="2:10" ht="17.25">
      <c r="B11" s="13"/>
      <c r="C11" s="17"/>
      <c r="D11" s="17"/>
      <c r="E11" s="18" t="s">
        <v>298</v>
      </c>
      <c r="F11" s="18" t="s">
        <v>299</v>
      </c>
      <c r="G11" s="18" t="s">
        <v>58</v>
      </c>
      <c r="H11" s="18" t="s">
        <v>302</v>
      </c>
      <c r="I11" s="17"/>
      <c r="J11" s="18" t="s">
        <v>317</v>
      </c>
    </row>
    <row r="12" ht="17.25">
      <c r="C12" s="12"/>
    </row>
    <row r="13" spans="2:10" ht="17.25">
      <c r="B13" s="6" t="s">
        <v>144</v>
      </c>
      <c r="C13" s="20">
        <v>32779</v>
      </c>
      <c r="D13" s="21">
        <v>21261</v>
      </c>
      <c r="E13" s="22">
        <v>3385</v>
      </c>
      <c r="F13" s="22">
        <v>12522</v>
      </c>
      <c r="G13" s="22">
        <v>5223</v>
      </c>
      <c r="H13" s="22">
        <v>131</v>
      </c>
      <c r="I13" s="22">
        <v>3698</v>
      </c>
      <c r="J13" s="22">
        <v>1038</v>
      </c>
    </row>
    <row r="14" spans="2:10" ht="17.25">
      <c r="B14" s="6" t="s">
        <v>145</v>
      </c>
      <c r="C14" s="20">
        <v>32974</v>
      </c>
      <c r="D14" s="21">
        <v>21724</v>
      </c>
      <c r="E14" s="22">
        <v>3348</v>
      </c>
      <c r="F14" s="22">
        <v>13103</v>
      </c>
      <c r="G14" s="22">
        <v>5127</v>
      </c>
      <c r="H14" s="22">
        <v>146</v>
      </c>
      <c r="I14" s="22">
        <v>3641</v>
      </c>
      <c r="J14" s="22">
        <v>1016</v>
      </c>
    </row>
    <row r="15" spans="2:10" ht="17.25">
      <c r="B15" s="6" t="s">
        <v>146</v>
      </c>
      <c r="C15" s="20">
        <v>33305.22</v>
      </c>
      <c r="D15" s="21">
        <v>21817.22</v>
      </c>
      <c r="E15" s="22">
        <v>3283.39</v>
      </c>
      <c r="F15" s="22">
        <v>13169.83</v>
      </c>
      <c r="G15" s="22">
        <v>5183</v>
      </c>
      <c r="H15" s="22">
        <v>181</v>
      </c>
      <c r="I15" s="22">
        <v>3769</v>
      </c>
      <c r="J15" s="22">
        <v>1049</v>
      </c>
    </row>
    <row r="16" spans="2:10" ht="17.25">
      <c r="B16" s="6" t="s">
        <v>147</v>
      </c>
      <c r="C16" s="20">
        <v>34423.05</v>
      </c>
      <c r="D16" s="21">
        <v>22635.05</v>
      </c>
      <c r="E16" s="22">
        <v>3393.52</v>
      </c>
      <c r="F16" s="22">
        <v>13774.66</v>
      </c>
      <c r="G16" s="22">
        <v>5245.39</v>
      </c>
      <c r="H16" s="22">
        <v>221.48</v>
      </c>
      <c r="I16" s="22">
        <v>3889</v>
      </c>
      <c r="J16" s="22">
        <v>1067</v>
      </c>
    </row>
    <row r="17" spans="2:10" ht="17.25">
      <c r="B17" s="6" t="s">
        <v>148</v>
      </c>
      <c r="C17" s="20">
        <v>33352.86</v>
      </c>
      <c r="D17" s="21">
        <v>21842.69</v>
      </c>
      <c r="E17" s="22">
        <v>3544.49</v>
      </c>
      <c r="F17" s="22">
        <v>13264.97</v>
      </c>
      <c r="G17" s="22">
        <v>4779.87</v>
      </c>
      <c r="H17" s="22">
        <v>253.36</v>
      </c>
      <c r="I17" s="22">
        <v>3973</v>
      </c>
      <c r="J17" s="22">
        <v>1073</v>
      </c>
    </row>
    <row r="18" spans="2:10" ht="17.25">
      <c r="B18" s="6" t="s">
        <v>149</v>
      </c>
      <c r="C18" s="20">
        <v>31616</v>
      </c>
      <c r="D18" s="21">
        <v>19813</v>
      </c>
      <c r="E18" s="22">
        <v>3192</v>
      </c>
      <c r="F18" s="22">
        <v>13116</v>
      </c>
      <c r="G18" s="22">
        <v>3267</v>
      </c>
      <c r="H18" s="22">
        <v>238</v>
      </c>
      <c r="I18" s="22">
        <v>4200</v>
      </c>
      <c r="J18" s="22">
        <v>1072</v>
      </c>
    </row>
    <row r="19" spans="2:10" ht="17.25">
      <c r="B19" s="6" t="s">
        <v>150</v>
      </c>
      <c r="C19" s="20">
        <v>31200</v>
      </c>
      <c r="D19" s="21">
        <v>19362</v>
      </c>
      <c r="E19" s="22">
        <v>3079</v>
      </c>
      <c r="F19" s="22">
        <v>12885</v>
      </c>
      <c r="G19" s="22">
        <v>3200</v>
      </c>
      <c r="H19" s="22">
        <v>198</v>
      </c>
      <c r="I19" s="22">
        <v>4292</v>
      </c>
      <c r="J19" s="22">
        <v>1060</v>
      </c>
    </row>
    <row r="20" spans="2:10" ht="17.25">
      <c r="B20" s="6" t="s">
        <v>151</v>
      </c>
      <c r="C20" s="20">
        <v>28334.67</v>
      </c>
      <c r="D20" s="21">
        <v>18796.67</v>
      </c>
      <c r="E20" s="22">
        <v>3140.31</v>
      </c>
      <c r="F20" s="22">
        <v>12489.82</v>
      </c>
      <c r="G20" s="22">
        <v>2993.03</v>
      </c>
      <c r="H20" s="22">
        <v>173.51</v>
      </c>
      <c r="I20" s="22">
        <v>4175</v>
      </c>
      <c r="J20" s="22">
        <v>1087</v>
      </c>
    </row>
    <row r="21" spans="2:10" ht="17.25">
      <c r="B21" s="6" t="s">
        <v>152</v>
      </c>
      <c r="C21" s="20">
        <v>28142</v>
      </c>
      <c r="D21" s="21">
        <v>18656</v>
      </c>
      <c r="E21" s="23" t="s">
        <v>13</v>
      </c>
      <c r="F21" s="23" t="s">
        <v>13</v>
      </c>
      <c r="G21" s="23" t="s">
        <v>13</v>
      </c>
      <c r="H21" s="23" t="s">
        <v>13</v>
      </c>
      <c r="I21" s="22">
        <v>4086</v>
      </c>
      <c r="J21" s="22">
        <v>1127</v>
      </c>
    </row>
    <row r="22" spans="2:10" ht="17.25">
      <c r="B22" s="6" t="s">
        <v>153</v>
      </c>
      <c r="C22" s="20">
        <v>27120</v>
      </c>
      <c r="D22" s="21">
        <v>17588</v>
      </c>
      <c r="E22" s="23" t="s">
        <v>13</v>
      </c>
      <c r="F22" s="23" t="s">
        <v>13</v>
      </c>
      <c r="G22" s="23" t="s">
        <v>13</v>
      </c>
      <c r="H22" s="23" t="s">
        <v>13</v>
      </c>
      <c r="I22" s="22">
        <v>3942</v>
      </c>
      <c r="J22" s="22">
        <v>1127</v>
      </c>
    </row>
    <row r="23" spans="2:10" ht="17.25">
      <c r="B23" s="6" t="s">
        <v>154</v>
      </c>
      <c r="C23" s="20">
        <v>26315</v>
      </c>
      <c r="D23" s="21">
        <v>16503</v>
      </c>
      <c r="E23" s="23" t="s">
        <v>13</v>
      </c>
      <c r="F23" s="23" t="s">
        <v>13</v>
      </c>
      <c r="G23" s="23" t="s">
        <v>13</v>
      </c>
      <c r="H23" s="23" t="s">
        <v>13</v>
      </c>
      <c r="I23" s="22">
        <v>3896</v>
      </c>
      <c r="J23" s="22">
        <v>1109</v>
      </c>
    </row>
    <row r="24" spans="2:10" ht="17.25">
      <c r="B24" s="6" t="s">
        <v>155</v>
      </c>
      <c r="C24" s="20">
        <v>26370</v>
      </c>
      <c r="D24" s="21">
        <v>16222</v>
      </c>
      <c r="E24" s="23" t="s">
        <v>13</v>
      </c>
      <c r="F24" s="23" t="s">
        <v>13</v>
      </c>
      <c r="G24" s="23" t="s">
        <v>13</v>
      </c>
      <c r="H24" s="23" t="s">
        <v>13</v>
      </c>
      <c r="I24" s="22">
        <v>3806</v>
      </c>
      <c r="J24" s="22">
        <v>1088</v>
      </c>
    </row>
    <row r="25" spans="2:10" s="24" customFormat="1" ht="17.25">
      <c r="B25" s="6" t="s">
        <v>156</v>
      </c>
      <c r="C25" s="20">
        <v>26265</v>
      </c>
      <c r="D25" s="21">
        <v>15977</v>
      </c>
      <c r="E25" s="23" t="s">
        <v>13</v>
      </c>
      <c r="F25" s="23" t="s">
        <v>13</v>
      </c>
      <c r="G25" s="23" t="s">
        <v>13</v>
      </c>
      <c r="H25" s="23" t="s">
        <v>13</v>
      </c>
      <c r="I25" s="22">
        <v>3716</v>
      </c>
      <c r="J25" s="22">
        <v>1073</v>
      </c>
    </row>
    <row r="26" spans="2:10" s="24" customFormat="1" ht="17.25">
      <c r="B26" s="6" t="s">
        <v>157</v>
      </c>
      <c r="C26" s="20">
        <v>26155</v>
      </c>
      <c r="D26" s="72">
        <v>15577</v>
      </c>
      <c r="E26" s="76" t="s">
        <v>13</v>
      </c>
      <c r="F26" s="76" t="s">
        <v>13</v>
      </c>
      <c r="G26" s="76" t="s">
        <v>13</v>
      </c>
      <c r="H26" s="76" t="s">
        <v>13</v>
      </c>
      <c r="I26" s="74">
        <v>3879</v>
      </c>
      <c r="J26" s="74">
        <v>1049</v>
      </c>
    </row>
    <row r="27" spans="2:10" ht="18" thickBot="1">
      <c r="B27" s="11" t="s">
        <v>14</v>
      </c>
      <c r="C27" s="27"/>
      <c r="D27" s="10"/>
      <c r="E27" s="10"/>
      <c r="F27" s="10"/>
      <c r="G27" s="10"/>
      <c r="H27" s="10"/>
      <c r="I27" s="10"/>
      <c r="J27" s="10"/>
    </row>
    <row r="28" spans="3:10" ht="17.25">
      <c r="C28" s="17"/>
      <c r="D28" s="13"/>
      <c r="E28" s="14" t="s">
        <v>25</v>
      </c>
      <c r="F28" s="13"/>
      <c r="G28" s="13"/>
      <c r="H28" s="13"/>
      <c r="I28" s="12"/>
      <c r="J28" s="13"/>
    </row>
    <row r="29" spans="3:10" ht="17.25">
      <c r="C29" s="12"/>
      <c r="D29" s="12"/>
      <c r="E29" s="16" t="s">
        <v>16</v>
      </c>
      <c r="F29" s="12"/>
      <c r="G29" s="16" t="s">
        <v>17</v>
      </c>
      <c r="H29" s="12"/>
      <c r="I29" s="16" t="s">
        <v>319</v>
      </c>
      <c r="J29" s="12"/>
    </row>
    <row r="30" spans="3:10" ht="17.25">
      <c r="C30" s="16" t="s">
        <v>304</v>
      </c>
      <c r="D30" s="16" t="s">
        <v>318</v>
      </c>
      <c r="E30" s="16" t="s">
        <v>18</v>
      </c>
      <c r="F30" s="15" t="s">
        <v>26</v>
      </c>
      <c r="G30" s="16" t="s">
        <v>18</v>
      </c>
      <c r="H30" s="15" t="s">
        <v>19</v>
      </c>
      <c r="I30" s="16" t="s">
        <v>320</v>
      </c>
      <c r="J30" s="15" t="s">
        <v>20</v>
      </c>
    </row>
    <row r="31" spans="2:10" ht="17.25">
      <c r="B31" s="13"/>
      <c r="C31" s="17"/>
      <c r="D31" s="17"/>
      <c r="E31" s="18" t="s">
        <v>27</v>
      </c>
      <c r="F31" s="19" t="s">
        <v>28</v>
      </c>
      <c r="G31" s="18" t="s">
        <v>27</v>
      </c>
      <c r="H31" s="19" t="s">
        <v>18</v>
      </c>
      <c r="I31" s="17"/>
      <c r="J31" s="19" t="s">
        <v>29</v>
      </c>
    </row>
    <row r="32" spans="3:8" ht="17.25">
      <c r="C32" s="12"/>
      <c r="H32" s="22"/>
    </row>
    <row r="33" spans="2:10" ht="17.25">
      <c r="B33" s="6" t="s">
        <v>144</v>
      </c>
      <c r="C33" s="28">
        <v>3284</v>
      </c>
      <c r="D33" s="22">
        <v>532</v>
      </c>
      <c r="E33" s="22">
        <v>1145</v>
      </c>
      <c r="F33" s="22">
        <v>1582</v>
      </c>
      <c r="G33" s="22">
        <v>102</v>
      </c>
      <c r="H33" s="22">
        <v>137</v>
      </c>
      <c r="I33" s="21">
        <v>6952</v>
      </c>
      <c r="J33" s="22">
        <v>96</v>
      </c>
    </row>
    <row r="34" spans="2:10" ht="17.25">
      <c r="B34" s="6" t="s">
        <v>145</v>
      </c>
      <c r="C34" s="28">
        <v>3015</v>
      </c>
      <c r="D34" s="22">
        <v>568</v>
      </c>
      <c r="E34" s="22">
        <v>1074</v>
      </c>
      <c r="F34" s="22">
        <v>1716</v>
      </c>
      <c r="G34" s="22">
        <v>84</v>
      </c>
      <c r="H34" s="22">
        <v>136</v>
      </c>
      <c r="I34" s="21">
        <v>7764.72</v>
      </c>
      <c r="J34" s="22">
        <v>106.72</v>
      </c>
    </row>
    <row r="35" spans="2:10" ht="17.25">
      <c r="B35" s="6" t="s">
        <v>146</v>
      </c>
      <c r="C35" s="28">
        <v>3020</v>
      </c>
      <c r="D35" s="22">
        <v>566</v>
      </c>
      <c r="E35" s="22">
        <v>1041</v>
      </c>
      <c r="F35" s="22">
        <v>1826</v>
      </c>
      <c r="G35" s="22">
        <v>90</v>
      </c>
      <c r="H35" s="22">
        <v>127</v>
      </c>
      <c r="I35" s="21">
        <v>8694.19</v>
      </c>
      <c r="J35" s="22">
        <v>99.19</v>
      </c>
    </row>
    <row r="36" spans="2:10" ht="17.25">
      <c r="B36" s="6" t="s">
        <v>147</v>
      </c>
      <c r="C36" s="28">
        <v>3003</v>
      </c>
      <c r="D36" s="22">
        <v>633</v>
      </c>
      <c r="E36" s="22">
        <v>1006</v>
      </c>
      <c r="F36" s="22">
        <v>1981</v>
      </c>
      <c r="G36" s="22">
        <v>115</v>
      </c>
      <c r="H36" s="22">
        <v>94</v>
      </c>
      <c r="I36" s="21">
        <v>8628.46</v>
      </c>
      <c r="J36" s="22">
        <v>105.46</v>
      </c>
    </row>
    <row r="37" spans="2:10" ht="17.25">
      <c r="B37" s="6" t="s">
        <v>148</v>
      </c>
      <c r="C37" s="28">
        <v>3008</v>
      </c>
      <c r="D37" s="22">
        <v>655.17</v>
      </c>
      <c r="E37" s="22">
        <v>472</v>
      </c>
      <c r="F37" s="22">
        <v>2130</v>
      </c>
      <c r="G37" s="22">
        <v>109</v>
      </c>
      <c r="H37" s="22">
        <v>90</v>
      </c>
      <c r="I37" s="21">
        <v>8858</v>
      </c>
      <c r="J37" s="22">
        <v>101</v>
      </c>
    </row>
    <row r="38" spans="2:10" ht="17.25">
      <c r="B38" s="6" t="s">
        <v>149</v>
      </c>
      <c r="C38" s="28">
        <v>2784</v>
      </c>
      <c r="D38" s="22">
        <v>665</v>
      </c>
      <c r="E38" s="22">
        <v>628</v>
      </c>
      <c r="F38" s="22">
        <v>2265</v>
      </c>
      <c r="G38" s="22">
        <v>104</v>
      </c>
      <c r="H38" s="22">
        <v>85</v>
      </c>
      <c r="I38" s="21">
        <v>9231</v>
      </c>
      <c r="J38" s="22">
        <v>97</v>
      </c>
    </row>
    <row r="39" spans="2:10" ht="17.25">
      <c r="B39" s="6" t="s">
        <v>150</v>
      </c>
      <c r="C39" s="28">
        <v>2281</v>
      </c>
      <c r="D39" s="22">
        <v>693</v>
      </c>
      <c r="E39" s="22">
        <v>842</v>
      </c>
      <c r="F39" s="22">
        <v>2486</v>
      </c>
      <c r="G39" s="22">
        <v>106</v>
      </c>
      <c r="H39" s="22">
        <v>78</v>
      </c>
      <c r="I39" s="21">
        <v>9521</v>
      </c>
      <c r="J39" s="22">
        <v>94</v>
      </c>
    </row>
    <row r="40" spans="2:10" ht="17.25">
      <c r="B40" s="6" t="s">
        <v>151</v>
      </c>
      <c r="C40" s="28">
        <v>28</v>
      </c>
      <c r="D40" s="22">
        <v>701</v>
      </c>
      <c r="E40" s="22">
        <v>757</v>
      </c>
      <c r="F40" s="22">
        <v>2615</v>
      </c>
      <c r="G40" s="22">
        <v>118</v>
      </c>
      <c r="H40" s="22">
        <v>57</v>
      </c>
      <c r="I40" s="21">
        <v>9667.24</v>
      </c>
      <c r="J40" s="22">
        <v>98.24</v>
      </c>
    </row>
    <row r="41" spans="2:10" ht="17.25">
      <c r="B41" s="6" t="s">
        <v>152</v>
      </c>
      <c r="C41" s="28">
        <v>28</v>
      </c>
      <c r="D41" s="22">
        <v>715</v>
      </c>
      <c r="E41" s="22">
        <v>700</v>
      </c>
      <c r="F41" s="22">
        <v>2685</v>
      </c>
      <c r="G41" s="22">
        <v>118</v>
      </c>
      <c r="H41" s="22">
        <v>27</v>
      </c>
      <c r="I41" s="21">
        <v>9438</v>
      </c>
      <c r="J41" s="22">
        <v>84</v>
      </c>
    </row>
    <row r="42" spans="2:10" ht="17.25">
      <c r="B42" s="6" t="s">
        <v>153</v>
      </c>
      <c r="C42" s="28">
        <v>32</v>
      </c>
      <c r="D42" s="22">
        <v>718</v>
      </c>
      <c r="E42" s="22">
        <v>835</v>
      </c>
      <c r="F42" s="22">
        <v>2741</v>
      </c>
      <c r="G42" s="22">
        <v>135</v>
      </c>
      <c r="H42" s="22">
        <v>2</v>
      </c>
      <c r="I42" s="21">
        <v>9163</v>
      </c>
      <c r="J42" s="22">
        <v>72</v>
      </c>
    </row>
    <row r="43" spans="2:10" ht="17.25">
      <c r="B43" s="6" t="s">
        <v>154</v>
      </c>
      <c r="C43" s="28">
        <v>36</v>
      </c>
      <c r="D43" s="22">
        <v>819</v>
      </c>
      <c r="E43" s="22">
        <v>1030</v>
      </c>
      <c r="F43" s="22">
        <v>2795</v>
      </c>
      <c r="G43" s="22">
        <v>127</v>
      </c>
      <c r="H43" s="22">
        <v>0</v>
      </c>
      <c r="I43" s="21">
        <v>8715</v>
      </c>
      <c r="J43" s="22">
        <v>65</v>
      </c>
    </row>
    <row r="44" spans="2:10" ht="17.25">
      <c r="B44" s="6" t="s">
        <v>155</v>
      </c>
      <c r="C44" s="28">
        <v>43</v>
      </c>
      <c r="D44" s="22">
        <v>886</v>
      </c>
      <c r="E44" s="22">
        <v>1253</v>
      </c>
      <c r="F44" s="22">
        <v>2942</v>
      </c>
      <c r="G44" s="22">
        <v>130</v>
      </c>
      <c r="H44" s="22">
        <v>0</v>
      </c>
      <c r="I44" s="21">
        <v>8164.11</v>
      </c>
      <c r="J44" s="22">
        <v>58.11</v>
      </c>
    </row>
    <row r="45" spans="2:10" s="24" customFormat="1" ht="17.25">
      <c r="B45" s="6" t="s">
        <v>156</v>
      </c>
      <c r="C45" s="28">
        <v>45</v>
      </c>
      <c r="D45" s="22">
        <v>965</v>
      </c>
      <c r="E45" s="22">
        <v>1326</v>
      </c>
      <c r="F45" s="22">
        <v>3040</v>
      </c>
      <c r="G45" s="22">
        <v>123</v>
      </c>
      <c r="H45" s="23">
        <v>0</v>
      </c>
      <c r="I45" s="21">
        <v>7483</v>
      </c>
      <c r="J45" s="22">
        <v>49</v>
      </c>
    </row>
    <row r="46" spans="2:10" s="24" customFormat="1" ht="17.25">
      <c r="B46" s="6" t="s">
        <v>157</v>
      </c>
      <c r="C46" s="28">
        <v>51</v>
      </c>
      <c r="D46" s="74">
        <v>1048</v>
      </c>
      <c r="E46" s="74">
        <v>1356</v>
      </c>
      <c r="F46" s="74">
        <v>3088</v>
      </c>
      <c r="G46" s="74">
        <v>107</v>
      </c>
      <c r="H46" s="76">
        <v>0</v>
      </c>
      <c r="I46" s="21">
        <v>2102</v>
      </c>
      <c r="J46" s="22">
        <v>42.7</v>
      </c>
    </row>
    <row r="47" spans="2:10" ht="18" thickBot="1">
      <c r="B47" s="10"/>
      <c r="C47" s="27"/>
      <c r="D47" s="10"/>
      <c r="E47" s="10"/>
      <c r="F47" s="10"/>
      <c r="G47" s="10"/>
      <c r="H47" s="10"/>
      <c r="I47" s="10"/>
      <c r="J47" s="32"/>
    </row>
    <row r="48" spans="3:10" ht="17.25">
      <c r="C48" s="17"/>
      <c r="D48" s="13"/>
      <c r="E48" s="13"/>
      <c r="F48" s="14" t="s">
        <v>30</v>
      </c>
      <c r="G48" s="13"/>
      <c r="H48" s="13"/>
      <c r="I48" s="13"/>
      <c r="J48" s="13"/>
    </row>
    <row r="49" spans="3:11" ht="17.25">
      <c r="C49" s="15" t="s">
        <v>50</v>
      </c>
      <c r="D49" s="16" t="s">
        <v>51</v>
      </c>
      <c r="E49" s="15" t="s">
        <v>31</v>
      </c>
      <c r="F49" s="15" t="s">
        <v>32</v>
      </c>
      <c r="G49" s="15" t="s">
        <v>33</v>
      </c>
      <c r="H49" s="16" t="s">
        <v>34</v>
      </c>
      <c r="I49" s="15" t="s">
        <v>44</v>
      </c>
      <c r="J49" s="16" t="s">
        <v>52</v>
      </c>
      <c r="K49" s="33"/>
    </row>
    <row r="50" spans="3:11" ht="17.25">
      <c r="C50" s="34" t="s">
        <v>53</v>
      </c>
      <c r="D50" s="35" t="s">
        <v>54</v>
      </c>
      <c r="E50" s="15" t="s">
        <v>35</v>
      </c>
      <c r="F50" s="15" t="s">
        <v>35</v>
      </c>
      <c r="G50" s="15" t="s">
        <v>36</v>
      </c>
      <c r="H50" s="16" t="s">
        <v>36</v>
      </c>
      <c r="I50" s="15" t="s">
        <v>55</v>
      </c>
      <c r="J50" s="16" t="s">
        <v>56</v>
      </c>
      <c r="K50" s="33"/>
    </row>
    <row r="51" spans="2:11" ht="17.25">
      <c r="B51" s="13"/>
      <c r="C51" s="36" t="s">
        <v>59</v>
      </c>
      <c r="D51" s="37" t="s">
        <v>60</v>
      </c>
      <c r="E51" s="97" t="s">
        <v>321</v>
      </c>
      <c r="F51" s="19" t="s">
        <v>37</v>
      </c>
      <c r="G51" s="19" t="s">
        <v>29</v>
      </c>
      <c r="H51" s="19" t="s">
        <v>37</v>
      </c>
      <c r="I51" s="36" t="s">
        <v>61</v>
      </c>
      <c r="J51" s="18" t="s">
        <v>57</v>
      </c>
      <c r="K51" s="38"/>
    </row>
    <row r="52" ht="17.25">
      <c r="C52" s="12"/>
    </row>
    <row r="53" spans="2:11" ht="17.25">
      <c r="B53" s="6" t="s">
        <v>144</v>
      </c>
      <c r="C53" s="28">
        <v>405</v>
      </c>
      <c r="D53" s="22">
        <v>835</v>
      </c>
      <c r="E53" s="22">
        <v>3607</v>
      </c>
      <c r="F53" s="22">
        <v>540</v>
      </c>
      <c r="G53" s="22">
        <v>518</v>
      </c>
      <c r="H53" s="22">
        <v>783</v>
      </c>
      <c r="I53" s="22">
        <v>53</v>
      </c>
      <c r="J53" s="22">
        <v>115</v>
      </c>
      <c r="K53" s="22"/>
    </row>
    <row r="54" spans="2:11" ht="17.25">
      <c r="B54" s="6" t="s">
        <v>145</v>
      </c>
      <c r="C54" s="28">
        <v>453</v>
      </c>
      <c r="D54" s="22">
        <v>936</v>
      </c>
      <c r="E54" s="22">
        <v>4135</v>
      </c>
      <c r="F54" s="22">
        <v>509</v>
      </c>
      <c r="G54" s="22">
        <v>588</v>
      </c>
      <c r="H54" s="22">
        <v>844</v>
      </c>
      <c r="I54" s="22">
        <v>61</v>
      </c>
      <c r="J54" s="22">
        <v>132</v>
      </c>
      <c r="K54" s="22"/>
    </row>
    <row r="55" spans="2:11" ht="17.25">
      <c r="B55" s="6" t="s">
        <v>146</v>
      </c>
      <c r="C55" s="28">
        <v>423</v>
      </c>
      <c r="D55" s="22">
        <v>979</v>
      </c>
      <c r="E55" s="22">
        <v>4980</v>
      </c>
      <c r="F55" s="22">
        <v>500</v>
      </c>
      <c r="G55" s="22">
        <v>559</v>
      </c>
      <c r="H55" s="22">
        <v>951</v>
      </c>
      <c r="I55" s="22">
        <v>62</v>
      </c>
      <c r="J55" s="22">
        <v>141</v>
      </c>
      <c r="K55" s="22"/>
    </row>
    <row r="56" spans="2:11" ht="17.25">
      <c r="B56" s="6" t="s">
        <v>147</v>
      </c>
      <c r="C56" s="28">
        <v>406</v>
      </c>
      <c r="D56" s="22">
        <v>957</v>
      </c>
      <c r="E56" s="22">
        <v>4998</v>
      </c>
      <c r="F56" s="22">
        <v>453</v>
      </c>
      <c r="G56" s="22">
        <v>483</v>
      </c>
      <c r="H56" s="22">
        <v>1035</v>
      </c>
      <c r="I56" s="22">
        <v>62</v>
      </c>
      <c r="J56" s="22">
        <v>129</v>
      </c>
      <c r="K56" s="22"/>
    </row>
    <row r="57" spans="2:11" ht="17.25">
      <c r="B57" s="6" t="s">
        <v>148</v>
      </c>
      <c r="C57" s="28">
        <v>381</v>
      </c>
      <c r="D57" s="22">
        <v>983</v>
      </c>
      <c r="E57" s="22">
        <v>5168</v>
      </c>
      <c r="F57" s="22">
        <v>415</v>
      </c>
      <c r="G57" s="22">
        <v>466</v>
      </c>
      <c r="H57" s="22">
        <v>1160</v>
      </c>
      <c r="I57" s="22">
        <v>54</v>
      </c>
      <c r="J57" s="22">
        <v>130</v>
      </c>
      <c r="K57" s="22"/>
    </row>
    <row r="58" spans="2:11" ht="17.25">
      <c r="B58" s="6" t="s">
        <v>149</v>
      </c>
      <c r="C58" s="28">
        <v>363</v>
      </c>
      <c r="D58" s="22">
        <v>1021</v>
      </c>
      <c r="E58" s="22">
        <v>5394</v>
      </c>
      <c r="F58" s="22">
        <v>385</v>
      </c>
      <c r="G58" s="22">
        <v>491</v>
      </c>
      <c r="H58" s="22">
        <v>1297</v>
      </c>
      <c r="I58" s="22">
        <v>52</v>
      </c>
      <c r="J58" s="22">
        <v>131</v>
      </c>
      <c r="K58" s="22"/>
    </row>
    <row r="59" spans="2:11" ht="17.25">
      <c r="B59" s="6" t="s">
        <v>150</v>
      </c>
      <c r="C59" s="28">
        <v>733</v>
      </c>
      <c r="D59" s="22">
        <v>1202</v>
      </c>
      <c r="E59" s="22">
        <v>5118</v>
      </c>
      <c r="F59" s="22">
        <v>338</v>
      </c>
      <c r="G59" s="22">
        <v>548</v>
      </c>
      <c r="H59" s="22">
        <v>1439</v>
      </c>
      <c r="I59" s="22">
        <v>49</v>
      </c>
      <c r="J59" s="68" t="s">
        <v>140</v>
      </c>
      <c r="K59" s="22"/>
    </row>
    <row r="60" spans="2:11" ht="17.25">
      <c r="B60" s="6" t="s">
        <v>151</v>
      </c>
      <c r="C60" s="28">
        <v>750</v>
      </c>
      <c r="D60" s="22">
        <v>1222</v>
      </c>
      <c r="E60" s="22">
        <v>5073</v>
      </c>
      <c r="F60" s="22">
        <v>299</v>
      </c>
      <c r="G60" s="22">
        <v>596</v>
      </c>
      <c r="H60" s="22">
        <v>1574</v>
      </c>
      <c r="I60" s="22">
        <v>55</v>
      </c>
      <c r="J60" s="68" t="s">
        <v>140</v>
      </c>
      <c r="K60" s="22"/>
    </row>
    <row r="61" spans="2:11" ht="17.25">
      <c r="B61" s="6" t="s">
        <v>152</v>
      </c>
      <c r="C61" s="28">
        <v>805</v>
      </c>
      <c r="D61" s="22">
        <v>1076</v>
      </c>
      <c r="E61" s="22">
        <v>4865</v>
      </c>
      <c r="F61" s="22">
        <v>289</v>
      </c>
      <c r="G61" s="22">
        <v>605</v>
      </c>
      <c r="H61" s="22">
        <v>1652</v>
      </c>
      <c r="I61" s="22">
        <v>62</v>
      </c>
      <c r="J61" s="68" t="s">
        <v>140</v>
      </c>
      <c r="K61" s="26"/>
    </row>
    <row r="62" spans="2:11" ht="17.25">
      <c r="B62" s="6" t="s">
        <v>153</v>
      </c>
      <c r="C62" s="28">
        <v>731</v>
      </c>
      <c r="D62" s="22">
        <v>1086</v>
      </c>
      <c r="E62" s="22">
        <v>4602</v>
      </c>
      <c r="F62" s="22">
        <v>271</v>
      </c>
      <c r="G62" s="22">
        <v>612</v>
      </c>
      <c r="H62" s="22">
        <v>1735</v>
      </c>
      <c r="I62" s="22">
        <v>54</v>
      </c>
      <c r="J62" s="68" t="s">
        <v>140</v>
      </c>
      <c r="K62" s="22"/>
    </row>
    <row r="63" spans="2:11" ht="17.25">
      <c r="B63" s="6" t="s">
        <v>154</v>
      </c>
      <c r="C63" s="28">
        <v>647</v>
      </c>
      <c r="D63" s="22">
        <v>1051</v>
      </c>
      <c r="E63" s="22">
        <v>4218</v>
      </c>
      <c r="F63" s="22">
        <v>257</v>
      </c>
      <c r="G63" s="22">
        <v>624</v>
      </c>
      <c r="H63" s="22">
        <v>1803</v>
      </c>
      <c r="I63" s="22">
        <v>50</v>
      </c>
      <c r="J63" s="68" t="s">
        <v>140</v>
      </c>
      <c r="K63" s="22"/>
    </row>
    <row r="64" spans="2:11" ht="17.25">
      <c r="B64" s="6" t="s">
        <v>155</v>
      </c>
      <c r="C64" s="28">
        <v>553</v>
      </c>
      <c r="D64" s="22">
        <v>1010</v>
      </c>
      <c r="E64" s="22">
        <v>3683</v>
      </c>
      <c r="F64" s="22">
        <v>239</v>
      </c>
      <c r="G64" s="22">
        <v>639</v>
      </c>
      <c r="H64" s="22">
        <v>1921</v>
      </c>
      <c r="I64" s="22">
        <v>61</v>
      </c>
      <c r="J64" s="68" t="s">
        <v>140</v>
      </c>
      <c r="K64" s="22"/>
    </row>
    <row r="65" spans="2:11" s="24" customFormat="1" ht="17.25">
      <c r="B65" s="6" t="s">
        <v>156</v>
      </c>
      <c r="C65" s="28">
        <v>455</v>
      </c>
      <c r="D65" s="22">
        <v>948</v>
      </c>
      <c r="E65" s="22">
        <v>2943</v>
      </c>
      <c r="F65" s="22">
        <v>214</v>
      </c>
      <c r="G65" s="22">
        <v>629</v>
      </c>
      <c r="H65" s="22">
        <v>1970</v>
      </c>
      <c r="I65" s="68" t="s">
        <v>140</v>
      </c>
      <c r="J65" s="68" t="s">
        <v>140</v>
      </c>
      <c r="K65" s="26"/>
    </row>
    <row r="66" spans="2:11" s="24" customFormat="1" ht="17.25">
      <c r="B66" s="6" t="s">
        <v>157</v>
      </c>
      <c r="C66" s="73">
        <v>376</v>
      </c>
      <c r="D66" s="74">
        <v>907</v>
      </c>
      <c r="E66" s="23">
        <v>2528</v>
      </c>
      <c r="F66" s="74">
        <v>195</v>
      </c>
      <c r="G66" s="74">
        <v>581</v>
      </c>
      <c r="H66" s="23">
        <v>1997</v>
      </c>
      <c r="I66" s="68" t="s">
        <v>140</v>
      </c>
      <c r="J66" s="68" t="s">
        <v>140</v>
      </c>
      <c r="K66" s="26"/>
    </row>
    <row r="67" spans="2:10" ht="17.25" customHeight="1" thickBot="1">
      <c r="B67" s="10"/>
      <c r="C67" s="27"/>
      <c r="D67" s="10"/>
      <c r="E67" s="10"/>
      <c r="F67" s="10"/>
      <c r="G67" s="10"/>
      <c r="H67" s="10"/>
      <c r="I67" s="10"/>
      <c r="J67" s="10"/>
    </row>
    <row r="68" ht="17.25">
      <c r="C68" s="6" t="s">
        <v>45</v>
      </c>
    </row>
    <row r="69" ht="17.25">
      <c r="C69" s="7" t="s">
        <v>38</v>
      </c>
    </row>
    <row r="70" ht="17.25" customHeight="1">
      <c r="C70" s="7" t="s">
        <v>39</v>
      </c>
    </row>
    <row r="71" spans="1:3" ht="17.25" customHeight="1">
      <c r="A71" s="6"/>
      <c r="C71" s="7" t="s">
        <v>40</v>
      </c>
    </row>
    <row r="72" ht="17.25">
      <c r="C72" s="7" t="s">
        <v>62</v>
      </c>
    </row>
    <row r="73" ht="17.25">
      <c r="C73" s="7" t="s">
        <v>41</v>
      </c>
    </row>
    <row r="74" ht="17.25">
      <c r="C74" s="77" t="s">
        <v>238</v>
      </c>
    </row>
    <row r="75" ht="17.25">
      <c r="C75" s="6" t="s">
        <v>234</v>
      </c>
    </row>
    <row r="76" ht="17.25">
      <c r="C76" s="75" t="s">
        <v>235</v>
      </c>
    </row>
    <row r="77" ht="17.25">
      <c r="C77" s="7" t="s">
        <v>236</v>
      </c>
    </row>
    <row r="78" spans="3:10" ht="17.25">
      <c r="C78" s="106" t="s">
        <v>237</v>
      </c>
      <c r="D78" s="106"/>
      <c r="E78" s="106"/>
      <c r="F78" s="106"/>
      <c r="G78" s="106"/>
      <c r="H78" s="106"/>
      <c r="I78" s="106"/>
      <c r="J78" s="106"/>
    </row>
  </sheetData>
  <mergeCells count="1">
    <mergeCell ref="C78:J7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3">
      <selection activeCell="A3" sqref="A3"/>
    </sheetView>
  </sheetViews>
  <sheetFormatPr defaultColWidth="12.125" defaultRowHeight="13.5"/>
  <cols>
    <col min="1" max="1" width="17.375" style="7" customWidth="1"/>
    <col min="2" max="2" width="5.875" style="7" customWidth="1"/>
    <col min="3" max="3" width="25.875" style="7" customWidth="1"/>
    <col min="4" max="5" width="20.50390625" style="7" customWidth="1"/>
    <col min="6" max="7" width="19.625" style="7" customWidth="1"/>
    <col min="8" max="16384" width="12.125" style="7" customWidth="1"/>
  </cols>
  <sheetData>
    <row r="1" ht="17.25">
      <c r="A1" s="6"/>
    </row>
    <row r="6" spans="3:5" ht="17.25">
      <c r="C6" s="111" t="s">
        <v>158</v>
      </c>
      <c r="D6" s="111"/>
      <c r="E6" s="111"/>
    </row>
    <row r="7" ht="17.25">
      <c r="D7" s="8"/>
    </row>
    <row r="8" spans="2:6" ht="18" thickBot="1">
      <c r="B8" s="10"/>
      <c r="C8" s="10"/>
      <c r="D8" s="10"/>
      <c r="E8" s="69" t="s">
        <v>63</v>
      </c>
      <c r="F8" s="30"/>
    </row>
    <row r="9" spans="4:7" ht="18" customHeight="1">
      <c r="D9" s="12"/>
      <c r="F9" s="30"/>
      <c r="G9" s="30"/>
    </row>
    <row r="10" spans="4:7" ht="18" customHeight="1">
      <c r="D10" s="109" t="s">
        <v>64</v>
      </c>
      <c r="E10" s="110"/>
      <c r="F10" s="108"/>
      <c r="G10" s="108"/>
    </row>
    <row r="11" spans="2:7" ht="18" customHeight="1">
      <c r="B11" s="13"/>
      <c r="C11" s="13"/>
      <c r="D11" s="18" t="s">
        <v>65</v>
      </c>
      <c r="E11" s="18" t="s">
        <v>66</v>
      </c>
      <c r="F11" s="40"/>
      <c r="G11" s="40"/>
    </row>
    <row r="12" spans="4:7" ht="17.25">
      <c r="D12" s="12"/>
      <c r="F12" s="30"/>
      <c r="G12" s="30"/>
    </row>
    <row r="13" spans="2:7" ht="17.25">
      <c r="B13" s="6" t="s">
        <v>159</v>
      </c>
      <c r="C13" s="21"/>
      <c r="D13" s="20">
        <v>3410756.8333333335</v>
      </c>
      <c r="E13" s="21">
        <v>1583004.3333333333</v>
      </c>
      <c r="F13" s="41"/>
      <c r="G13" s="41"/>
    </row>
    <row r="14" spans="2:7" ht="17.25">
      <c r="B14" s="6" t="s">
        <v>160</v>
      </c>
      <c r="C14" s="21"/>
      <c r="D14" s="20">
        <v>3398038</v>
      </c>
      <c r="E14" s="47">
        <v>1564574</v>
      </c>
      <c r="F14" s="43"/>
      <c r="G14" s="43"/>
    </row>
    <row r="15" spans="4:7" ht="17.25">
      <c r="D15" s="12"/>
      <c r="E15" s="30"/>
      <c r="F15" s="42"/>
      <c r="G15" s="42"/>
    </row>
    <row r="16" spans="3:7" ht="17.25">
      <c r="C16" s="6" t="s">
        <v>161</v>
      </c>
      <c r="D16" s="28">
        <v>3409277</v>
      </c>
      <c r="E16" s="29">
        <v>1601125</v>
      </c>
      <c r="F16" s="43"/>
      <c r="G16" s="43"/>
    </row>
    <row r="17" spans="3:7" ht="17.25">
      <c r="C17" s="6" t="s">
        <v>162</v>
      </c>
      <c r="D17" s="28">
        <v>3395986</v>
      </c>
      <c r="E17" s="29">
        <v>1556474</v>
      </c>
      <c r="F17" s="43"/>
      <c r="G17" s="43"/>
    </row>
    <row r="18" spans="3:7" ht="17.25">
      <c r="C18" s="6" t="s">
        <v>163</v>
      </c>
      <c r="D18" s="28">
        <v>3446548</v>
      </c>
      <c r="E18" s="29">
        <v>1557420</v>
      </c>
      <c r="F18" s="43"/>
      <c r="G18" s="43"/>
    </row>
    <row r="19" spans="3:7" ht="17.25">
      <c r="C19" s="6" t="s">
        <v>164</v>
      </c>
      <c r="D19" s="28">
        <v>3424830</v>
      </c>
      <c r="E19" s="29">
        <v>1567438</v>
      </c>
      <c r="F19" s="43"/>
      <c r="G19" s="43"/>
    </row>
    <row r="20" spans="3:7" ht="17.25">
      <c r="C20" s="6" t="s">
        <v>165</v>
      </c>
      <c r="D20" s="28">
        <v>3401463</v>
      </c>
      <c r="E20" s="29">
        <v>1556166</v>
      </c>
      <c r="F20" s="43"/>
      <c r="G20" s="43"/>
    </row>
    <row r="21" spans="3:7" ht="17.25">
      <c r="C21" s="6" t="s">
        <v>166</v>
      </c>
      <c r="D21" s="28">
        <v>3399795</v>
      </c>
      <c r="E21" s="29">
        <v>1568134</v>
      </c>
      <c r="F21" s="43"/>
      <c r="G21" s="43"/>
    </row>
    <row r="22" spans="3:7" ht="17.25">
      <c r="C22" s="6"/>
      <c r="D22" s="28"/>
      <c r="E22" s="29"/>
      <c r="F22" s="43"/>
      <c r="G22" s="43"/>
    </row>
    <row r="23" spans="3:7" ht="17.25">
      <c r="C23" s="6" t="s">
        <v>167</v>
      </c>
      <c r="D23" s="28">
        <v>3364218</v>
      </c>
      <c r="E23" s="29">
        <v>1560910</v>
      </c>
      <c r="F23" s="43"/>
      <c r="G23" s="43"/>
    </row>
    <row r="24" spans="3:7" ht="17.25">
      <c r="C24" s="6" t="s">
        <v>168</v>
      </c>
      <c r="D24" s="28">
        <v>3370148</v>
      </c>
      <c r="E24" s="29">
        <v>1550815</v>
      </c>
      <c r="F24" s="43"/>
      <c r="G24" s="43"/>
    </row>
    <row r="25" spans="3:7" ht="17.25">
      <c r="C25" s="6" t="s">
        <v>169</v>
      </c>
      <c r="D25" s="28">
        <v>3428190</v>
      </c>
      <c r="E25" s="29">
        <v>1567091</v>
      </c>
      <c r="F25" s="43"/>
      <c r="G25" s="43"/>
    </row>
    <row r="26" spans="3:7" ht="17.25">
      <c r="C26" s="6" t="s">
        <v>170</v>
      </c>
      <c r="D26" s="28">
        <v>3372378</v>
      </c>
      <c r="E26" s="29">
        <v>1559975</v>
      </c>
      <c r="F26" s="43"/>
      <c r="G26" s="43"/>
    </row>
    <row r="27" spans="3:7" ht="17.25">
      <c r="C27" s="6" t="s">
        <v>171</v>
      </c>
      <c r="D27" s="28">
        <v>3374086</v>
      </c>
      <c r="E27" s="29">
        <v>1571589</v>
      </c>
      <c r="F27" s="43"/>
      <c r="G27" s="43"/>
    </row>
    <row r="28" spans="3:7" ht="17.25">
      <c r="C28" s="6" t="s">
        <v>172</v>
      </c>
      <c r="D28" s="28">
        <v>3389535</v>
      </c>
      <c r="E28" s="29">
        <v>1557752</v>
      </c>
      <c r="F28" s="43"/>
      <c r="G28" s="43"/>
    </row>
    <row r="29" spans="2:7" ht="18" thickBot="1">
      <c r="B29" s="10"/>
      <c r="C29" s="10"/>
      <c r="D29" s="27"/>
      <c r="E29" s="10"/>
      <c r="F29" s="30"/>
      <c r="G29" s="30"/>
    </row>
    <row r="30" spans="2:7" ht="17.25">
      <c r="B30" s="112" t="s">
        <v>280</v>
      </c>
      <c r="C30" s="112"/>
      <c r="D30" s="112"/>
      <c r="E30" s="112"/>
      <c r="F30" s="30"/>
      <c r="G30" s="30"/>
    </row>
    <row r="31" spans="2:5" ht="17.25">
      <c r="B31" s="107" t="s">
        <v>67</v>
      </c>
      <c r="C31" s="107"/>
      <c r="D31" s="107"/>
      <c r="E31" s="107"/>
    </row>
    <row r="32" ht="17.25">
      <c r="A32" s="6"/>
    </row>
  </sheetData>
  <mergeCells count="5">
    <mergeCell ref="B31:E31"/>
    <mergeCell ref="F10:G10"/>
    <mergeCell ref="D10:E10"/>
    <mergeCell ref="C6:E6"/>
    <mergeCell ref="B30:E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7" customWidth="1"/>
    <col min="2" max="3" width="5.875" style="7" customWidth="1"/>
    <col min="4" max="4" width="32.125" style="7" customWidth="1"/>
    <col min="5" max="10" width="14.625" style="7" customWidth="1"/>
    <col min="11" max="16384" width="15.875" style="7" customWidth="1"/>
  </cols>
  <sheetData>
    <row r="1" ht="17.25">
      <c r="A1" s="6"/>
    </row>
    <row r="2" ht="17.25">
      <c r="F2" s="30"/>
    </row>
    <row r="4" ht="17.25">
      <c r="F4" s="30"/>
    </row>
    <row r="6" spans="4:10" ht="17.25">
      <c r="D6" s="30"/>
      <c r="E6" s="48" t="s">
        <v>68</v>
      </c>
      <c r="F6" s="30"/>
      <c r="G6" s="30"/>
      <c r="H6" s="30"/>
      <c r="I6" s="30"/>
      <c r="J6" s="30"/>
    </row>
    <row r="7" spans="2:10" ht="18" thickBot="1">
      <c r="B7" s="10"/>
      <c r="C7" s="10"/>
      <c r="D7" s="10"/>
      <c r="E7" s="10"/>
      <c r="F7" s="11" t="s">
        <v>69</v>
      </c>
      <c r="G7" s="10"/>
      <c r="H7" s="10"/>
      <c r="I7" s="10"/>
      <c r="J7" s="49" t="s">
        <v>7</v>
      </c>
    </row>
    <row r="8" spans="1:10" ht="17.25">
      <c r="A8" s="7" t="s">
        <v>4</v>
      </c>
      <c r="E8" s="70" t="s">
        <v>109</v>
      </c>
      <c r="F8" s="70" t="s">
        <v>110</v>
      </c>
      <c r="G8" s="70" t="s">
        <v>0</v>
      </c>
      <c r="H8" s="70" t="s">
        <v>1</v>
      </c>
      <c r="I8" s="70" t="s">
        <v>2</v>
      </c>
      <c r="J8" s="15" t="s">
        <v>174</v>
      </c>
    </row>
    <row r="9" spans="2:10" ht="17.25">
      <c r="B9" s="13"/>
      <c r="C9" s="13"/>
      <c r="D9" s="13"/>
      <c r="E9" s="90">
        <v>2001</v>
      </c>
      <c r="F9" s="18" t="s">
        <v>111</v>
      </c>
      <c r="G9" s="50">
        <v>2003</v>
      </c>
      <c r="H9" s="50" t="s">
        <v>112</v>
      </c>
      <c r="I9" s="50" t="s">
        <v>113</v>
      </c>
      <c r="J9" s="91">
        <v>2006</v>
      </c>
    </row>
    <row r="10" spans="5:9" ht="17.25">
      <c r="E10" s="12"/>
      <c r="F10" s="30"/>
      <c r="G10" s="30"/>
      <c r="H10" s="30"/>
      <c r="I10" s="30"/>
    </row>
    <row r="11" spans="2:10" ht="17.25">
      <c r="B11" s="21"/>
      <c r="C11" s="21"/>
      <c r="D11" s="6" t="s">
        <v>70</v>
      </c>
      <c r="E11" s="20">
        <v>18649</v>
      </c>
      <c r="F11" s="47">
        <v>17579</v>
      </c>
      <c r="G11" s="47">
        <v>16656</v>
      </c>
      <c r="H11" s="47">
        <v>16242</v>
      </c>
      <c r="I11" s="47">
        <v>15977</v>
      </c>
      <c r="J11" s="21">
        <v>15577</v>
      </c>
    </row>
    <row r="12" spans="5:9" ht="17.25">
      <c r="E12" s="12"/>
      <c r="F12" s="30"/>
      <c r="G12" s="30"/>
      <c r="H12" s="30"/>
      <c r="I12" s="30"/>
    </row>
    <row r="13" spans="3:10" ht="17.25">
      <c r="C13" s="6" t="s">
        <v>114</v>
      </c>
      <c r="E13" s="20">
        <v>159</v>
      </c>
      <c r="F13" s="47">
        <v>154</v>
      </c>
      <c r="G13" s="30">
        <v>139</v>
      </c>
      <c r="H13" s="43" t="s">
        <v>13</v>
      </c>
      <c r="I13" s="43" t="s">
        <v>13</v>
      </c>
      <c r="J13" s="23" t="s">
        <v>13</v>
      </c>
    </row>
    <row r="14" spans="4:10" ht="17.25">
      <c r="D14" s="6" t="s">
        <v>71</v>
      </c>
      <c r="E14" s="28">
        <v>49</v>
      </c>
      <c r="F14" s="29">
        <v>50</v>
      </c>
      <c r="G14" s="30">
        <v>43</v>
      </c>
      <c r="H14" s="43" t="s">
        <v>13</v>
      </c>
      <c r="I14" s="43" t="s">
        <v>13</v>
      </c>
      <c r="J14" s="23" t="s">
        <v>13</v>
      </c>
    </row>
    <row r="15" spans="4:10" ht="17.25">
      <c r="D15" s="6" t="s">
        <v>72</v>
      </c>
      <c r="E15" s="28">
        <v>72</v>
      </c>
      <c r="F15" s="29">
        <v>67</v>
      </c>
      <c r="G15" s="30">
        <v>62</v>
      </c>
      <c r="H15" s="43" t="s">
        <v>13</v>
      </c>
      <c r="I15" s="43" t="s">
        <v>13</v>
      </c>
      <c r="J15" s="23" t="s">
        <v>13</v>
      </c>
    </row>
    <row r="16" spans="4:10" ht="17.25">
      <c r="D16" s="6" t="s">
        <v>73</v>
      </c>
      <c r="E16" s="28">
        <v>38</v>
      </c>
      <c r="F16" s="29">
        <v>37</v>
      </c>
      <c r="G16" s="30">
        <v>34</v>
      </c>
      <c r="H16" s="43" t="s">
        <v>13</v>
      </c>
      <c r="I16" s="43" t="s">
        <v>13</v>
      </c>
      <c r="J16" s="23" t="s">
        <v>13</v>
      </c>
    </row>
    <row r="17" spans="4:10" ht="17.25">
      <c r="D17" s="6"/>
      <c r="E17" s="28"/>
      <c r="F17" s="29"/>
      <c r="G17" s="30"/>
      <c r="H17" s="43"/>
      <c r="I17" s="43"/>
      <c r="J17" s="23"/>
    </row>
    <row r="18" spans="3:10" ht="17.25">
      <c r="C18" s="6" t="s">
        <v>74</v>
      </c>
      <c r="E18" s="28">
        <v>146</v>
      </c>
      <c r="F18" s="29">
        <v>136</v>
      </c>
      <c r="G18" s="30">
        <v>124</v>
      </c>
      <c r="H18" s="43" t="s">
        <v>13</v>
      </c>
      <c r="I18" s="43" t="s">
        <v>13</v>
      </c>
      <c r="J18" s="23" t="s">
        <v>13</v>
      </c>
    </row>
    <row r="19" spans="3:10" ht="17.25">
      <c r="C19" s="6" t="s">
        <v>75</v>
      </c>
      <c r="E19" s="28">
        <v>1635</v>
      </c>
      <c r="F19" s="29">
        <v>1372</v>
      </c>
      <c r="G19" s="30">
        <v>1253</v>
      </c>
      <c r="H19" s="43" t="s">
        <v>13</v>
      </c>
      <c r="I19" s="43" t="s">
        <v>13</v>
      </c>
      <c r="J19" s="23" t="s">
        <v>13</v>
      </c>
    </row>
    <row r="20" spans="3:10" ht="17.25">
      <c r="C20" s="6"/>
      <c r="E20" s="28"/>
      <c r="F20" s="29"/>
      <c r="G20" s="30"/>
      <c r="H20" s="43"/>
      <c r="I20" s="43"/>
      <c r="J20" s="23"/>
    </row>
    <row r="21" spans="3:10" ht="17.25">
      <c r="C21" s="6" t="s">
        <v>76</v>
      </c>
      <c r="E21" s="20">
        <v>2881</v>
      </c>
      <c r="F21" s="47">
        <v>2530</v>
      </c>
      <c r="G21" s="30">
        <v>2215</v>
      </c>
      <c r="H21" s="43" t="s">
        <v>13</v>
      </c>
      <c r="I21" s="43" t="s">
        <v>13</v>
      </c>
      <c r="J21" s="23" t="s">
        <v>13</v>
      </c>
    </row>
    <row r="22" spans="3:10" ht="17.25">
      <c r="C22" s="6"/>
      <c r="E22" s="20"/>
      <c r="F22" s="47"/>
      <c r="G22" s="30"/>
      <c r="H22" s="43"/>
      <c r="I22" s="43"/>
      <c r="J22" s="23"/>
    </row>
    <row r="23" spans="4:10" ht="17.25">
      <c r="D23" s="6" t="s">
        <v>77</v>
      </c>
      <c r="E23" s="51" t="s">
        <v>13</v>
      </c>
      <c r="F23" s="43" t="s">
        <v>13</v>
      </c>
      <c r="G23" s="43" t="s">
        <v>13</v>
      </c>
      <c r="H23" s="43" t="s">
        <v>13</v>
      </c>
      <c r="I23" s="43" t="s">
        <v>13</v>
      </c>
      <c r="J23" s="23" t="s">
        <v>13</v>
      </c>
    </row>
    <row r="24" spans="4:10" ht="17.25">
      <c r="D24" s="6" t="s">
        <v>78</v>
      </c>
      <c r="E24" s="51" t="s">
        <v>13</v>
      </c>
      <c r="F24" s="43" t="s">
        <v>13</v>
      </c>
      <c r="G24" s="43" t="s">
        <v>13</v>
      </c>
      <c r="H24" s="43" t="s">
        <v>13</v>
      </c>
      <c r="I24" s="43" t="s">
        <v>13</v>
      </c>
      <c r="J24" s="23" t="s">
        <v>13</v>
      </c>
    </row>
    <row r="25" spans="4:10" ht="17.25">
      <c r="D25" s="6" t="s">
        <v>79</v>
      </c>
      <c r="E25" s="51" t="s">
        <v>13</v>
      </c>
      <c r="F25" s="43" t="s">
        <v>13</v>
      </c>
      <c r="G25" s="43" t="s">
        <v>13</v>
      </c>
      <c r="H25" s="43" t="s">
        <v>13</v>
      </c>
      <c r="I25" s="43" t="s">
        <v>13</v>
      </c>
      <c r="J25" s="23" t="s">
        <v>13</v>
      </c>
    </row>
    <row r="26" spans="4:10" ht="17.25">
      <c r="D26" s="6"/>
      <c r="E26" s="51"/>
      <c r="F26" s="43"/>
      <c r="G26" s="43"/>
      <c r="H26" s="43"/>
      <c r="I26" s="43"/>
      <c r="J26" s="23"/>
    </row>
    <row r="27" spans="4:10" ht="17.25">
      <c r="D27" s="6" t="s">
        <v>80</v>
      </c>
      <c r="E27" s="51" t="s">
        <v>13</v>
      </c>
      <c r="F27" s="43" t="s">
        <v>13</v>
      </c>
      <c r="G27" s="43" t="s">
        <v>13</v>
      </c>
      <c r="H27" s="43" t="s">
        <v>13</v>
      </c>
      <c r="I27" s="43" t="s">
        <v>13</v>
      </c>
      <c r="J27" s="23" t="s">
        <v>13</v>
      </c>
    </row>
    <row r="28" spans="4:10" ht="17.25">
      <c r="D28" s="6" t="s">
        <v>81</v>
      </c>
      <c r="E28" s="51" t="s">
        <v>13</v>
      </c>
      <c r="F28" s="43" t="s">
        <v>13</v>
      </c>
      <c r="G28" s="43" t="s">
        <v>13</v>
      </c>
      <c r="H28" s="43" t="s">
        <v>13</v>
      </c>
      <c r="I28" s="43" t="s">
        <v>13</v>
      </c>
      <c r="J28" s="23" t="s">
        <v>13</v>
      </c>
    </row>
    <row r="29" spans="4:10" ht="17.25">
      <c r="D29" s="6" t="s">
        <v>82</v>
      </c>
      <c r="E29" s="51" t="s">
        <v>13</v>
      </c>
      <c r="F29" s="43" t="s">
        <v>13</v>
      </c>
      <c r="G29" s="43" t="s">
        <v>13</v>
      </c>
      <c r="H29" s="43" t="s">
        <v>13</v>
      </c>
      <c r="I29" s="43" t="s">
        <v>13</v>
      </c>
      <c r="J29" s="23" t="s">
        <v>13</v>
      </c>
    </row>
    <row r="30" spans="4:10" ht="17.25">
      <c r="D30" s="6"/>
      <c r="E30" s="51"/>
      <c r="F30" s="43"/>
      <c r="G30" s="43"/>
      <c r="H30" s="43"/>
      <c r="I30" s="43"/>
      <c r="J30" s="23"/>
    </row>
    <row r="31" spans="4:10" ht="17.25">
      <c r="D31" s="6" t="s">
        <v>83</v>
      </c>
      <c r="E31" s="51" t="s">
        <v>13</v>
      </c>
      <c r="F31" s="43" t="s">
        <v>13</v>
      </c>
      <c r="G31" s="43" t="s">
        <v>13</v>
      </c>
      <c r="H31" s="43" t="s">
        <v>13</v>
      </c>
      <c r="I31" s="43" t="s">
        <v>13</v>
      </c>
      <c r="J31" s="23" t="s">
        <v>13</v>
      </c>
    </row>
    <row r="32" spans="4:10" ht="17.25">
      <c r="D32" s="6" t="s">
        <v>84</v>
      </c>
      <c r="E32" s="51" t="s">
        <v>13</v>
      </c>
      <c r="F32" s="43" t="s">
        <v>13</v>
      </c>
      <c r="G32" s="43" t="s">
        <v>13</v>
      </c>
      <c r="H32" s="43" t="s">
        <v>13</v>
      </c>
      <c r="I32" s="43" t="s">
        <v>13</v>
      </c>
      <c r="J32" s="23" t="s">
        <v>13</v>
      </c>
    </row>
    <row r="33" spans="4:10" ht="17.25">
      <c r="D33" s="6" t="s">
        <v>85</v>
      </c>
      <c r="E33" s="51" t="s">
        <v>13</v>
      </c>
      <c r="F33" s="43" t="s">
        <v>13</v>
      </c>
      <c r="G33" s="43" t="s">
        <v>13</v>
      </c>
      <c r="H33" s="43" t="s">
        <v>13</v>
      </c>
      <c r="I33" s="43" t="s">
        <v>13</v>
      </c>
      <c r="J33" s="23" t="s">
        <v>13</v>
      </c>
    </row>
    <row r="34" spans="4:10" ht="17.25">
      <c r="D34" s="6"/>
      <c r="E34" s="51"/>
      <c r="F34" s="43"/>
      <c r="G34" s="43"/>
      <c r="H34" s="43"/>
      <c r="I34" s="43"/>
      <c r="J34" s="23"/>
    </row>
    <row r="35" spans="4:10" ht="17.25">
      <c r="D35" s="6" t="s">
        <v>86</v>
      </c>
      <c r="E35" s="51" t="s">
        <v>13</v>
      </c>
      <c r="F35" s="43" t="s">
        <v>13</v>
      </c>
      <c r="G35" s="43" t="s">
        <v>13</v>
      </c>
      <c r="H35" s="43" t="s">
        <v>13</v>
      </c>
      <c r="I35" s="43" t="s">
        <v>13</v>
      </c>
      <c r="J35" s="23" t="s">
        <v>13</v>
      </c>
    </row>
    <row r="36" spans="4:10" ht="17.25">
      <c r="D36" s="6" t="s">
        <v>87</v>
      </c>
      <c r="E36" s="51" t="s">
        <v>13</v>
      </c>
      <c r="F36" s="43" t="s">
        <v>13</v>
      </c>
      <c r="G36" s="43" t="s">
        <v>13</v>
      </c>
      <c r="H36" s="43" t="s">
        <v>13</v>
      </c>
      <c r="I36" s="43" t="s">
        <v>13</v>
      </c>
      <c r="J36" s="23" t="s">
        <v>13</v>
      </c>
    </row>
    <row r="37" spans="4:10" ht="17.25">
      <c r="D37" s="6" t="s">
        <v>88</v>
      </c>
      <c r="E37" s="51" t="s">
        <v>13</v>
      </c>
      <c r="F37" s="43" t="s">
        <v>13</v>
      </c>
      <c r="G37" s="43" t="s">
        <v>13</v>
      </c>
      <c r="H37" s="43" t="s">
        <v>13</v>
      </c>
      <c r="I37" s="43" t="s">
        <v>13</v>
      </c>
      <c r="J37" s="23" t="s">
        <v>13</v>
      </c>
    </row>
    <row r="38" spans="4:10" ht="17.25">
      <c r="D38" s="6"/>
      <c r="E38" s="51"/>
      <c r="F38" s="43"/>
      <c r="G38" s="43"/>
      <c r="H38" s="43"/>
      <c r="I38" s="43"/>
      <c r="J38" s="23"/>
    </row>
    <row r="39" spans="4:10" ht="17.25">
      <c r="D39" s="6" t="s">
        <v>89</v>
      </c>
      <c r="E39" s="51" t="s">
        <v>13</v>
      </c>
      <c r="F39" s="43" t="s">
        <v>13</v>
      </c>
      <c r="G39" s="43" t="s">
        <v>13</v>
      </c>
      <c r="H39" s="43" t="s">
        <v>13</v>
      </c>
      <c r="I39" s="43" t="s">
        <v>13</v>
      </c>
      <c r="J39" s="23" t="s">
        <v>13</v>
      </c>
    </row>
    <row r="40" spans="4:10" ht="17.25">
      <c r="D40" s="6" t="s">
        <v>90</v>
      </c>
      <c r="E40" s="51" t="s">
        <v>13</v>
      </c>
      <c r="F40" s="43" t="s">
        <v>13</v>
      </c>
      <c r="G40" s="43" t="s">
        <v>13</v>
      </c>
      <c r="H40" s="43" t="s">
        <v>13</v>
      </c>
      <c r="I40" s="43" t="s">
        <v>13</v>
      </c>
      <c r="J40" s="23" t="s">
        <v>13</v>
      </c>
    </row>
    <row r="41" spans="4:10" ht="17.25">
      <c r="D41" s="6" t="s">
        <v>91</v>
      </c>
      <c r="E41" s="51" t="s">
        <v>13</v>
      </c>
      <c r="F41" s="43" t="s">
        <v>13</v>
      </c>
      <c r="G41" s="43" t="s">
        <v>13</v>
      </c>
      <c r="H41" s="43" t="s">
        <v>13</v>
      </c>
      <c r="I41" s="43" t="s">
        <v>13</v>
      </c>
      <c r="J41" s="23" t="s">
        <v>13</v>
      </c>
    </row>
    <row r="42" spans="4:10" ht="17.25">
      <c r="D42" s="6" t="s">
        <v>92</v>
      </c>
      <c r="E42" s="51" t="s">
        <v>13</v>
      </c>
      <c r="F42" s="43" t="s">
        <v>13</v>
      </c>
      <c r="G42" s="43" t="s">
        <v>13</v>
      </c>
      <c r="H42" s="43" t="s">
        <v>13</v>
      </c>
      <c r="I42" s="43" t="s">
        <v>13</v>
      </c>
      <c r="J42" s="23" t="s">
        <v>13</v>
      </c>
    </row>
    <row r="43" spans="4:10" ht="17.25">
      <c r="D43" s="6"/>
      <c r="E43" s="51"/>
      <c r="F43" s="43"/>
      <c r="G43" s="43"/>
      <c r="H43" s="43"/>
      <c r="I43" s="43"/>
      <c r="J43" s="23"/>
    </row>
    <row r="44" spans="3:10" ht="17.25">
      <c r="C44" s="6" t="s">
        <v>93</v>
      </c>
      <c r="E44" s="28">
        <v>23</v>
      </c>
      <c r="F44" s="29">
        <v>20</v>
      </c>
      <c r="G44" s="30">
        <v>10</v>
      </c>
      <c r="H44" s="43" t="s">
        <v>13</v>
      </c>
      <c r="I44" s="43" t="s">
        <v>13</v>
      </c>
      <c r="J44" s="23" t="s">
        <v>13</v>
      </c>
    </row>
    <row r="45" spans="3:10" ht="17.25">
      <c r="C45" s="6" t="s">
        <v>282</v>
      </c>
      <c r="E45" s="52">
        <v>448</v>
      </c>
      <c r="F45" s="53">
        <v>398</v>
      </c>
      <c r="G45" s="30">
        <v>32</v>
      </c>
      <c r="H45" s="43" t="s">
        <v>13</v>
      </c>
      <c r="I45" s="43" t="s">
        <v>13</v>
      </c>
      <c r="J45" s="23" t="s">
        <v>13</v>
      </c>
    </row>
    <row r="46" spans="3:10" ht="17.25">
      <c r="C46" s="7" t="s">
        <v>283</v>
      </c>
      <c r="E46" s="54"/>
      <c r="F46" s="55"/>
      <c r="G46" s="30">
        <v>346</v>
      </c>
      <c r="H46" s="43" t="s">
        <v>13</v>
      </c>
      <c r="I46" s="43" t="s">
        <v>13</v>
      </c>
      <c r="J46" s="23" t="s">
        <v>13</v>
      </c>
    </row>
    <row r="47" spans="5:10" ht="17.25">
      <c r="E47" s="54"/>
      <c r="F47" s="55"/>
      <c r="G47" s="30"/>
      <c r="H47" s="43"/>
      <c r="I47" s="43"/>
      <c r="J47" s="23"/>
    </row>
    <row r="48" spans="3:10" ht="17.25">
      <c r="C48" s="6" t="s">
        <v>94</v>
      </c>
      <c r="E48" s="20">
        <v>3337</v>
      </c>
      <c r="F48" s="47">
        <v>3100</v>
      </c>
      <c r="G48" s="30">
        <v>2718</v>
      </c>
      <c r="H48" s="43" t="s">
        <v>13</v>
      </c>
      <c r="I48" s="43" t="s">
        <v>13</v>
      </c>
      <c r="J48" s="23" t="s">
        <v>13</v>
      </c>
    </row>
    <row r="49" spans="3:10" ht="17.25">
      <c r="C49" s="6"/>
      <c r="E49" s="20"/>
      <c r="F49" s="47"/>
      <c r="G49" s="30"/>
      <c r="H49" s="43"/>
      <c r="I49" s="43"/>
      <c r="J49" s="23"/>
    </row>
    <row r="50" spans="4:10" ht="17.25">
      <c r="D50" s="6" t="s">
        <v>95</v>
      </c>
      <c r="E50" s="28">
        <v>1571</v>
      </c>
      <c r="F50" s="29">
        <v>1498</v>
      </c>
      <c r="G50" s="30">
        <v>1324</v>
      </c>
      <c r="H50" s="43" t="s">
        <v>13</v>
      </c>
      <c r="I50" s="43" t="s">
        <v>13</v>
      </c>
      <c r="J50" s="23" t="s">
        <v>13</v>
      </c>
    </row>
    <row r="51" spans="4:10" ht="17.25">
      <c r="D51" s="6" t="s">
        <v>96</v>
      </c>
      <c r="E51" s="28">
        <v>1564</v>
      </c>
      <c r="F51" s="29">
        <v>1418</v>
      </c>
      <c r="G51" s="30">
        <v>1234</v>
      </c>
      <c r="H51" s="43" t="s">
        <v>13</v>
      </c>
      <c r="I51" s="43" t="s">
        <v>13</v>
      </c>
      <c r="J51" s="23" t="s">
        <v>13</v>
      </c>
    </row>
    <row r="52" spans="4:10" ht="17.25">
      <c r="D52" s="6" t="s">
        <v>97</v>
      </c>
      <c r="E52" s="28">
        <v>202</v>
      </c>
      <c r="F52" s="29">
        <v>184</v>
      </c>
      <c r="G52" s="30">
        <v>160</v>
      </c>
      <c r="H52" s="43" t="s">
        <v>13</v>
      </c>
      <c r="I52" s="43" t="s">
        <v>13</v>
      </c>
      <c r="J52" s="23" t="s">
        <v>13</v>
      </c>
    </row>
    <row r="53" spans="4:10" ht="17.25">
      <c r="D53" s="6"/>
      <c r="E53" s="28"/>
      <c r="F53" s="29"/>
      <c r="G53" s="30"/>
      <c r="H53" s="43"/>
      <c r="I53" s="43"/>
      <c r="J53" s="23"/>
    </row>
    <row r="54" spans="3:10" ht="17.25">
      <c r="C54" s="6" t="s">
        <v>98</v>
      </c>
      <c r="E54" s="28">
        <v>300</v>
      </c>
      <c r="F54" s="29">
        <v>280</v>
      </c>
      <c r="G54" s="30">
        <v>277</v>
      </c>
      <c r="H54" s="43" t="s">
        <v>13</v>
      </c>
      <c r="I54" s="43" t="s">
        <v>13</v>
      </c>
      <c r="J54" s="23" t="s">
        <v>13</v>
      </c>
    </row>
    <row r="55" spans="3:10" ht="17.25">
      <c r="C55" s="6" t="s">
        <v>99</v>
      </c>
      <c r="E55" s="28">
        <v>1802</v>
      </c>
      <c r="F55" s="29">
        <v>1732</v>
      </c>
      <c r="G55" s="30">
        <v>1677</v>
      </c>
      <c r="H55" s="43" t="s">
        <v>13</v>
      </c>
      <c r="I55" s="43" t="s">
        <v>13</v>
      </c>
      <c r="J55" s="23" t="s">
        <v>13</v>
      </c>
    </row>
    <row r="56" spans="3:10" ht="17.25">
      <c r="C56" s="6" t="s">
        <v>284</v>
      </c>
      <c r="E56" s="28">
        <v>2141</v>
      </c>
      <c r="F56" s="29">
        <v>1959</v>
      </c>
      <c r="G56" s="30">
        <v>1841</v>
      </c>
      <c r="H56" s="43" t="s">
        <v>13</v>
      </c>
      <c r="I56" s="43" t="s">
        <v>13</v>
      </c>
      <c r="J56" s="23" t="s">
        <v>13</v>
      </c>
    </row>
    <row r="57" spans="3:10" ht="17.25">
      <c r="C57" s="6"/>
      <c r="E57" s="28"/>
      <c r="F57" s="29"/>
      <c r="G57" s="30"/>
      <c r="H57" s="43"/>
      <c r="I57" s="43"/>
      <c r="J57" s="23"/>
    </row>
    <row r="58" spans="3:10" ht="17.25">
      <c r="C58" s="6" t="s">
        <v>100</v>
      </c>
      <c r="E58" s="28">
        <v>1242</v>
      </c>
      <c r="F58" s="29">
        <v>1362</v>
      </c>
      <c r="G58" s="30">
        <v>1521</v>
      </c>
      <c r="H58" s="43" t="s">
        <v>13</v>
      </c>
      <c r="I58" s="43" t="s">
        <v>13</v>
      </c>
      <c r="J58" s="23" t="s">
        <v>13</v>
      </c>
    </row>
    <row r="59" spans="3:10" ht="17.25">
      <c r="C59" s="6" t="s">
        <v>101</v>
      </c>
      <c r="E59" s="28">
        <v>4525</v>
      </c>
      <c r="F59" s="29">
        <v>4526</v>
      </c>
      <c r="G59" s="30">
        <v>4503</v>
      </c>
      <c r="H59" s="43" t="s">
        <v>13</v>
      </c>
      <c r="I59" s="43" t="s">
        <v>13</v>
      </c>
      <c r="J59" s="23" t="s">
        <v>13</v>
      </c>
    </row>
    <row r="60" spans="3:10" ht="17.25">
      <c r="C60" s="6" t="s">
        <v>102</v>
      </c>
      <c r="E60" s="28">
        <v>10</v>
      </c>
      <c r="F60" s="29">
        <v>10</v>
      </c>
      <c r="G60" s="30">
        <v>0</v>
      </c>
      <c r="H60" s="43" t="s">
        <v>13</v>
      </c>
      <c r="I60" s="43" t="s">
        <v>13</v>
      </c>
      <c r="J60" s="23" t="s">
        <v>13</v>
      </c>
    </row>
    <row r="61" spans="2:10" ht="17.25">
      <c r="B61" s="13"/>
      <c r="C61" s="13"/>
      <c r="D61" s="13"/>
      <c r="E61" s="17"/>
      <c r="F61" s="13"/>
      <c r="G61" s="13"/>
      <c r="H61" s="13"/>
      <c r="I61" s="13"/>
      <c r="J61" s="13"/>
    </row>
    <row r="62" spans="5:10" ht="17.25">
      <c r="E62" s="56" t="s">
        <v>115</v>
      </c>
      <c r="F62" s="38" t="s">
        <v>115</v>
      </c>
      <c r="G62" s="38" t="s">
        <v>115</v>
      </c>
      <c r="H62" s="38" t="s">
        <v>115</v>
      </c>
      <c r="I62" s="38" t="s">
        <v>115</v>
      </c>
      <c r="J62" s="9" t="s">
        <v>115</v>
      </c>
    </row>
    <row r="63" spans="2:10" ht="17.25">
      <c r="B63" s="21"/>
      <c r="C63" s="21"/>
      <c r="D63" s="6" t="s">
        <v>103</v>
      </c>
      <c r="E63" s="20">
        <v>12877</v>
      </c>
      <c r="F63" s="47">
        <v>11687</v>
      </c>
      <c r="G63" s="30">
        <v>10476</v>
      </c>
      <c r="H63" s="43" t="s">
        <v>13</v>
      </c>
      <c r="I63" s="43" t="s">
        <v>13</v>
      </c>
      <c r="J63" s="23" t="s">
        <v>13</v>
      </c>
    </row>
    <row r="64" spans="2:10" ht="17.25">
      <c r="B64" s="21"/>
      <c r="C64" s="21"/>
      <c r="D64" s="6"/>
      <c r="E64" s="20"/>
      <c r="F64" s="47"/>
      <c r="G64" s="30"/>
      <c r="H64" s="43"/>
      <c r="I64" s="43"/>
      <c r="J64" s="23"/>
    </row>
    <row r="65" spans="3:10" ht="17.25">
      <c r="C65" s="6" t="s">
        <v>104</v>
      </c>
      <c r="D65" s="7" t="s">
        <v>105</v>
      </c>
      <c r="E65" s="28">
        <v>3453</v>
      </c>
      <c r="F65" s="29">
        <v>3131</v>
      </c>
      <c r="G65" s="30">
        <v>2703</v>
      </c>
      <c r="H65" s="43" t="s">
        <v>13</v>
      </c>
      <c r="I65" s="43" t="s">
        <v>13</v>
      </c>
      <c r="J65" s="23" t="s">
        <v>13</v>
      </c>
    </row>
    <row r="66" spans="4:10" ht="17.25">
      <c r="D66" s="33" t="s">
        <v>106</v>
      </c>
      <c r="E66" s="28">
        <v>9424</v>
      </c>
      <c r="F66" s="29">
        <v>8556</v>
      </c>
      <c r="G66" s="30">
        <v>7773</v>
      </c>
      <c r="H66" s="43" t="s">
        <v>13</v>
      </c>
      <c r="I66" s="43" t="s">
        <v>13</v>
      </c>
      <c r="J66" s="23" t="s">
        <v>13</v>
      </c>
    </row>
    <row r="67" spans="2:10" ht="18" thickBot="1">
      <c r="B67" s="10"/>
      <c r="C67" s="10"/>
      <c r="D67" s="10"/>
      <c r="E67" s="27"/>
      <c r="F67" s="10"/>
      <c r="G67" s="10"/>
      <c r="H67" s="10"/>
      <c r="I67" s="10"/>
      <c r="J67" s="10"/>
    </row>
    <row r="68" ht="17.25">
      <c r="E68" s="6" t="s">
        <v>116</v>
      </c>
    </row>
    <row r="69" ht="17.25">
      <c r="E69" s="6" t="s">
        <v>107</v>
      </c>
    </row>
    <row r="70" ht="17.25">
      <c r="E70" s="6" t="s">
        <v>108</v>
      </c>
    </row>
    <row r="71" ht="17.25">
      <c r="E71" s="6" t="s">
        <v>173</v>
      </c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" customWidth="1"/>
    <col min="2" max="2" width="21.50390625" style="7" customWidth="1"/>
    <col min="3" max="3" width="12.125" style="7" customWidth="1"/>
    <col min="4" max="5" width="13.375" style="7" customWidth="1"/>
    <col min="6" max="9" width="12.125" style="7" customWidth="1"/>
    <col min="10" max="10" width="13.375" style="7" customWidth="1"/>
    <col min="11" max="11" width="12.125" style="7" customWidth="1"/>
    <col min="12" max="16384" width="13.375" style="7" customWidth="1"/>
  </cols>
  <sheetData>
    <row r="1" ht="17.25">
      <c r="A1" s="6"/>
    </row>
    <row r="3" ht="17.25">
      <c r="B3" s="6" t="s">
        <v>117</v>
      </c>
    </row>
    <row r="6" ht="17.25">
      <c r="E6" s="8" t="s">
        <v>118</v>
      </c>
    </row>
    <row r="7" spans="2:11" ht="18" thickBot="1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3:10" ht="17.25">
      <c r="C8" s="12"/>
      <c r="D8" s="12"/>
      <c r="F8" s="12"/>
      <c r="H8" s="15" t="s">
        <v>119</v>
      </c>
      <c r="J8" s="15" t="s">
        <v>119</v>
      </c>
    </row>
    <row r="9" spans="3:11" ht="17.25">
      <c r="C9" s="16" t="s">
        <v>120</v>
      </c>
      <c r="D9" s="19" t="s">
        <v>121</v>
      </c>
      <c r="E9" s="13"/>
      <c r="F9" s="19" t="s">
        <v>122</v>
      </c>
      <c r="G9" s="13"/>
      <c r="H9" s="19" t="s">
        <v>123</v>
      </c>
      <c r="I9" s="13"/>
      <c r="J9" s="19" t="s">
        <v>124</v>
      </c>
      <c r="K9" s="13"/>
    </row>
    <row r="10" spans="2:11" ht="17.25">
      <c r="B10" s="13"/>
      <c r="C10" s="18" t="s">
        <v>125</v>
      </c>
      <c r="D10" s="18" t="s">
        <v>288</v>
      </c>
      <c r="E10" s="18" t="s">
        <v>289</v>
      </c>
      <c r="F10" s="18" t="s">
        <v>288</v>
      </c>
      <c r="G10" s="18" t="s">
        <v>289</v>
      </c>
      <c r="H10" s="18" t="s">
        <v>288</v>
      </c>
      <c r="I10" s="18" t="s">
        <v>289</v>
      </c>
      <c r="J10" s="18" t="s">
        <v>288</v>
      </c>
      <c r="K10" s="18" t="s">
        <v>289</v>
      </c>
    </row>
    <row r="11" spans="3:11" ht="17.25">
      <c r="C11" s="56" t="s">
        <v>126</v>
      </c>
      <c r="E11" s="9" t="s">
        <v>126</v>
      </c>
      <c r="G11" s="9" t="s">
        <v>126</v>
      </c>
      <c r="I11" s="9" t="s">
        <v>126</v>
      </c>
      <c r="K11" s="9" t="s">
        <v>126</v>
      </c>
    </row>
    <row r="12" spans="2:11" ht="17.25">
      <c r="B12" s="6" t="s">
        <v>175</v>
      </c>
      <c r="C12" s="28">
        <v>86</v>
      </c>
      <c r="D12" s="22">
        <v>8406</v>
      </c>
      <c r="E12" s="22">
        <v>777</v>
      </c>
      <c r="F12" s="22">
        <v>111</v>
      </c>
      <c r="G12" s="22">
        <v>5</v>
      </c>
      <c r="H12" s="22">
        <v>327</v>
      </c>
      <c r="I12" s="22">
        <v>5</v>
      </c>
      <c r="J12" s="22">
        <v>21624</v>
      </c>
      <c r="K12" s="22">
        <v>1462</v>
      </c>
    </row>
    <row r="13" spans="2:11" ht="17.25">
      <c r="B13" s="6" t="s">
        <v>176</v>
      </c>
      <c r="C13" s="28">
        <v>94</v>
      </c>
      <c r="D13" s="22">
        <v>8728</v>
      </c>
      <c r="E13" s="22">
        <v>740</v>
      </c>
      <c r="F13" s="22">
        <v>175</v>
      </c>
      <c r="G13" s="22">
        <v>12</v>
      </c>
      <c r="H13" s="22">
        <v>183</v>
      </c>
      <c r="I13" s="22">
        <v>5</v>
      </c>
      <c r="J13" s="22">
        <v>23583</v>
      </c>
      <c r="K13" s="22">
        <v>1607</v>
      </c>
    </row>
    <row r="14" spans="2:11" ht="17.25">
      <c r="B14" s="6" t="s">
        <v>177</v>
      </c>
      <c r="C14" s="28">
        <v>100</v>
      </c>
      <c r="D14" s="22">
        <v>10327</v>
      </c>
      <c r="E14" s="22">
        <v>908</v>
      </c>
      <c r="F14" s="22">
        <v>239</v>
      </c>
      <c r="G14" s="22">
        <v>16</v>
      </c>
      <c r="H14" s="22">
        <v>238</v>
      </c>
      <c r="I14" s="22">
        <v>7</v>
      </c>
      <c r="J14" s="22">
        <v>24398</v>
      </c>
      <c r="K14" s="22">
        <v>1709</v>
      </c>
    </row>
    <row r="15" spans="2:11" ht="17.25">
      <c r="B15" s="6" t="s">
        <v>178</v>
      </c>
      <c r="C15" s="28">
        <v>105</v>
      </c>
      <c r="D15" s="22">
        <v>11299</v>
      </c>
      <c r="E15" s="22">
        <v>1021</v>
      </c>
      <c r="F15" s="22">
        <v>300</v>
      </c>
      <c r="G15" s="22">
        <v>23</v>
      </c>
      <c r="H15" s="22">
        <v>295</v>
      </c>
      <c r="I15" s="22">
        <v>12</v>
      </c>
      <c r="J15" s="22">
        <v>25153</v>
      </c>
      <c r="K15" s="22">
        <v>1842</v>
      </c>
    </row>
    <row r="16" spans="2:11" ht="17.25">
      <c r="B16" s="6"/>
      <c r="C16" s="28"/>
      <c r="D16" s="22"/>
      <c r="E16" s="22"/>
      <c r="F16" s="22"/>
      <c r="G16" s="22"/>
      <c r="H16" s="22"/>
      <c r="I16" s="22"/>
      <c r="J16" s="22"/>
      <c r="K16" s="22"/>
    </row>
    <row r="17" spans="2:11" ht="17.25">
      <c r="B17" s="6" t="s">
        <v>179</v>
      </c>
      <c r="C17" s="28">
        <v>108</v>
      </c>
      <c r="D17" s="22">
        <v>11882</v>
      </c>
      <c r="E17" s="22">
        <v>1081</v>
      </c>
      <c r="F17" s="22">
        <v>290</v>
      </c>
      <c r="G17" s="22">
        <v>24</v>
      </c>
      <c r="H17" s="22">
        <v>359</v>
      </c>
      <c r="I17" s="22">
        <v>15</v>
      </c>
      <c r="J17" s="22">
        <v>26673</v>
      </c>
      <c r="K17" s="22">
        <v>2006</v>
      </c>
    </row>
    <row r="18" spans="2:11" ht="17.25">
      <c r="B18" s="6" t="s">
        <v>180</v>
      </c>
      <c r="C18" s="28">
        <v>113</v>
      </c>
      <c r="D18" s="22">
        <v>13331</v>
      </c>
      <c r="E18" s="22">
        <v>1214</v>
      </c>
      <c r="F18" s="22">
        <v>326</v>
      </c>
      <c r="G18" s="22">
        <v>26</v>
      </c>
      <c r="H18" s="22">
        <v>466</v>
      </c>
      <c r="I18" s="22">
        <v>16</v>
      </c>
      <c r="J18" s="22">
        <v>28670</v>
      </c>
      <c r="K18" s="22">
        <v>2182</v>
      </c>
    </row>
    <row r="19" spans="2:11" ht="17.25">
      <c r="B19" s="6" t="s">
        <v>181</v>
      </c>
      <c r="C19" s="28">
        <v>117</v>
      </c>
      <c r="D19" s="22">
        <v>12773</v>
      </c>
      <c r="E19" s="22">
        <v>1169</v>
      </c>
      <c r="F19" s="22">
        <v>305</v>
      </c>
      <c r="G19" s="22">
        <v>27</v>
      </c>
      <c r="H19" s="22">
        <v>545</v>
      </c>
      <c r="I19" s="22">
        <v>19</v>
      </c>
      <c r="J19" s="22">
        <v>30842</v>
      </c>
      <c r="K19" s="22">
        <v>2300</v>
      </c>
    </row>
    <row r="20" spans="2:11" ht="17.25">
      <c r="B20" s="6" t="s">
        <v>182</v>
      </c>
      <c r="C20" s="28">
        <v>124</v>
      </c>
      <c r="D20" s="22">
        <v>11802</v>
      </c>
      <c r="E20" s="22">
        <v>1143</v>
      </c>
      <c r="F20" s="22">
        <v>333</v>
      </c>
      <c r="G20" s="22">
        <v>34</v>
      </c>
      <c r="H20" s="22">
        <v>620</v>
      </c>
      <c r="I20" s="22">
        <v>21</v>
      </c>
      <c r="J20" s="22">
        <v>31330</v>
      </c>
      <c r="K20" s="22">
        <v>2326</v>
      </c>
    </row>
    <row r="21" spans="2:11" ht="17.25">
      <c r="B21" s="6"/>
      <c r="C21" s="28"/>
      <c r="D21" s="22"/>
      <c r="E21" s="22"/>
      <c r="F21" s="22"/>
      <c r="G21" s="22"/>
      <c r="H21" s="22"/>
      <c r="I21" s="22"/>
      <c r="J21" s="22"/>
      <c r="K21" s="22"/>
    </row>
    <row r="22" spans="2:11" ht="17.25">
      <c r="B22" s="6" t="s">
        <v>183</v>
      </c>
      <c r="C22" s="28">
        <v>137</v>
      </c>
      <c r="D22" s="22">
        <v>16823</v>
      </c>
      <c r="E22" s="22">
        <v>2155</v>
      </c>
      <c r="F22" s="22">
        <v>384</v>
      </c>
      <c r="G22" s="22">
        <v>33</v>
      </c>
      <c r="H22" s="22">
        <v>688</v>
      </c>
      <c r="I22" s="22">
        <v>21</v>
      </c>
      <c r="J22" s="22">
        <v>34783</v>
      </c>
      <c r="K22" s="22">
        <v>3231</v>
      </c>
    </row>
    <row r="23" spans="2:11" ht="17.25">
      <c r="B23" s="6" t="s">
        <v>184</v>
      </c>
      <c r="C23" s="28">
        <v>148</v>
      </c>
      <c r="D23" s="22">
        <v>13827</v>
      </c>
      <c r="E23" s="22">
        <v>1626</v>
      </c>
      <c r="F23" s="22">
        <v>473</v>
      </c>
      <c r="G23" s="22">
        <v>51</v>
      </c>
      <c r="H23" s="22">
        <v>814</v>
      </c>
      <c r="I23" s="22">
        <v>28</v>
      </c>
      <c r="J23" s="22">
        <v>37610</v>
      </c>
      <c r="K23" s="22">
        <v>3446</v>
      </c>
    </row>
    <row r="24" spans="2:11" ht="17.25">
      <c r="B24" s="6" t="s">
        <v>185</v>
      </c>
      <c r="C24" s="28">
        <v>149</v>
      </c>
      <c r="D24" s="22">
        <v>14571</v>
      </c>
      <c r="E24" s="22">
        <v>1905</v>
      </c>
      <c r="F24" s="22">
        <v>742</v>
      </c>
      <c r="G24" s="22">
        <v>85</v>
      </c>
      <c r="H24" s="22">
        <v>1004</v>
      </c>
      <c r="I24" s="22">
        <v>34</v>
      </c>
      <c r="J24" s="22">
        <v>38246</v>
      </c>
      <c r="K24" s="22">
        <v>3526</v>
      </c>
    </row>
    <row r="25" spans="2:11" ht="17.25">
      <c r="B25" s="6" t="s">
        <v>186</v>
      </c>
      <c r="C25" s="28">
        <v>146</v>
      </c>
      <c r="D25" s="22">
        <v>12067</v>
      </c>
      <c r="E25" s="22">
        <v>1226</v>
      </c>
      <c r="F25" s="22">
        <v>958</v>
      </c>
      <c r="G25" s="22">
        <v>114</v>
      </c>
      <c r="H25" s="22">
        <v>1177</v>
      </c>
      <c r="I25" s="22">
        <v>42</v>
      </c>
      <c r="J25" s="22">
        <v>38139</v>
      </c>
      <c r="K25" s="22">
        <v>3295</v>
      </c>
    </row>
    <row r="26" spans="2:11" ht="17.25">
      <c r="B26" s="6"/>
      <c r="C26" s="28"/>
      <c r="D26" s="22"/>
      <c r="E26" s="22"/>
      <c r="F26" s="22"/>
      <c r="G26" s="22"/>
      <c r="H26" s="22"/>
      <c r="I26" s="22"/>
      <c r="J26" s="22"/>
      <c r="K26" s="22"/>
    </row>
    <row r="27" spans="2:11" ht="17.25">
      <c r="B27" s="6" t="s">
        <v>187</v>
      </c>
      <c r="C27" s="28">
        <v>144</v>
      </c>
      <c r="D27" s="22">
        <v>12398</v>
      </c>
      <c r="E27" s="22">
        <v>1294</v>
      </c>
      <c r="F27" s="22">
        <v>1010</v>
      </c>
      <c r="G27" s="22">
        <v>105</v>
      </c>
      <c r="H27" s="22">
        <v>1421</v>
      </c>
      <c r="I27" s="22">
        <v>48</v>
      </c>
      <c r="J27" s="22">
        <v>38564</v>
      </c>
      <c r="K27" s="22">
        <v>3108</v>
      </c>
    </row>
    <row r="28" spans="2:11" ht="17.25">
      <c r="B28" s="6" t="s">
        <v>188</v>
      </c>
      <c r="C28" s="28">
        <v>143</v>
      </c>
      <c r="D28" s="22">
        <v>13120</v>
      </c>
      <c r="E28" s="22">
        <v>1498.48</v>
      </c>
      <c r="F28" s="22">
        <v>899</v>
      </c>
      <c r="G28" s="22">
        <v>84.98</v>
      </c>
      <c r="H28" s="23">
        <v>1333</v>
      </c>
      <c r="I28" s="23">
        <v>42</v>
      </c>
      <c r="J28" s="22">
        <v>35178</v>
      </c>
      <c r="K28" s="22">
        <v>3002.98</v>
      </c>
    </row>
    <row r="29" spans="2:12" s="24" customFormat="1" ht="17.25">
      <c r="B29" s="6" t="s">
        <v>189</v>
      </c>
      <c r="C29" s="28">
        <v>144</v>
      </c>
      <c r="D29" s="22">
        <v>10316</v>
      </c>
      <c r="E29" s="22">
        <v>1124</v>
      </c>
      <c r="F29" s="22">
        <v>758</v>
      </c>
      <c r="G29" s="22">
        <v>78</v>
      </c>
      <c r="H29" s="23">
        <v>1886</v>
      </c>
      <c r="I29" s="23">
        <v>32</v>
      </c>
      <c r="J29" s="22">
        <v>34126</v>
      </c>
      <c r="K29" s="22">
        <v>2937</v>
      </c>
      <c r="L29" s="7"/>
    </row>
    <row r="30" spans="2:12" s="24" customFormat="1" ht="17.25">
      <c r="B30" s="6" t="s">
        <v>231</v>
      </c>
      <c r="C30" s="28">
        <v>146</v>
      </c>
      <c r="D30" s="22">
        <v>9181</v>
      </c>
      <c r="E30" s="22">
        <v>1097</v>
      </c>
      <c r="F30" s="22">
        <v>661</v>
      </c>
      <c r="G30" s="22">
        <v>65</v>
      </c>
      <c r="H30" s="23">
        <v>1448</v>
      </c>
      <c r="I30" s="23">
        <v>19</v>
      </c>
      <c r="J30" s="22">
        <v>32986</v>
      </c>
      <c r="K30" s="22">
        <v>2900</v>
      </c>
      <c r="L30" s="7"/>
    </row>
    <row r="31" spans="2:11" ht="18" thickBot="1">
      <c r="B31" s="10"/>
      <c r="C31" s="27"/>
      <c r="D31" s="10"/>
      <c r="E31" s="10"/>
      <c r="F31" s="10"/>
      <c r="G31" s="10"/>
      <c r="H31" s="10"/>
      <c r="I31" s="10"/>
      <c r="J31" s="10"/>
      <c r="K31" s="10"/>
    </row>
    <row r="32" ht="17.25">
      <c r="C32" s="6" t="s">
        <v>127</v>
      </c>
    </row>
    <row r="33" ht="17.25">
      <c r="C33" s="6"/>
    </row>
    <row r="34" ht="17.25">
      <c r="C34" s="6"/>
    </row>
    <row r="35" spans="3:5" s="2" customFormat="1" ht="17.25">
      <c r="C35" s="1"/>
      <c r="E35" s="5" t="s">
        <v>131</v>
      </c>
    </row>
    <row r="36" s="2" customFormat="1" ht="18" thickBot="1">
      <c r="C36" s="1"/>
    </row>
    <row r="37" spans="2:9" s="2" customFormat="1" ht="17.25">
      <c r="B37" s="57"/>
      <c r="C37" s="58"/>
      <c r="D37" s="57"/>
      <c r="E37" s="57"/>
      <c r="F37" s="57"/>
      <c r="G37" s="59"/>
      <c r="H37" s="57"/>
      <c r="I37" s="57"/>
    </row>
    <row r="38" spans="2:9" s="2" customFormat="1" ht="18" thickBot="1">
      <c r="B38" s="3"/>
      <c r="C38" s="60"/>
      <c r="D38" s="61" t="s">
        <v>128</v>
      </c>
      <c r="E38" s="92" t="s">
        <v>285</v>
      </c>
      <c r="F38" s="92" t="s">
        <v>286</v>
      </c>
      <c r="G38" s="92" t="s">
        <v>287</v>
      </c>
      <c r="H38" s="3" t="s">
        <v>129</v>
      </c>
      <c r="I38" s="3"/>
    </row>
    <row r="39" s="2" customFormat="1" ht="17.25">
      <c r="C39" s="39"/>
    </row>
    <row r="40" spans="2:8" s="2" customFormat="1" ht="17.25">
      <c r="B40" s="2" t="s">
        <v>190</v>
      </c>
      <c r="C40" s="39"/>
      <c r="D40" s="96">
        <v>25</v>
      </c>
      <c r="E40" s="96">
        <v>3</v>
      </c>
      <c r="F40" s="96">
        <v>20</v>
      </c>
      <c r="G40" s="96">
        <v>2</v>
      </c>
      <c r="H40" s="4" t="s">
        <v>3</v>
      </c>
    </row>
    <row r="41" spans="2:8" s="2" customFormat="1" ht="17.25">
      <c r="B41" s="2" t="s">
        <v>191</v>
      </c>
      <c r="C41" s="39"/>
      <c r="D41" s="96">
        <v>27</v>
      </c>
      <c r="E41" s="96">
        <v>2</v>
      </c>
      <c r="F41" s="96">
        <v>21</v>
      </c>
      <c r="G41" s="96">
        <v>4</v>
      </c>
      <c r="H41" s="4" t="s">
        <v>3</v>
      </c>
    </row>
    <row r="42" spans="2:8" s="2" customFormat="1" ht="17.25">
      <c r="B42" s="2" t="s">
        <v>192</v>
      </c>
      <c r="C42" s="39"/>
      <c r="D42" s="96">
        <v>27</v>
      </c>
      <c r="E42" s="96">
        <v>2</v>
      </c>
      <c r="F42" s="96">
        <v>24</v>
      </c>
      <c r="G42" s="96">
        <v>1</v>
      </c>
      <c r="H42" s="96">
        <v>1</v>
      </c>
    </row>
    <row r="43" spans="2:8" s="2" customFormat="1" ht="17.25">
      <c r="B43" s="2" t="s">
        <v>193</v>
      </c>
      <c r="C43" s="39"/>
      <c r="D43" s="96">
        <v>28</v>
      </c>
      <c r="E43" s="96">
        <v>2</v>
      </c>
      <c r="F43" s="96">
        <v>24</v>
      </c>
      <c r="G43" s="96">
        <v>2</v>
      </c>
      <c r="H43" s="96">
        <v>2</v>
      </c>
    </row>
    <row r="44" spans="2:8" s="2" customFormat="1" ht="17.25">
      <c r="B44" s="2" t="s">
        <v>194</v>
      </c>
      <c r="C44" s="39"/>
      <c r="D44" s="96">
        <v>28</v>
      </c>
      <c r="E44" s="96">
        <v>2</v>
      </c>
      <c r="F44" s="96">
        <v>24</v>
      </c>
      <c r="G44" s="96">
        <v>2</v>
      </c>
      <c r="H44" s="96">
        <v>2</v>
      </c>
    </row>
    <row r="45" spans="3:8" s="2" customFormat="1" ht="17.25">
      <c r="C45" s="39"/>
      <c r="D45" s="96"/>
      <c r="E45" s="96"/>
      <c r="F45" s="96"/>
      <c r="G45" s="96"/>
      <c r="H45" s="96"/>
    </row>
    <row r="46" spans="2:8" s="2" customFormat="1" ht="17.25">
      <c r="B46" s="2" t="s">
        <v>195</v>
      </c>
      <c r="C46" s="39"/>
      <c r="D46" s="96">
        <v>27</v>
      </c>
      <c r="E46" s="96">
        <v>2</v>
      </c>
      <c r="F46" s="96">
        <v>23</v>
      </c>
      <c r="G46" s="96">
        <v>2</v>
      </c>
      <c r="H46" s="96">
        <v>2</v>
      </c>
    </row>
    <row r="47" spans="2:8" s="2" customFormat="1" ht="17.25">
      <c r="B47" s="2" t="s">
        <v>196</v>
      </c>
      <c r="C47" s="39"/>
      <c r="D47" s="96">
        <v>24</v>
      </c>
      <c r="E47" s="96">
        <v>2</v>
      </c>
      <c r="F47" s="96">
        <v>20</v>
      </c>
      <c r="G47" s="96">
        <v>2</v>
      </c>
      <c r="H47" s="96">
        <v>1</v>
      </c>
    </row>
    <row r="48" spans="2:8" s="2" customFormat="1" ht="17.25">
      <c r="B48" s="2" t="s">
        <v>197</v>
      </c>
      <c r="C48" s="39"/>
      <c r="D48" s="96">
        <v>22</v>
      </c>
      <c r="E48" s="96">
        <v>1</v>
      </c>
      <c r="F48" s="96">
        <v>19</v>
      </c>
      <c r="G48" s="96">
        <v>2</v>
      </c>
      <c r="H48" s="96">
        <v>1</v>
      </c>
    </row>
    <row r="49" spans="3:8" s="2" customFormat="1" ht="17.25">
      <c r="C49" s="39"/>
      <c r="D49" s="96"/>
      <c r="E49" s="96"/>
      <c r="F49" s="96"/>
      <c r="G49" s="96"/>
      <c r="H49" s="96"/>
    </row>
    <row r="50" spans="2:8" s="2" customFormat="1" ht="17.25">
      <c r="B50" s="2" t="s">
        <v>198</v>
      </c>
      <c r="C50" s="39"/>
      <c r="D50" s="96">
        <v>22</v>
      </c>
      <c r="E50" s="96">
        <v>1</v>
      </c>
      <c r="F50" s="96">
        <v>19</v>
      </c>
      <c r="G50" s="96">
        <v>2</v>
      </c>
      <c r="H50" s="96">
        <v>1</v>
      </c>
    </row>
    <row r="51" spans="2:8" s="2" customFormat="1" ht="17.25">
      <c r="B51" s="2" t="s">
        <v>199</v>
      </c>
      <c r="C51" s="39"/>
      <c r="D51" s="96">
        <v>22</v>
      </c>
      <c r="E51" s="96">
        <v>1</v>
      </c>
      <c r="F51" s="96">
        <v>19</v>
      </c>
      <c r="G51" s="96">
        <v>2</v>
      </c>
      <c r="H51" s="4" t="s">
        <v>3</v>
      </c>
    </row>
    <row r="52" spans="2:9" s="2" customFormat="1" ht="17.25">
      <c r="B52" s="2" t="s">
        <v>200</v>
      </c>
      <c r="C52" s="39"/>
      <c r="D52" s="96">
        <v>22</v>
      </c>
      <c r="E52" s="96">
        <v>1</v>
      </c>
      <c r="F52" s="96">
        <v>18</v>
      </c>
      <c r="G52" s="96">
        <v>3</v>
      </c>
      <c r="H52" s="4" t="s">
        <v>3</v>
      </c>
      <c r="I52" s="5"/>
    </row>
    <row r="53" spans="3:9" s="2" customFormat="1" ht="17.25">
      <c r="C53" s="39"/>
      <c r="D53" s="96"/>
      <c r="E53" s="96"/>
      <c r="F53" s="96"/>
      <c r="G53" s="96"/>
      <c r="H53" s="4"/>
      <c r="I53" s="5"/>
    </row>
    <row r="54" spans="2:9" s="2" customFormat="1" ht="17.25">
      <c r="B54" s="2" t="s">
        <v>201</v>
      </c>
      <c r="C54" s="39"/>
      <c r="D54" s="96">
        <v>21</v>
      </c>
      <c r="E54" s="96">
        <v>1</v>
      </c>
      <c r="F54" s="96">
        <v>19</v>
      </c>
      <c r="G54" s="96">
        <v>1</v>
      </c>
      <c r="H54" s="4" t="s">
        <v>3</v>
      </c>
      <c r="I54" s="5"/>
    </row>
    <row r="55" spans="2:12" s="5" customFormat="1" ht="17.25">
      <c r="B55" s="2" t="s">
        <v>202</v>
      </c>
      <c r="C55" s="39"/>
      <c r="D55" s="96">
        <v>21</v>
      </c>
      <c r="E55" s="96">
        <v>1</v>
      </c>
      <c r="F55" s="96">
        <v>19</v>
      </c>
      <c r="G55" s="96">
        <v>1</v>
      </c>
      <c r="H55" s="4" t="s">
        <v>3</v>
      </c>
      <c r="I55" s="2"/>
      <c r="J55" s="2"/>
      <c r="K55" s="2"/>
      <c r="L55" s="2"/>
    </row>
    <row r="56" spans="2:12" s="5" customFormat="1" ht="17.25">
      <c r="B56" s="2" t="s">
        <v>203</v>
      </c>
      <c r="C56" s="39"/>
      <c r="D56" s="96">
        <v>21</v>
      </c>
      <c r="E56" s="96">
        <v>1</v>
      </c>
      <c r="F56" s="96">
        <v>19</v>
      </c>
      <c r="G56" s="96">
        <v>1</v>
      </c>
      <c r="H56" s="4" t="s">
        <v>3</v>
      </c>
      <c r="I56" s="2"/>
      <c r="J56" s="2"/>
      <c r="K56" s="2"/>
      <c r="L56" s="2"/>
    </row>
    <row r="57" spans="2:9" s="2" customFormat="1" ht="18" thickBot="1">
      <c r="B57" s="3"/>
      <c r="C57" s="60"/>
      <c r="D57" s="3"/>
      <c r="E57" s="3"/>
      <c r="F57" s="3"/>
      <c r="G57" s="3"/>
      <c r="H57" s="3"/>
      <c r="I57" s="3"/>
    </row>
    <row r="58" spans="3:4" s="2" customFormat="1" ht="17.25">
      <c r="C58" s="1"/>
      <c r="D58" s="2" t="s">
        <v>130</v>
      </c>
    </row>
    <row r="59" s="2" customFormat="1" ht="17.25">
      <c r="C59" s="1"/>
    </row>
    <row r="60" s="2" customFormat="1" ht="17.25">
      <c r="C60" s="1"/>
    </row>
    <row r="61" s="2" customFormat="1" ht="17.25">
      <c r="C61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  <colBreaks count="1" manualBreakCount="1">
    <brk id="1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="75" zoomScaleNormal="75" workbookViewId="0" topLeftCell="A1">
      <selection activeCell="D28" sqref="D28"/>
    </sheetView>
  </sheetViews>
  <sheetFormatPr defaultColWidth="15.875" defaultRowHeight="13.5"/>
  <cols>
    <col min="1" max="1" width="13.375" style="7" customWidth="1"/>
    <col min="2" max="2" width="21.75390625" style="7" customWidth="1"/>
    <col min="3" max="3" width="12.125" style="7" customWidth="1"/>
    <col min="4" max="5" width="13.25390625" style="7" customWidth="1"/>
    <col min="6" max="7" width="12.125" style="7" customWidth="1"/>
    <col min="8" max="9" width="12.25390625" style="7" customWidth="1"/>
    <col min="10" max="10" width="13.375" style="7" customWidth="1"/>
    <col min="11" max="16384" width="15.875" style="7" customWidth="1"/>
  </cols>
  <sheetData>
    <row r="1" ht="17.25">
      <c r="A1" s="6"/>
    </row>
    <row r="6" ht="17.25">
      <c r="E6" s="24" t="s">
        <v>138</v>
      </c>
    </row>
    <row r="7" ht="18" thickBot="1"/>
    <row r="8" spans="2:10" ht="17.25">
      <c r="B8" s="62"/>
      <c r="C8" s="63"/>
      <c r="D8" s="63" t="s">
        <v>132</v>
      </c>
      <c r="E8" s="64"/>
      <c r="F8" s="113" t="s">
        <v>322</v>
      </c>
      <c r="G8" s="114"/>
      <c r="H8" s="115"/>
      <c r="I8" s="113" t="s">
        <v>323</v>
      </c>
      <c r="J8" s="114"/>
    </row>
    <row r="9" spans="2:10" ht="18" thickBot="1">
      <c r="B9" s="65"/>
      <c r="C9" s="93" t="s">
        <v>295</v>
      </c>
      <c r="D9" s="94" t="s">
        <v>290</v>
      </c>
      <c r="E9" s="94" t="s">
        <v>291</v>
      </c>
      <c r="F9" s="94" t="s">
        <v>288</v>
      </c>
      <c r="G9" s="94" t="s">
        <v>292</v>
      </c>
      <c r="H9" s="94" t="s">
        <v>289</v>
      </c>
      <c r="I9" s="94" t="s">
        <v>293</v>
      </c>
      <c r="J9" s="95" t="s">
        <v>289</v>
      </c>
    </row>
    <row r="10" spans="2:10" ht="17.25">
      <c r="B10" s="44"/>
      <c r="C10" s="45" t="s">
        <v>133</v>
      </c>
      <c r="D10" s="45" t="s">
        <v>134</v>
      </c>
      <c r="E10" s="45" t="s">
        <v>126</v>
      </c>
      <c r="F10" s="45"/>
      <c r="G10" s="45" t="s">
        <v>135</v>
      </c>
      <c r="H10" s="45" t="s">
        <v>136</v>
      </c>
      <c r="I10" s="45"/>
      <c r="J10" s="45" t="s">
        <v>126</v>
      </c>
    </row>
    <row r="11" spans="2:10" ht="17.25">
      <c r="B11" s="44"/>
      <c r="C11" s="45"/>
      <c r="D11" s="45"/>
      <c r="E11" s="45"/>
      <c r="F11" s="45"/>
      <c r="G11" s="45"/>
      <c r="H11" s="45"/>
      <c r="I11" s="45"/>
      <c r="J11" s="45"/>
    </row>
    <row r="12" spans="2:10" ht="17.25">
      <c r="B12" s="44" t="s">
        <v>205</v>
      </c>
      <c r="C12" s="7">
        <v>248</v>
      </c>
      <c r="D12" s="7">
        <v>2692</v>
      </c>
      <c r="E12" s="7">
        <v>23040</v>
      </c>
      <c r="F12" s="7">
        <v>130</v>
      </c>
      <c r="G12" s="7">
        <v>365</v>
      </c>
      <c r="H12" s="7">
        <v>494</v>
      </c>
      <c r="I12" s="7">
        <v>106</v>
      </c>
      <c r="J12" s="7">
        <v>254</v>
      </c>
    </row>
    <row r="13" spans="2:10" ht="17.25">
      <c r="B13" s="44" t="s">
        <v>206</v>
      </c>
      <c r="C13" s="7">
        <v>246</v>
      </c>
      <c r="D13" s="7">
        <v>2505</v>
      </c>
      <c r="E13" s="7">
        <v>20726</v>
      </c>
      <c r="F13" s="7">
        <v>126</v>
      </c>
      <c r="G13" s="7">
        <v>363</v>
      </c>
      <c r="H13" s="7">
        <v>453</v>
      </c>
      <c r="I13" s="7">
        <v>131</v>
      </c>
      <c r="J13" s="7">
        <v>269</v>
      </c>
    </row>
    <row r="14" spans="2:10" ht="17.25">
      <c r="B14" s="44" t="s">
        <v>207</v>
      </c>
      <c r="C14" s="7">
        <v>247</v>
      </c>
      <c r="D14" s="7">
        <v>2403</v>
      </c>
      <c r="E14" s="7">
        <v>19890</v>
      </c>
      <c r="F14" s="7">
        <v>108</v>
      </c>
      <c r="G14" s="7">
        <v>273</v>
      </c>
      <c r="H14" s="7">
        <v>902</v>
      </c>
      <c r="I14" s="7">
        <v>134</v>
      </c>
      <c r="J14" s="7">
        <v>304</v>
      </c>
    </row>
    <row r="15" ht="17.25">
      <c r="B15" s="44"/>
    </row>
    <row r="16" spans="2:10" ht="17.25">
      <c r="B16" s="44" t="s">
        <v>208</v>
      </c>
      <c r="C16" s="7">
        <v>249</v>
      </c>
      <c r="D16" s="7">
        <v>2282</v>
      </c>
      <c r="E16" s="7">
        <v>19178</v>
      </c>
      <c r="F16" s="7">
        <v>155</v>
      </c>
      <c r="G16" s="7">
        <v>361</v>
      </c>
      <c r="H16" s="7">
        <v>1602</v>
      </c>
      <c r="I16" s="7">
        <v>195</v>
      </c>
      <c r="J16" s="7">
        <v>2533</v>
      </c>
    </row>
    <row r="17" spans="2:10" ht="17.25">
      <c r="B17" s="44" t="s">
        <v>209</v>
      </c>
      <c r="C17" s="7">
        <v>247</v>
      </c>
      <c r="D17" s="7">
        <v>2189</v>
      </c>
      <c r="E17" s="7">
        <v>17856</v>
      </c>
      <c r="F17" s="7">
        <v>110</v>
      </c>
      <c r="G17" s="7">
        <v>307</v>
      </c>
      <c r="H17" s="7">
        <v>435</v>
      </c>
      <c r="I17" s="7">
        <v>140</v>
      </c>
      <c r="J17" s="7">
        <v>1019</v>
      </c>
    </row>
    <row r="18" spans="2:10" ht="17.25">
      <c r="B18" s="44" t="s">
        <v>210</v>
      </c>
      <c r="C18" s="7">
        <v>245</v>
      </c>
      <c r="D18" s="7">
        <v>1986</v>
      </c>
      <c r="E18" s="7">
        <v>16359</v>
      </c>
      <c r="F18" s="7">
        <v>128</v>
      </c>
      <c r="G18" s="7">
        <v>433</v>
      </c>
      <c r="H18" s="7">
        <v>677</v>
      </c>
      <c r="I18" s="7">
        <v>178</v>
      </c>
      <c r="J18" s="7">
        <v>498</v>
      </c>
    </row>
    <row r="19" ht="17.25">
      <c r="B19" s="44"/>
    </row>
    <row r="20" spans="2:10" ht="17.25">
      <c r="B20" s="44" t="s">
        <v>211</v>
      </c>
      <c r="C20" s="7">
        <v>247</v>
      </c>
      <c r="D20" s="7">
        <v>1841</v>
      </c>
      <c r="E20" s="7">
        <v>14237</v>
      </c>
      <c r="F20" s="7">
        <v>104</v>
      </c>
      <c r="G20" s="7">
        <v>337</v>
      </c>
      <c r="H20" s="7">
        <v>618</v>
      </c>
      <c r="I20" s="7">
        <v>151</v>
      </c>
      <c r="J20" s="7">
        <v>1725</v>
      </c>
    </row>
    <row r="21" spans="2:10" ht="17.25">
      <c r="B21" s="44" t="s">
        <v>212</v>
      </c>
      <c r="C21" s="7">
        <v>245</v>
      </c>
      <c r="D21" s="7">
        <v>1768</v>
      </c>
      <c r="E21" s="7">
        <v>13281</v>
      </c>
      <c r="F21" s="7">
        <v>99</v>
      </c>
      <c r="G21" s="7">
        <v>313</v>
      </c>
      <c r="H21" s="7">
        <v>395</v>
      </c>
      <c r="I21" s="7">
        <v>127</v>
      </c>
      <c r="J21" s="7">
        <v>214</v>
      </c>
    </row>
    <row r="22" spans="2:10" ht="17.25">
      <c r="B22" s="44" t="s">
        <v>213</v>
      </c>
      <c r="C22" s="7">
        <v>248</v>
      </c>
      <c r="D22" s="7">
        <v>1673</v>
      </c>
      <c r="E22" s="7">
        <v>12054</v>
      </c>
      <c r="F22" s="7">
        <v>129</v>
      </c>
      <c r="G22" s="7">
        <v>330</v>
      </c>
      <c r="H22" s="7">
        <v>267</v>
      </c>
      <c r="I22" s="7">
        <v>185</v>
      </c>
      <c r="J22" s="7">
        <v>401</v>
      </c>
    </row>
    <row r="23" ht="17.25">
      <c r="B23" s="44"/>
    </row>
    <row r="24" spans="2:10" ht="17.25">
      <c r="B24" s="44" t="s">
        <v>214</v>
      </c>
      <c r="C24" s="7">
        <v>246</v>
      </c>
      <c r="D24" s="7">
        <v>1555</v>
      </c>
      <c r="E24" s="7">
        <v>10924</v>
      </c>
      <c r="F24" s="66">
        <v>123</v>
      </c>
      <c r="G24" s="66">
        <v>396</v>
      </c>
      <c r="H24" s="66">
        <v>334</v>
      </c>
      <c r="I24" s="66">
        <v>150</v>
      </c>
      <c r="J24" s="66">
        <v>706</v>
      </c>
    </row>
    <row r="25" spans="2:10" ht="17.25">
      <c r="B25" s="44" t="s">
        <v>215</v>
      </c>
      <c r="C25" s="7">
        <v>246</v>
      </c>
      <c r="D25" s="7">
        <v>1423</v>
      </c>
      <c r="E25" s="7">
        <v>9806</v>
      </c>
      <c r="F25" s="66">
        <v>131</v>
      </c>
      <c r="G25" s="66">
        <v>333</v>
      </c>
      <c r="H25" s="66">
        <v>277</v>
      </c>
      <c r="I25" s="66">
        <v>148</v>
      </c>
      <c r="J25" s="66">
        <v>664</v>
      </c>
    </row>
    <row r="26" spans="2:10" ht="17.25">
      <c r="B26" s="44" t="s">
        <v>216</v>
      </c>
      <c r="C26" s="7">
        <v>245</v>
      </c>
      <c r="D26" s="7">
        <v>1326</v>
      </c>
      <c r="E26" s="7">
        <v>9223</v>
      </c>
      <c r="F26" s="7">
        <v>100</v>
      </c>
      <c r="G26" s="7">
        <v>261</v>
      </c>
      <c r="H26" s="7">
        <v>322</v>
      </c>
      <c r="I26" s="7">
        <v>135</v>
      </c>
      <c r="J26" s="7">
        <v>433.93</v>
      </c>
    </row>
    <row r="27" ht="17.25">
      <c r="B27" s="44"/>
    </row>
    <row r="28" spans="2:10" s="24" customFormat="1" ht="17.25">
      <c r="B28" s="44" t="s">
        <v>217</v>
      </c>
      <c r="C28" s="7">
        <v>246</v>
      </c>
      <c r="D28" s="7">
        <v>1360</v>
      </c>
      <c r="E28" s="7">
        <v>9508</v>
      </c>
      <c r="F28" s="7">
        <v>85</v>
      </c>
      <c r="G28" s="7">
        <v>254</v>
      </c>
      <c r="H28" s="7">
        <v>205</v>
      </c>
      <c r="I28" s="7">
        <v>93</v>
      </c>
      <c r="J28" s="7">
        <v>457.22</v>
      </c>
    </row>
    <row r="29" spans="2:10" s="24" customFormat="1" ht="17.25">
      <c r="B29" s="44" t="s">
        <v>218</v>
      </c>
      <c r="C29" s="12">
        <v>245</v>
      </c>
      <c r="D29" s="30">
        <v>1250</v>
      </c>
      <c r="E29" s="30">
        <v>9151</v>
      </c>
      <c r="F29" s="30">
        <v>83</v>
      </c>
      <c r="G29" s="30">
        <v>195</v>
      </c>
      <c r="H29" s="30">
        <v>211</v>
      </c>
      <c r="I29" s="66">
        <v>111</v>
      </c>
      <c r="J29" s="66">
        <v>209.5</v>
      </c>
    </row>
    <row r="30" spans="2:10" ht="17.25">
      <c r="B30" s="30"/>
      <c r="C30" s="12"/>
      <c r="D30" s="30"/>
      <c r="E30" s="30"/>
      <c r="F30" s="30"/>
      <c r="G30" s="30"/>
      <c r="H30" s="30"/>
      <c r="I30" s="66"/>
      <c r="J30" s="66"/>
    </row>
    <row r="31" spans="2:10" ht="17.25">
      <c r="B31" s="30" t="s">
        <v>219</v>
      </c>
      <c r="C31" s="12">
        <v>19</v>
      </c>
      <c r="D31" s="30">
        <v>110</v>
      </c>
      <c r="E31" s="30">
        <v>844</v>
      </c>
      <c r="F31" s="66">
        <v>6</v>
      </c>
      <c r="G31" s="66">
        <v>17</v>
      </c>
      <c r="H31" s="66">
        <v>7</v>
      </c>
      <c r="I31" s="66">
        <v>3</v>
      </c>
      <c r="J31" s="66">
        <v>4.5</v>
      </c>
    </row>
    <row r="32" spans="2:10" ht="17.25">
      <c r="B32" s="30" t="s">
        <v>220</v>
      </c>
      <c r="C32" s="12">
        <v>19</v>
      </c>
      <c r="D32" s="30">
        <v>94</v>
      </c>
      <c r="E32" s="30">
        <v>700</v>
      </c>
      <c r="F32" s="66">
        <v>3</v>
      </c>
      <c r="G32" s="66">
        <v>10</v>
      </c>
      <c r="H32" s="66">
        <v>2</v>
      </c>
      <c r="I32" s="66">
        <v>3</v>
      </c>
      <c r="J32" s="66">
        <v>35.1</v>
      </c>
    </row>
    <row r="33" spans="2:10" ht="17.25">
      <c r="B33" s="30" t="s">
        <v>221</v>
      </c>
      <c r="C33" s="12">
        <v>22</v>
      </c>
      <c r="D33" s="30">
        <v>111</v>
      </c>
      <c r="E33" s="30">
        <v>805</v>
      </c>
      <c r="F33" s="66">
        <v>11</v>
      </c>
      <c r="G33" s="66">
        <v>19</v>
      </c>
      <c r="H33" s="66">
        <v>27</v>
      </c>
      <c r="I33" s="66">
        <v>14</v>
      </c>
      <c r="J33" s="66">
        <v>13.2</v>
      </c>
    </row>
    <row r="34" spans="2:10" ht="17.25">
      <c r="B34" s="30" t="s">
        <v>222</v>
      </c>
      <c r="C34" s="12">
        <v>20</v>
      </c>
      <c r="D34" s="30">
        <v>91</v>
      </c>
      <c r="E34" s="30">
        <v>646</v>
      </c>
      <c r="F34" s="66">
        <v>6</v>
      </c>
      <c r="G34" s="66">
        <v>9</v>
      </c>
      <c r="H34" s="66">
        <v>5</v>
      </c>
      <c r="I34" s="66">
        <v>10</v>
      </c>
      <c r="J34" s="66">
        <v>10.3</v>
      </c>
    </row>
    <row r="35" spans="2:10" ht="17.25">
      <c r="B35" s="30" t="s">
        <v>223</v>
      </c>
      <c r="C35" s="12">
        <v>19</v>
      </c>
      <c r="D35" s="30">
        <v>115</v>
      </c>
      <c r="E35" s="30">
        <v>963</v>
      </c>
      <c r="F35" s="66">
        <v>9</v>
      </c>
      <c r="G35" s="66">
        <v>23</v>
      </c>
      <c r="H35" s="66">
        <v>12</v>
      </c>
      <c r="I35" s="66">
        <v>9</v>
      </c>
      <c r="J35" s="66">
        <v>8.3</v>
      </c>
    </row>
    <row r="36" spans="2:10" ht="17.25">
      <c r="B36" s="30" t="s">
        <v>224</v>
      </c>
      <c r="C36" s="12">
        <v>22</v>
      </c>
      <c r="D36" s="30">
        <v>105</v>
      </c>
      <c r="E36" s="30">
        <v>910</v>
      </c>
      <c r="F36" s="66">
        <v>7</v>
      </c>
      <c r="G36" s="66">
        <v>10</v>
      </c>
      <c r="H36" s="66">
        <v>11</v>
      </c>
      <c r="I36" s="66">
        <v>11</v>
      </c>
      <c r="J36" s="66">
        <v>13.1</v>
      </c>
    </row>
    <row r="37" spans="2:10" ht="17.25">
      <c r="B37" s="30"/>
      <c r="C37" s="12"/>
      <c r="D37" s="30"/>
      <c r="E37" s="30"/>
      <c r="F37" s="66"/>
      <c r="G37" s="66"/>
      <c r="H37" s="66"/>
      <c r="I37" s="66"/>
      <c r="J37" s="66"/>
    </row>
    <row r="38" spans="2:10" ht="17.25">
      <c r="B38" s="30" t="s">
        <v>225</v>
      </c>
      <c r="C38" s="12">
        <v>20</v>
      </c>
      <c r="D38" s="30">
        <v>110</v>
      </c>
      <c r="E38" s="30">
        <v>620</v>
      </c>
      <c r="F38" s="66">
        <v>8</v>
      </c>
      <c r="G38" s="66">
        <v>13</v>
      </c>
      <c r="H38" s="66">
        <v>10</v>
      </c>
      <c r="I38" s="66">
        <v>7</v>
      </c>
      <c r="J38" s="66">
        <v>13</v>
      </c>
    </row>
    <row r="39" spans="2:10" ht="17.25">
      <c r="B39" s="30" t="s">
        <v>226</v>
      </c>
      <c r="C39" s="12">
        <v>23</v>
      </c>
      <c r="D39" s="30">
        <v>115</v>
      </c>
      <c r="E39" s="30">
        <v>916</v>
      </c>
      <c r="F39" s="66">
        <v>7</v>
      </c>
      <c r="G39" s="66">
        <v>10</v>
      </c>
      <c r="H39" s="66">
        <v>71</v>
      </c>
      <c r="I39" s="66">
        <v>6</v>
      </c>
      <c r="J39" s="66">
        <v>6.9</v>
      </c>
    </row>
    <row r="40" spans="2:10" ht="17.25">
      <c r="B40" s="30" t="s">
        <v>227</v>
      </c>
      <c r="C40" s="12">
        <v>20</v>
      </c>
      <c r="D40" s="30">
        <v>98</v>
      </c>
      <c r="E40" s="30">
        <v>708</v>
      </c>
      <c r="F40" s="66">
        <v>4</v>
      </c>
      <c r="G40" s="66">
        <v>31</v>
      </c>
      <c r="H40" s="66">
        <v>38</v>
      </c>
      <c r="I40" s="66">
        <v>10</v>
      </c>
      <c r="J40" s="66">
        <v>17.6</v>
      </c>
    </row>
    <row r="41" spans="2:10" ht="17.25">
      <c r="B41" s="71" t="s">
        <v>228</v>
      </c>
      <c r="C41" s="12">
        <v>20</v>
      </c>
      <c r="D41" s="30">
        <v>97</v>
      </c>
      <c r="E41" s="30">
        <v>672</v>
      </c>
      <c r="F41" s="66">
        <v>8</v>
      </c>
      <c r="G41" s="66">
        <v>14</v>
      </c>
      <c r="H41" s="66">
        <v>14</v>
      </c>
      <c r="I41" s="66">
        <v>14</v>
      </c>
      <c r="J41" s="66">
        <v>45.5</v>
      </c>
    </row>
    <row r="42" spans="2:10" ht="17.25">
      <c r="B42" s="71" t="s">
        <v>229</v>
      </c>
      <c r="C42" s="12">
        <v>20</v>
      </c>
      <c r="D42" s="30">
        <v>97</v>
      </c>
      <c r="E42" s="30">
        <v>671</v>
      </c>
      <c r="F42" s="66">
        <v>6</v>
      </c>
      <c r="G42" s="66">
        <v>16</v>
      </c>
      <c r="H42" s="66">
        <v>6</v>
      </c>
      <c r="I42" s="66">
        <v>9</v>
      </c>
      <c r="J42" s="66">
        <v>19.1</v>
      </c>
    </row>
    <row r="43" spans="2:10" ht="17.25">
      <c r="B43" s="71" t="s">
        <v>230</v>
      </c>
      <c r="C43" s="12">
        <v>21</v>
      </c>
      <c r="D43" s="30">
        <v>107</v>
      </c>
      <c r="E43" s="30">
        <v>696</v>
      </c>
      <c r="F43" s="66">
        <v>8</v>
      </c>
      <c r="G43" s="66">
        <v>23</v>
      </c>
      <c r="H43" s="66">
        <v>8</v>
      </c>
      <c r="I43" s="66">
        <v>15</v>
      </c>
      <c r="J43" s="66">
        <v>22.7</v>
      </c>
    </row>
    <row r="44" spans="2:10" ht="18" thickBot="1">
      <c r="B44" s="67"/>
      <c r="C44" s="10"/>
      <c r="D44" s="10"/>
      <c r="E44" s="10"/>
      <c r="F44" s="10"/>
      <c r="G44" s="10"/>
      <c r="H44" s="10"/>
      <c r="I44" s="10"/>
      <c r="J44" s="10"/>
    </row>
    <row r="45" ht="17.25">
      <c r="C45" s="7" t="s">
        <v>139</v>
      </c>
    </row>
    <row r="46" ht="17.25">
      <c r="C46" s="7" t="s">
        <v>137</v>
      </c>
    </row>
    <row r="47" ht="17.25">
      <c r="C47" s="7" t="s">
        <v>204</v>
      </c>
    </row>
    <row r="77" spans="1:9" ht="17.25">
      <c r="A77" s="6"/>
      <c r="B77" s="25"/>
      <c r="D77" s="25"/>
      <c r="E77" s="25"/>
      <c r="F77" s="25"/>
      <c r="G77" s="25"/>
      <c r="H77" s="46"/>
      <c r="I77" s="25"/>
    </row>
  </sheetData>
  <mergeCells count="2">
    <mergeCell ref="F8:H8"/>
    <mergeCell ref="I8:J8"/>
  </mergeCells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2007-10-22T02:08:29Z</cp:lastPrinted>
  <dcterms:created xsi:type="dcterms:W3CDTF">2006-04-24T05:17:06Z</dcterms:created>
  <dcterms:modified xsi:type="dcterms:W3CDTF">2007-10-22T06:05:14Z</dcterms:modified>
  <cp:category/>
  <cp:version/>
  <cp:contentType/>
  <cp:contentStatus/>
</cp:coreProperties>
</file>