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7"/>
  </bookViews>
  <sheets>
    <sheet name="K01発電" sheetId="10" r:id="rId1"/>
    <sheet name="K02発電" sheetId="11" r:id="rId2"/>
    <sheet name="K03電力" sheetId="12" r:id="rId3"/>
    <sheet name="K04電力" sheetId="4" r:id="rId4"/>
    <sheet name="K05ガス" sheetId="5" r:id="rId5"/>
    <sheet name="K06ガス" sheetId="6" r:id="rId6"/>
    <sheet name="K07水道" sheetId="7" r:id="rId7"/>
    <sheet name="K08工水小数点" sheetId="8" r:id="rId8"/>
    <sheet name="K09町村" sheetId="9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K01発電!$A$1:$I$43</definedName>
    <definedName name="_xlnm.Print_Area" localSheetId="1">K02発電!$A$1:$I$36</definedName>
    <definedName name="_xlnm.Print_Area" localSheetId="2">K03電力!$A$1:$I$30</definedName>
    <definedName name="_xlnm.Print_Area" localSheetId="3">K04電力!$A$1:$I$48</definedName>
    <definedName name="_xlnm.Print_Area" localSheetId="4">K05ガス!$A$1:$I$29</definedName>
    <definedName name="_xlnm.Print_Area" localSheetId="5">K06ガス!$A$1:$I$49</definedName>
    <definedName name="_xlnm.Print_Area" localSheetId="7">K08工水小数点!$A$1:$J$73</definedName>
    <definedName name="_xlnm.Print_Area" localSheetId="8">K09町村!$A$1:$J$146</definedName>
    <definedName name="Print_Area_MI" localSheetId="0">K01発電!$A$1:$I$43</definedName>
    <definedName name="Print_Area_MI" localSheetId="1">K02発電!$A$1:$I$36</definedName>
    <definedName name="Print_Area_MI" localSheetId="2">K03電力!$A$1:$I$30</definedName>
    <definedName name="Print_Area_MI" localSheetId="3">K04電力!$A$1:$I$48</definedName>
    <definedName name="Print_Area_MI" localSheetId="4">K05ガス!$A$1:$I$29</definedName>
    <definedName name="Print_Area_MI" localSheetId="5">K06ガス!$A$1:$I$49</definedName>
    <definedName name="Print_Area_MI" localSheetId="6">K07水道!$A$1:$K$146</definedName>
    <definedName name="Print_Area_MI" localSheetId="7">K08工水小数点!$A$1:$J$73</definedName>
    <definedName name="Print_Area_MI" localSheetId="8">K09町村!$A$1:$J$146</definedName>
  </definedNames>
  <calcPr calcId="145621"/>
</workbook>
</file>

<file path=xl/calcChain.xml><?xml version="1.0" encoding="utf-8"?>
<calcChain xmlns="http://schemas.openxmlformats.org/spreadsheetml/2006/main">
  <c r="C26" i="12" l="1"/>
  <c r="C25" i="12"/>
  <c r="C24" i="12"/>
  <c r="C22" i="12"/>
  <c r="C21" i="12"/>
  <c r="C20" i="12"/>
  <c r="C19" i="12"/>
  <c r="C17" i="12"/>
  <c r="C16" i="12"/>
  <c r="C15" i="12"/>
  <c r="C14" i="12"/>
  <c r="C13" i="12"/>
  <c r="C12" i="12"/>
  <c r="D28" i="11"/>
  <c r="E24" i="11"/>
  <c r="D24" i="11"/>
  <c r="C24" i="11"/>
  <c r="F14" i="11"/>
  <c r="E14" i="11"/>
  <c r="D14" i="11"/>
  <c r="C14" i="11"/>
  <c r="I12" i="11"/>
  <c r="H12" i="11"/>
  <c r="G12" i="11"/>
  <c r="F12" i="11"/>
  <c r="E12" i="11"/>
  <c r="D12" i="11"/>
  <c r="C12" i="11"/>
  <c r="E40" i="10"/>
  <c r="D40" i="10"/>
  <c r="C40" i="10"/>
  <c r="E39" i="10"/>
  <c r="D39" i="10"/>
  <c r="C39" i="10"/>
  <c r="E38" i="10"/>
  <c r="D38" i="10"/>
  <c r="C38" i="10"/>
  <c r="E37" i="10"/>
  <c r="D37" i="10"/>
  <c r="C37" i="10"/>
  <c r="E35" i="10"/>
  <c r="D35" i="10"/>
  <c r="C35" i="10"/>
  <c r="E34" i="10"/>
  <c r="D34" i="10"/>
  <c r="C34" i="10"/>
  <c r="E33" i="10"/>
  <c r="D33" i="10"/>
  <c r="C33" i="10"/>
  <c r="E31" i="10"/>
  <c r="D31" i="10"/>
  <c r="C31" i="10" s="1"/>
  <c r="E30" i="10"/>
  <c r="D30" i="10"/>
  <c r="C30" i="10"/>
  <c r="E29" i="10"/>
  <c r="D29" i="10"/>
  <c r="C29" i="10"/>
  <c r="E28" i="10"/>
  <c r="D28" i="10"/>
  <c r="C28" i="10"/>
  <c r="E25" i="10"/>
  <c r="D25" i="10"/>
  <c r="C25" i="10"/>
  <c r="E24" i="10"/>
  <c r="D24" i="10"/>
  <c r="C24" i="10"/>
  <c r="E23" i="10"/>
  <c r="D23" i="10"/>
  <c r="C23" i="10"/>
  <c r="E22" i="10"/>
  <c r="D22" i="10"/>
  <c r="C22" i="10" s="1"/>
  <c r="E20" i="10"/>
  <c r="D20" i="10"/>
  <c r="C20" i="10"/>
  <c r="E19" i="10"/>
  <c r="D19" i="10"/>
  <c r="C19" i="10"/>
  <c r="E18" i="10"/>
  <c r="D18" i="10"/>
  <c r="C18" i="10"/>
  <c r="E16" i="10"/>
  <c r="D16" i="10"/>
  <c r="C16" i="10"/>
  <c r="E15" i="10"/>
  <c r="D15" i="10"/>
  <c r="C15" i="10" s="1"/>
  <c r="E14" i="10"/>
  <c r="D14" i="10"/>
  <c r="C14" i="10"/>
  <c r="E13" i="10"/>
  <c r="D13" i="10"/>
  <c r="C13" i="10"/>
  <c r="D68" i="9"/>
  <c r="D65" i="9"/>
  <c r="D64" i="9"/>
  <c r="D62" i="9"/>
  <c r="D61" i="9"/>
  <c r="D60" i="9"/>
  <c r="D59" i="9"/>
  <c r="D58" i="9"/>
  <c r="D57" i="9"/>
  <c r="D56" i="9"/>
  <c r="D54" i="9"/>
  <c r="D53" i="9"/>
  <c r="D52" i="9"/>
  <c r="D51" i="9"/>
  <c r="D50" i="9"/>
  <c r="D48" i="9"/>
  <c r="D47" i="9"/>
  <c r="D46" i="9"/>
  <c r="D45" i="9"/>
  <c r="D43" i="9"/>
  <c r="D41" i="9"/>
  <c r="D40" i="9"/>
  <c r="D39" i="9"/>
  <c r="D35" i="9"/>
  <c r="D34" i="9"/>
  <c r="D33" i="9"/>
  <c r="D31" i="9"/>
  <c r="D30" i="9"/>
  <c r="D29" i="9"/>
  <c r="D28" i="9"/>
  <c r="D27" i="9"/>
  <c r="D26" i="9"/>
  <c r="D25" i="9"/>
  <c r="D24" i="9"/>
  <c r="D23" i="9"/>
  <c r="D21" i="9"/>
  <c r="D20" i="9"/>
  <c r="D19" i="9"/>
  <c r="D18" i="9"/>
  <c r="D17" i="9"/>
  <c r="D16" i="9"/>
  <c r="D15" i="9"/>
  <c r="C13" i="9"/>
  <c r="C14" i="8"/>
  <c r="J86" i="7"/>
  <c r="I86" i="7"/>
  <c r="G86" i="7"/>
  <c r="F86" i="7"/>
  <c r="E86" i="7"/>
  <c r="D86" i="7"/>
  <c r="C86" i="7"/>
  <c r="K13" i="7"/>
  <c r="J13" i="7"/>
  <c r="I13" i="7"/>
  <c r="H13" i="7"/>
  <c r="G13" i="7"/>
  <c r="F13" i="7"/>
  <c r="E13" i="7"/>
  <c r="D13" i="7"/>
  <c r="C13" i="7"/>
  <c r="G18" i="4"/>
  <c r="F18" i="4"/>
  <c r="E18" i="4"/>
  <c r="G17" i="4"/>
  <c r="F17" i="4"/>
  <c r="E17" i="4"/>
  <c r="G16" i="4"/>
  <c r="F16" i="4"/>
  <c r="E16" i="4"/>
  <c r="G15" i="4"/>
  <c r="F15" i="4"/>
  <c r="E15" i="4"/>
  <c r="G13" i="4"/>
  <c r="F13" i="4"/>
  <c r="E13" i="4"/>
  <c r="G12" i="4"/>
  <c r="F12" i="4"/>
  <c r="E12" i="4"/>
  <c r="H11" i="4"/>
  <c r="G11" i="4"/>
  <c r="F11" i="4"/>
  <c r="E11" i="4"/>
</calcChain>
</file>

<file path=xl/sharedStrings.xml><?xml version="1.0" encoding="utf-8"?>
<sst xmlns="http://schemas.openxmlformats.org/spreadsheetml/2006/main" count="1619" uniqueCount="334">
  <si>
    <t>Ｋ-04 全国及び近畿府県の使用電力量</t>
  </si>
  <si>
    <t xml:space="preserve">           単位：百万kwh</t>
    <phoneticPr fontId="4"/>
  </si>
  <si>
    <t>1995</t>
  </si>
  <si>
    <t>1998</t>
  </si>
  <si>
    <t>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</si>
  <si>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</si>
  <si>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平成 2年度</t>
    <rPh sb="0" eb="2">
      <t>ヘイセイ</t>
    </rPh>
    <rPh sb="4" eb="6">
      <t>ネンド</t>
    </rPh>
    <phoneticPr fontId="4"/>
  </si>
  <si>
    <t xml:space="preserve"> 平成 7年度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</si>
  <si>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</si>
  <si>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</si>
  <si>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</si>
  <si>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</si>
  <si>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 xml:space="preserve">  電気事業用計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</si>
  <si>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</si>
  <si>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</si>
  <si>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</si>
  <si>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</si>
  <si>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</si>
  <si>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</si>
  <si>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</si>
  <si>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>　　　┌──────────-</t>
    <phoneticPr fontId="4"/>
  </si>
  <si>
    <t>　　　│ 電灯</t>
    <phoneticPr fontId="4"/>
  </si>
  <si>
    <t>　　　│</t>
    <phoneticPr fontId="4"/>
  </si>
  <si>
    <t>　　　├──────────-</t>
    <phoneticPr fontId="4"/>
  </si>
  <si>
    <t>　　　│ 電力</t>
    <rPh sb="6" eb="7">
      <t>チカラ</t>
    </rPh>
    <phoneticPr fontId="4"/>
  </si>
  <si>
    <t>　　　│　┌────────-</t>
    <phoneticPr fontId="4"/>
  </si>
  <si>
    <t>　　  │　│大</t>
    <phoneticPr fontId="4"/>
  </si>
  <si>
    <t>･･･</t>
  </si>
  <si>
    <t>　　  │　│口</t>
    <rPh sb="7" eb="8">
      <t>クチ</t>
    </rPh>
    <phoneticPr fontId="4"/>
  </si>
  <si>
    <t>　　  │　│電</t>
    <rPh sb="7" eb="8">
      <t>デン</t>
    </rPh>
    <phoneticPr fontId="4"/>
  </si>
  <si>
    <t>　　  │　│力</t>
    <rPh sb="7" eb="8">
      <t>チカラ</t>
    </rPh>
    <phoneticPr fontId="4"/>
  </si>
  <si>
    <t>　　  │　│</t>
    <phoneticPr fontId="4"/>
  </si>
  <si>
    <t>資料：資源エネルギ－庁「電気事業便覧」</t>
  </si>
  <si>
    <t>Ｋ-05 一般ガス事業ガス生産量及び普及状況</t>
  </si>
  <si>
    <t xml:space="preserve">        注）供給区域内世帯数は年末。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</si>
  <si>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</si>
  <si>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</si>
  <si>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</si>
  <si>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</si>
  <si>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</si>
  <si>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</si>
  <si>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</si>
  <si>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</si>
  <si>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世帯数（注</t>
  </si>
  <si>
    <t>ｍ</t>
  </si>
  <si>
    <t>千ｍ3</t>
  </si>
  <si>
    <t>世帯</t>
  </si>
  <si>
    <t>平成10年度 1998</t>
    <rPh sb="0" eb="2">
      <t>ヘイセイ</t>
    </rPh>
    <rPh sb="4" eb="6">
      <t>ネンド</t>
    </rPh>
    <phoneticPr fontId="4"/>
  </si>
  <si>
    <t xml:space="preserve">    11 　  1999</t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</si>
  <si>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2000</t>
    </r>
    <phoneticPr fontId="4"/>
  </si>
  <si>
    <t xml:space="preserve">   13     2001</t>
    <phoneticPr fontId="4"/>
  </si>
  <si>
    <t xml:space="preserve"> 大阪ガス（株）</t>
  </si>
  <si>
    <t xml:space="preserve">      新宮ガス（株）</t>
  </si>
  <si>
    <t>岩出町</t>
  </si>
  <si>
    <t>新宮市</t>
  </si>
  <si>
    <r>
      <t xml:space="preserve">    11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1999</t>
    </r>
    <phoneticPr fontId="4"/>
  </si>
  <si>
    <t>資料：大阪ガス㈱和歌山支社，新宮ガス(株)</t>
  </si>
  <si>
    <t>Ｋ-06 一般ガス事業ガス販売量</t>
  </si>
  <si>
    <t xml:space="preserve"> 単位：千ｍ3</t>
    <phoneticPr fontId="4"/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</si>
  <si>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</si>
  <si>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</si>
  <si>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</si>
  <si>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</si>
  <si>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</si>
  <si>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</si>
  <si>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</si>
  <si>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 xml:space="preserve"> 自家消費量</t>
  </si>
  <si>
    <t>大阪ガス（株）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</si>
  <si>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11年度1999</t>
    </r>
    <rPh sb="0" eb="2">
      <t>ヘイセイ</t>
    </rPh>
    <rPh sb="5" eb="7">
      <t>ネンド</t>
    </rPh>
    <phoneticPr fontId="4"/>
  </si>
  <si>
    <t xml:space="preserve">     12    2000</t>
    <phoneticPr fontId="4"/>
  </si>
  <si>
    <t xml:space="preserve">    13    2001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</si>
  <si>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 4月</t>
    </r>
    <phoneticPr fontId="4"/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</si>
  <si>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</si>
  <si>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</si>
  <si>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</si>
  <si>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</si>
  <si>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</si>
  <si>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</si>
  <si>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</si>
  <si>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</si>
  <si>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</si>
  <si>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 2</t>
  </si>
  <si>
    <t xml:space="preserve">          3</t>
  </si>
  <si>
    <t>新宮ガス（株）</t>
  </si>
  <si>
    <t>－</t>
  </si>
  <si>
    <t>Ｋ-07 市町村別上水道等の現況（年度末）</t>
  </si>
  <si>
    <t xml:space="preserve">  上水道</t>
  </si>
  <si>
    <t xml:space="preserve">     簡易水道</t>
  </si>
  <si>
    <t xml:space="preserve">  計画</t>
  </si>
  <si>
    <t xml:space="preserve"> 現在</t>
  </si>
  <si>
    <t xml:space="preserve"> 年間総</t>
  </si>
  <si>
    <t>日最大</t>
  </si>
  <si>
    <t xml:space="preserve"> 計画</t>
  </si>
  <si>
    <t>事業数</t>
  </si>
  <si>
    <t xml:space="preserve"> 給水人口</t>
  </si>
  <si>
    <t xml:space="preserve"> 管路延長</t>
  </si>
  <si>
    <t>配水量</t>
  </si>
  <si>
    <t xml:space="preserve"> 有収水量</t>
  </si>
  <si>
    <t xml:space="preserve"> 事業数</t>
  </si>
  <si>
    <t>人</t>
  </si>
  <si>
    <t>千ｍ</t>
  </si>
  <si>
    <t>ｍ3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</si>
  <si>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</t>
    </r>
    <phoneticPr fontId="4"/>
  </si>
  <si>
    <t xml:space="preserve">    13</t>
    <phoneticPr fontId="4"/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</si>
  <si>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</si>
  <si>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</si>
  <si>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</si>
  <si>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</si>
  <si>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</si>
  <si>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</si>
  <si>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</si>
  <si>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</si>
  <si>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</si>
  <si>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</si>
  <si>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</si>
  <si>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</si>
  <si>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</si>
  <si>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</si>
  <si>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</si>
  <si>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</si>
  <si>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</si>
  <si>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</si>
  <si>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</si>
  <si>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</si>
  <si>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</si>
  <si>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</si>
  <si>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</si>
  <si>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町(注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</si>
  <si>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</si>
  <si>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</si>
  <si>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</si>
  <si>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</si>
  <si>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</si>
  <si>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</si>
  <si>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</si>
  <si>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</si>
  <si>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</si>
  <si>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</si>
  <si>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</si>
  <si>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</si>
  <si>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町(注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</si>
  <si>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</si>
  <si>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</si>
  <si>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</si>
  <si>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</si>
  <si>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</si>
  <si>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</si>
  <si>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</si>
  <si>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</si>
  <si>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</si>
  <si>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</si>
  <si>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古座川町(注</t>
  </si>
  <si>
    <t xml:space="preserve"> 熊野川町</t>
  </si>
  <si>
    <t xml:space="preserve"> 本 宮 町</t>
  </si>
  <si>
    <t xml:space="preserve"> 北 山 村</t>
  </si>
  <si>
    <t>資料：県食品安全企画課</t>
    <rPh sb="4" eb="6">
      <t>ショクヒン</t>
    </rPh>
    <rPh sb="6" eb="8">
      <t>アンゼン</t>
    </rPh>
    <rPh sb="8" eb="10">
      <t>キカク</t>
    </rPh>
    <rPh sb="10" eb="11">
      <t>カ</t>
    </rPh>
    <phoneticPr fontId="4"/>
  </si>
  <si>
    <t>　　注)広川町は湯浅町から,印南町は南部町から,古座川町は古座町から給水。</t>
    <phoneticPr fontId="4"/>
  </si>
  <si>
    <t>Ｋ-07 市町村別上水道等の現況（年度末）－続き－</t>
  </si>
  <si>
    <t xml:space="preserve">      簡易水道</t>
  </si>
  <si>
    <t>　　   専用水道（自己水源のみ）</t>
  </si>
  <si>
    <t xml:space="preserve">  注）</t>
  </si>
  <si>
    <t xml:space="preserve">  飲料水供給施設</t>
  </si>
  <si>
    <t xml:space="preserve"> 実績年間</t>
  </si>
  <si>
    <t xml:space="preserve"> 確認時</t>
  </si>
  <si>
    <t>普及率</t>
    <phoneticPr fontId="4"/>
  </si>
  <si>
    <t>給水人口</t>
  </si>
  <si>
    <t xml:space="preserve"> 給水量</t>
  </si>
  <si>
    <t>％</t>
  </si>
  <si>
    <t xml:space="preserve"> 広 川 町</t>
  </si>
  <si>
    <t xml:space="preserve"> 印 南 町</t>
  </si>
  <si>
    <t xml:space="preserve"> 古座川町</t>
  </si>
  <si>
    <t>資料：県食品安全企画課</t>
    <rPh sb="4" eb="6">
      <t>ショクヒン</t>
    </rPh>
    <rPh sb="6" eb="8">
      <t>アンゼン</t>
    </rPh>
    <rPh sb="8" eb="10">
      <t>キカク</t>
    </rPh>
    <phoneticPr fontId="4"/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</si>
  <si>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   </t>
    </r>
    <r>
      <rPr>
        <sz val="14"/>
        <rFont val="ＭＳ 明朝"/>
        <family val="1"/>
        <charset val="128"/>
      </rPr>
      <t xml:space="preserve"> 注)上水道,簡易水道,専用水道現在給水人口／住民基本台帳人口</t>
    </r>
    <phoneticPr fontId="4"/>
  </si>
  <si>
    <t xml:space="preserve">  Ｋ-08 産業中分類別１日当り工業用水量</t>
  </si>
  <si>
    <t>Ａ．水源別 １日当りの工業用水量（年間総使用水量／操業日数）</t>
  </si>
  <si>
    <t>（従業者30人以上の製造業事業所）</t>
  </si>
  <si>
    <r>
      <t xml:space="preserve"> </t>
    </r>
    <r>
      <rPr>
        <sz val="14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</si>
  <si>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>　　</t>
    <phoneticPr fontId="4"/>
  </si>
  <si>
    <t>事業所数</t>
    <phoneticPr fontId="4"/>
  </si>
  <si>
    <t xml:space="preserve">  淡水計</t>
  </si>
  <si>
    <t xml:space="preserve"> 工業</t>
  </si>
  <si>
    <r>
      <t xml:space="preserve">海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水</t>
    </r>
    <phoneticPr fontId="4"/>
  </si>
  <si>
    <t xml:space="preserve"> 用水道</t>
  </si>
  <si>
    <t>上水道</t>
    <phoneticPr fontId="4"/>
  </si>
  <si>
    <t xml:space="preserve"> 井戸水</t>
  </si>
  <si>
    <t xml:space="preserve"> その他</t>
  </si>
  <si>
    <t>回収水</t>
    <phoneticPr fontId="4"/>
  </si>
  <si>
    <r>
      <t xml:space="preserve">  平成 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</si>
  <si>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   13 　2001</t>
    <phoneticPr fontId="4"/>
  </si>
  <si>
    <t>食料品</t>
  </si>
  <si>
    <t>飲料･飼料･たばこ</t>
  </si>
  <si>
    <t>繊維工業</t>
  </si>
  <si>
    <t>衣服･その他繊維製品</t>
  </si>
  <si>
    <t>木材･木製品</t>
  </si>
  <si>
    <t>家具･装備品</t>
  </si>
  <si>
    <t>パルプ･紙･紙加工品</t>
  </si>
  <si>
    <t>出版･印刷･同関連産業</t>
  </si>
  <si>
    <t>化学工業</t>
  </si>
  <si>
    <t>石油製品･石炭製品</t>
  </si>
  <si>
    <t>ﾌﾟﾗｽﾁｯｸ製品</t>
  </si>
  <si>
    <t>ゴム製品</t>
  </si>
  <si>
    <t>なめし革･同製品･毛皮</t>
  </si>
  <si>
    <t>X</t>
    <phoneticPr fontId="4"/>
  </si>
  <si>
    <t>窯業･土石製品</t>
  </si>
  <si>
    <t>鉄鋼業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</si>
  <si>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</si>
  <si>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</si>
  <si>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</si>
  <si>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</si>
  <si>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</si>
  <si>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</si>
  <si>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</t>
  </si>
  <si>
    <t>Ｂ．用途別 １日当りの工業用水量（年間総使用水量／操業日数）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</si>
  <si>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　単位:千ｍ3／日</t>
    </r>
    <phoneticPr fontId="4"/>
  </si>
  <si>
    <t xml:space="preserve">      海  水</t>
  </si>
  <si>
    <t>淡水計</t>
    <phoneticPr fontId="4"/>
  </si>
  <si>
    <t xml:space="preserve">  ボイラ</t>
  </si>
  <si>
    <t xml:space="preserve"> 製造品</t>
  </si>
  <si>
    <t>冷却用水</t>
    <rPh sb="0" eb="2">
      <t>レイキャク</t>
    </rPh>
    <rPh sb="2" eb="4">
      <t>ヨウスイ</t>
    </rPh>
    <phoneticPr fontId="4"/>
  </si>
  <si>
    <t>製造処理用水</t>
    <rPh sb="0" eb="2">
      <t>セイゾウ</t>
    </rPh>
    <rPh sb="2" eb="4">
      <t>ショリ</t>
    </rPh>
    <rPh sb="4" eb="6">
      <t>ヨウスイ</t>
    </rPh>
    <phoneticPr fontId="4"/>
  </si>
  <si>
    <t xml:space="preserve">  －用水</t>
  </si>
  <si>
    <t xml:space="preserve"> 原料用水</t>
  </si>
  <si>
    <t xml:space="preserve"> 処理用水</t>
  </si>
  <si>
    <t>温調用水</t>
  </si>
  <si>
    <t>冷却用水</t>
    <phoneticPr fontId="4"/>
  </si>
  <si>
    <t>その他</t>
    <rPh sb="2" eb="3">
      <t>タ</t>
    </rPh>
    <phoneticPr fontId="4"/>
  </si>
  <si>
    <t>資料：県統計課「和歌山県の工業」</t>
  </si>
  <si>
    <t xml:space="preserve">     Ｋ-09 市町村別工業用水量</t>
  </si>
  <si>
    <t>＝従業者30人以上の製造業事業所＝</t>
  </si>
  <si>
    <t>Ａ．水源別１日当りの工業用水量</t>
  </si>
  <si>
    <t>（年間総使用水量÷操業日数）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</si>
  <si>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   単位:千ｍ3／日</t>
    </r>
    <phoneticPr fontId="4"/>
  </si>
  <si>
    <t xml:space="preserve"> 事業所数</t>
  </si>
  <si>
    <t xml:space="preserve">  工業</t>
  </si>
  <si>
    <r>
      <t xml:space="preserve">  海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水</t>
    </r>
    <phoneticPr fontId="4"/>
  </si>
  <si>
    <t xml:space="preserve">  用水道</t>
  </si>
  <si>
    <t xml:space="preserve">  井戸水</t>
  </si>
  <si>
    <t xml:space="preserve">  その他</t>
  </si>
  <si>
    <t xml:space="preserve">  回収水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</si>
  <si>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</si>
  <si>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13 　2001</t>
    <phoneticPr fontId="4"/>
  </si>
  <si>
    <t>資料：県統計課 「和歌山県の工業」</t>
  </si>
  <si>
    <t>Ｂ．用途別１日当りの工業用水量</t>
  </si>
  <si>
    <t xml:space="preserve">       海  水</t>
  </si>
  <si>
    <t xml:space="preserve"> 製品</t>
  </si>
  <si>
    <t>原料用水</t>
  </si>
  <si>
    <t xml:space="preserve"> 温調用水</t>
  </si>
  <si>
    <t xml:space="preserve"> 冷却用水</t>
  </si>
  <si>
    <t xml:space="preserve">    13　 2001</t>
    <phoneticPr fontId="4"/>
  </si>
  <si>
    <t>Ｋ　エネルギ－・水</t>
  </si>
  <si>
    <t>Ｋ-01 発電所数及び発電電力量</t>
  </si>
  <si>
    <t xml:space="preserve">      関西電力㈱</t>
  </si>
  <si>
    <t xml:space="preserve">  和歌山</t>
  </si>
  <si>
    <t>県内計</t>
  </si>
  <si>
    <t>共同火力(株)</t>
  </si>
  <si>
    <t xml:space="preserve"> 和歌山県営</t>
  </si>
  <si>
    <t>[水力]</t>
  </si>
  <si>
    <t>[火力]</t>
  </si>
  <si>
    <t xml:space="preserve">  発電所数</t>
  </si>
  <si>
    <t xml:space="preserve"> 昭和40年末1965</t>
  </si>
  <si>
    <t xml:space="preserve"> －</t>
  </si>
  <si>
    <t xml:space="preserve">     45    1970</t>
  </si>
  <si>
    <t xml:space="preserve">     50    1975</t>
  </si>
  <si>
    <t xml:space="preserve">     55    1980</t>
  </si>
  <si>
    <t xml:space="preserve">     60    1985</t>
  </si>
  <si>
    <t xml:space="preserve"> 平成 2    1990</t>
  </si>
  <si>
    <t xml:space="preserve">      7    1995</t>
  </si>
  <si>
    <t xml:space="preserve">     10    1998</t>
  </si>
  <si>
    <t xml:space="preserve">     11    1999</t>
  </si>
  <si>
    <t xml:space="preserve"> 発電電力量</t>
  </si>
  <si>
    <t>(百万kwh)</t>
  </si>
  <si>
    <t xml:space="preserve"> 昭和40年  1965</t>
  </si>
  <si>
    <t>資料：関西電力㈱ 和歌山支店，和歌山共同火力㈱，県企業局 企業課</t>
  </si>
  <si>
    <t>Ｋ-02 電灯及び電力需要</t>
  </si>
  <si>
    <t xml:space="preserve">      使用電力量</t>
  </si>
  <si>
    <r>
      <t xml:space="preserve">     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年度末</t>
    </r>
    <phoneticPr fontId="4"/>
  </si>
  <si>
    <t xml:space="preserve"> 用途別</t>
  </si>
  <si>
    <t xml:space="preserve">    1997</t>
  </si>
  <si>
    <t xml:space="preserve">    1998</t>
  </si>
  <si>
    <t xml:space="preserve"> 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</si>
  <si>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</si>
  <si>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 9年度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</si>
  <si>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</si>
  <si>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</si>
  <si>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　契約口数</t>
  </si>
  <si>
    <t xml:space="preserve">  契約kw数</t>
  </si>
  <si>
    <t xml:space="preserve"> (百万kwh)</t>
  </si>
  <si>
    <t xml:space="preserve">         口</t>
  </si>
  <si>
    <t xml:space="preserve">     千kw</t>
  </si>
  <si>
    <t>電気事業用計</t>
  </si>
  <si>
    <t>　電灯需要</t>
  </si>
  <si>
    <t xml:space="preserve">    定額電灯</t>
  </si>
  <si>
    <t xml:space="preserve">      (公衆街路灯含む)</t>
    <rPh sb="7" eb="9">
      <t>コウシュウ</t>
    </rPh>
    <rPh sb="9" eb="12">
      <t>ガイロトウ</t>
    </rPh>
    <rPh sb="12" eb="13">
      <t>フク</t>
    </rPh>
    <phoneticPr fontId="4"/>
  </si>
  <si>
    <t xml:space="preserve">    従量電灯(Ａ)</t>
  </si>
  <si>
    <t xml:space="preserve">    従量電灯(Ｂ)</t>
  </si>
  <si>
    <t xml:space="preserve">    臨時電灯</t>
  </si>
  <si>
    <t xml:space="preserve">    時間帯別電灯</t>
  </si>
  <si>
    <t>　　季節別時間帯</t>
    <rPh sb="2" eb="5">
      <t>キセツベツ</t>
    </rPh>
    <rPh sb="5" eb="7">
      <t>ジカン</t>
    </rPh>
    <rPh sb="7" eb="8">
      <t>タイ</t>
    </rPh>
    <phoneticPr fontId="4"/>
  </si>
  <si>
    <t xml:space="preserve">    別電灯</t>
    <phoneticPr fontId="4"/>
  </si>
  <si>
    <t>　電力需要</t>
  </si>
  <si>
    <t>　　業務用電力</t>
  </si>
  <si>
    <t>　　小口電力</t>
  </si>
  <si>
    <t>　　大口電力</t>
  </si>
  <si>
    <t xml:space="preserve">    臨時電力</t>
  </si>
  <si>
    <t>　　その他電力</t>
  </si>
  <si>
    <t>自己発自己消費</t>
  </si>
  <si>
    <t>資料：関西電力㈱ 和歌山支店，和歌山共同火力㈱</t>
  </si>
  <si>
    <t>Ｋ-03 産業別使用電力量</t>
  </si>
  <si>
    <t xml:space="preserve"> 電気事業用</t>
  </si>
  <si>
    <t xml:space="preserve"> 和歌山</t>
  </si>
  <si>
    <t xml:space="preserve"> 関西電力㈱</t>
  </si>
  <si>
    <t xml:space="preserve">        500KW以上</t>
  </si>
  <si>
    <t xml:space="preserve"> 共同火力㈱</t>
  </si>
  <si>
    <t>計</t>
  </si>
  <si>
    <t xml:space="preserve"> 500KW未満</t>
  </si>
  <si>
    <t xml:space="preserve"> 建設業</t>
  </si>
  <si>
    <t xml:space="preserve"> 製造業</t>
  </si>
  <si>
    <t xml:space="preserve"> 公益事業</t>
  </si>
  <si>
    <t xml:space="preserve"> その他産業</t>
  </si>
  <si>
    <t xml:space="preserve"> (製造業)</t>
  </si>
  <si>
    <t>昭和40年度 1965</t>
  </si>
  <si>
    <t xml:space="preserve">    45     1970</t>
    <phoneticPr fontId="4"/>
  </si>
  <si>
    <t xml:space="preserve">    50     1975</t>
  </si>
  <si>
    <t xml:space="preserve">    55     1980</t>
  </si>
  <si>
    <t xml:space="preserve">    60     1985</t>
  </si>
  <si>
    <t>平成 2     1990</t>
  </si>
  <si>
    <t>　－</t>
  </si>
  <si>
    <t xml:space="preserve">     6     1994</t>
  </si>
  <si>
    <t xml:space="preserve">     7     1995</t>
  </si>
  <si>
    <t xml:space="preserve">     8     1996</t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</si>
  <si>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 xml:space="preserve">     </t>
    </r>
    <r>
      <rPr>
        <sz val="11"/>
        <color theme="1"/>
        <rFont val="ＭＳ Ｐゴシック"/>
        <family val="2"/>
        <charset val="128"/>
        <scheme val="minor"/>
      </rPr>
      <t>1997</t>
    </r>
    <phoneticPr fontId="4"/>
  </si>
  <si>
    <t xml:space="preserve">    10     1998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</si>
  <si>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 xml:space="preserve">     199</t>
    </r>
    <r>
      <rPr>
        <sz val="11"/>
        <color theme="1"/>
        <rFont val="ＭＳ Ｐゴシック"/>
        <family val="2"/>
        <charset val="128"/>
        <scheme val="minor"/>
      </rPr>
      <t>9</t>
    </r>
    <phoneticPr fontId="4"/>
  </si>
  <si>
    <t xml:space="preserve">    12     2000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</si>
</sst>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#,##0.000;\-#,##0.00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8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0" xfId="1" applyFont="1" applyBorder="1"/>
    <xf numFmtId="37" fontId="1" fillId="0" borderId="1" xfId="1" applyFont="1" applyBorder="1" applyAlignment="1" applyProtection="1">
      <alignment horizontal="left"/>
    </xf>
    <xf numFmtId="49" fontId="1" fillId="0" borderId="2" xfId="1" applyNumberFormat="1" applyFont="1" applyBorder="1" applyAlignment="1">
      <alignment horizontal="center"/>
    </xf>
    <xf numFmtId="37" fontId="1" fillId="0" borderId="3" xfId="1" applyFont="1" applyBorder="1" applyAlignment="1" applyProtection="1">
      <alignment horizontal="center"/>
    </xf>
    <xf numFmtId="49" fontId="1" fillId="0" borderId="3" xfId="1" applyNumberFormat="1" applyFont="1" applyBorder="1" applyAlignment="1" applyProtection="1">
      <alignment horizontal="center"/>
    </xf>
    <xf numFmtId="37" fontId="1" fillId="0" borderId="4" xfId="1" applyFont="1" applyBorder="1"/>
    <xf numFmtId="37" fontId="1" fillId="0" borderId="5" xfId="1" applyFont="1" applyBorder="1" applyAlignment="1">
      <alignment horizontal="center"/>
    </xf>
    <xf numFmtId="37" fontId="1" fillId="0" borderId="6" xfId="1" applyFont="1" applyBorder="1" applyAlignment="1" applyProtection="1">
      <alignment horizontal="left"/>
    </xf>
    <xf numFmtId="37" fontId="1" fillId="0" borderId="7" xfId="1" applyFont="1" applyBorder="1"/>
    <xf numFmtId="37" fontId="1" fillId="0" borderId="8" xfId="1" applyFont="1" applyBorder="1"/>
    <xf numFmtId="37" fontId="1" fillId="0" borderId="9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Protection="1"/>
    <xf numFmtId="37" fontId="1" fillId="0" borderId="10" xfId="1" applyFont="1" applyBorder="1"/>
    <xf numFmtId="37" fontId="1" fillId="0" borderId="3" xfId="1" applyFont="1" applyBorder="1"/>
    <xf numFmtId="37" fontId="1" fillId="0" borderId="0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</xf>
    <xf numFmtId="37" fontId="1" fillId="0" borderId="0" xfId="1" applyFont="1" applyProtection="1">
      <protection locked="0"/>
    </xf>
    <xf numFmtId="37" fontId="1" fillId="0" borderId="3" xfId="1" applyFont="1" applyBorder="1" applyAlignment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3" fillId="0" borderId="11" xfId="1" applyFont="1" applyBorder="1" applyProtection="1"/>
    <xf numFmtId="37" fontId="1" fillId="0" borderId="12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3" fillId="0" borderId="0" xfId="1" applyFont="1" applyProtection="1"/>
    <xf numFmtId="37" fontId="1" fillId="0" borderId="6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center"/>
    </xf>
    <xf numFmtId="37" fontId="1" fillId="0" borderId="6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3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3" fillId="0" borderId="0" xfId="1" applyFont="1" applyProtection="1">
      <protection locked="0"/>
    </xf>
    <xf numFmtId="37" fontId="3" fillId="0" borderId="0" xfId="1" applyFont="1" applyBorder="1" applyProtection="1">
      <protection locked="0"/>
    </xf>
    <xf numFmtId="37" fontId="1" fillId="0" borderId="6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1" fillId="0" borderId="12" xfId="1" applyFont="1" applyBorder="1"/>
    <xf numFmtId="37" fontId="1" fillId="0" borderId="3" xfId="1" applyFont="1" applyBorder="1" applyProtection="1"/>
    <xf numFmtId="37" fontId="3" fillId="0" borderId="3" xfId="1" applyFont="1" applyBorder="1"/>
    <xf numFmtId="37" fontId="1" fillId="0" borderId="0" xfId="1" applyNumberFormat="1" applyFont="1" applyProtection="1">
      <protection locked="0"/>
    </xf>
    <xf numFmtId="37" fontId="1" fillId="0" borderId="0" xfId="1" applyNumberFormat="1" applyFont="1"/>
    <xf numFmtId="37" fontId="3" fillId="0" borderId="0" xfId="1" applyFont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right"/>
    </xf>
    <xf numFmtId="49" fontId="3" fillId="0" borderId="0" xfId="1" applyNumberFormat="1" applyFont="1" applyAlignment="1" applyProtection="1">
      <alignment horizontal="left"/>
    </xf>
    <xf numFmtId="37" fontId="3" fillId="0" borderId="3" xfId="1" applyFont="1" applyBorder="1" applyProtection="1"/>
    <xf numFmtId="37" fontId="3" fillId="0" borderId="0" xfId="1" applyFont="1" applyBorder="1" applyProtection="1"/>
    <xf numFmtId="37" fontId="1" fillId="0" borderId="0" xfId="1" applyFont="1" applyBorder="1" applyAlignment="1" applyProtection="1">
      <alignment horizontal="left"/>
    </xf>
    <xf numFmtId="37" fontId="1" fillId="0" borderId="0" xfId="1" applyFont="1" applyFill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right"/>
    </xf>
    <xf numFmtId="176" fontId="1" fillId="0" borderId="0" xfId="1" applyNumberFormat="1" applyFont="1" applyBorder="1" applyAlignment="1" applyProtection="1">
      <alignment horizontal="center"/>
      <protection locked="0"/>
    </xf>
    <xf numFmtId="176" fontId="3" fillId="0" borderId="10" xfId="1" applyNumberFormat="1" applyFont="1" applyBorder="1" applyAlignment="1" applyProtection="1">
      <alignment horizontal="center"/>
      <protection locked="0"/>
    </xf>
    <xf numFmtId="37" fontId="1" fillId="0" borderId="10" xfId="1" applyFont="1" applyBorder="1" applyAlignment="1">
      <alignment horizontal="center"/>
    </xf>
    <xf numFmtId="176" fontId="1" fillId="0" borderId="10" xfId="1" applyNumberFormat="1" applyFont="1" applyBorder="1" applyAlignment="1" applyProtection="1">
      <alignment horizontal="center"/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Font="1" applyFill="1" applyBorder="1"/>
    <xf numFmtId="37" fontId="1" fillId="0" borderId="0" xfId="1" applyNumberFormat="1" applyFont="1" applyBorder="1" applyAlignment="1" applyProtection="1">
      <alignment horizontal="right"/>
      <protection locked="0"/>
    </xf>
    <xf numFmtId="176" fontId="1" fillId="0" borderId="1" xfId="1" applyNumberFormat="1" applyFont="1" applyBorder="1" applyProtection="1"/>
    <xf numFmtId="37" fontId="1" fillId="0" borderId="1" xfId="1" applyBorder="1" applyAlignment="1" applyProtection="1">
      <alignment horizontal="left"/>
    </xf>
    <xf numFmtId="177" fontId="1" fillId="0" borderId="0" xfId="1" applyNumberFormat="1" applyFont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3" xfId="1" applyFont="1" applyBorder="1" applyAlignment="1"/>
    <xf numFmtId="37" fontId="3" fillId="0" borderId="1" xfId="1" applyFont="1" applyBorder="1" applyAlignment="1" applyProtection="1">
      <alignment horizontal="left"/>
    </xf>
    <xf numFmtId="37" fontId="1" fillId="0" borderId="0" xfId="1" applyFont="1" applyFill="1" applyBorder="1" applyProtection="1"/>
    <xf numFmtId="37" fontId="1" fillId="0" borderId="3" xfId="1" applyFont="1" applyBorder="1" applyAlignment="1">
      <alignment horizontal="center"/>
    </xf>
    <xf numFmtId="37" fontId="3" fillId="0" borderId="0" xfId="1" applyFont="1" applyBorder="1" applyAlignment="1" applyProtection="1">
      <alignment horizontal="right"/>
      <protection locked="0"/>
    </xf>
    <xf numFmtId="37" fontId="1" fillId="0" borderId="0" xfId="1" applyNumberFormat="1" applyFont="1" applyProtection="1"/>
    <xf numFmtId="37" fontId="5" fillId="0" borderId="0" xfId="1" applyFont="1" applyAlignment="1" applyProtection="1">
      <alignment horizontal="left"/>
    </xf>
    <xf numFmtId="37" fontId="1" fillId="0" borderId="6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0" xfId="1" applyFont="1" applyAlignment="1">
      <alignment horizontal="right"/>
    </xf>
    <xf numFmtId="37" fontId="6" fillId="0" borderId="0" xfId="1" applyFont="1"/>
    <xf numFmtId="37" fontId="3" fillId="0" borderId="12" xfId="1" applyFont="1" applyBorder="1" applyProtection="1"/>
    <xf numFmtId="37" fontId="3" fillId="0" borderId="1" xfId="1" applyFont="1" applyBorder="1" applyProtection="1"/>
    <xf numFmtId="37" fontId="1" fillId="0" borderId="13" xfId="1" applyFont="1" applyBorder="1" applyAlignment="1" applyProtection="1">
      <alignment horizontal="left" shrinkToFit="1"/>
    </xf>
    <xf numFmtId="37" fontId="1" fillId="0" borderId="13" xfId="1" applyBorder="1" applyAlignment="1">
      <alignment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2"/>
  <sheetViews>
    <sheetView showGridLines="0" zoomScale="75" workbookViewId="0">
      <selection activeCell="C25" sqref="C25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10" x14ac:dyDescent="0.2">
      <c r="A1" s="1"/>
    </row>
    <row r="5" spans="1:10" x14ac:dyDescent="0.2">
      <c r="B5" s="73"/>
    </row>
    <row r="6" spans="1:10" ht="28.5" x14ac:dyDescent="0.3">
      <c r="D6" s="74" t="s">
        <v>249</v>
      </c>
    </row>
    <row r="7" spans="1:10" x14ac:dyDescent="0.2">
      <c r="D7" s="3" t="s">
        <v>250</v>
      </c>
    </row>
    <row r="8" spans="1:10" ht="18" thickBot="1" x14ac:dyDescent="0.25">
      <c r="B8" s="4"/>
      <c r="C8" s="4"/>
      <c r="D8" s="4"/>
      <c r="E8" s="4"/>
      <c r="F8" s="4"/>
      <c r="G8" s="4"/>
      <c r="H8" s="4"/>
      <c r="I8" s="4"/>
    </row>
    <row r="9" spans="1:10" x14ac:dyDescent="0.2">
      <c r="C9" s="20"/>
      <c r="D9" s="10"/>
      <c r="E9" s="10"/>
      <c r="F9" s="12" t="s">
        <v>251</v>
      </c>
      <c r="G9" s="10"/>
      <c r="H9" s="47" t="s">
        <v>252</v>
      </c>
      <c r="I9" s="20"/>
      <c r="J9" s="5"/>
    </row>
    <row r="10" spans="1:10" x14ac:dyDescent="0.2">
      <c r="C10" s="8" t="s">
        <v>253</v>
      </c>
      <c r="D10" s="20"/>
      <c r="E10" s="20"/>
      <c r="F10" s="20"/>
      <c r="G10" s="20"/>
      <c r="H10" s="47" t="s">
        <v>254</v>
      </c>
      <c r="I10" s="8" t="s">
        <v>255</v>
      </c>
      <c r="J10" s="5"/>
    </row>
    <row r="11" spans="1:10" x14ac:dyDescent="0.2">
      <c r="B11" s="10"/>
      <c r="C11" s="30"/>
      <c r="D11" s="33" t="s">
        <v>256</v>
      </c>
      <c r="E11" s="33" t="s">
        <v>257</v>
      </c>
      <c r="F11" s="33" t="s">
        <v>256</v>
      </c>
      <c r="G11" s="33" t="s">
        <v>257</v>
      </c>
      <c r="H11" s="33" t="s">
        <v>257</v>
      </c>
      <c r="I11" s="33" t="s">
        <v>256</v>
      </c>
      <c r="J11" s="5"/>
    </row>
    <row r="12" spans="1:10" x14ac:dyDescent="0.2">
      <c r="C12" s="20"/>
      <c r="E12" s="3" t="s">
        <v>258</v>
      </c>
    </row>
    <row r="13" spans="1:10" x14ac:dyDescent="0.2">
      <c r="B13" s="1" t="s">
        <v>259</v>
      </c>
      <c r="C13" s="42">
        <f>D13+E13</f>
        <v>15</v>
      </c>
      <c r="D13" s="18">
        <f>F13+I13</f>
        <v>14</v>
      </c>
      <c r="E13" s="18">
        <f>G13+H13</f>
        <v>1</v>
      </c>
      <c r="F13" s="23">
        <v>13</v>
      </c>
      <c r="G13" s="25" t="s">
        <v>260</v>
      </c>
      <c r="H13" s="23">
        <v>1</v>
      </c>
      <c r="I13" s="23">
        <v>1</v>
      </c>
    </row>
    <row r="14" spans="1:10" x14ac:dyDescent="0.2">
      <c r="B14" s="1" t="s">
        <v>261</v>
      </c>
      <c r="C14" s="42">
        <f>D14+E14</f>
        <v>17</v>
      </c>
      <c r="D14" s="18">
        <f>F14+I14</f>
        <v>15</v>
      </c>
      <c r="E14" s="18">
        <f>G14+H14</f>
        <v>2</v>
      </c>
      <c r="F14" s="23">
        <v>13</v>
      </c>
      <c r="G14" s="23">
        <v>1</v>
      </c>
      <c r="H14" s="23">
        <v>1</v>
      </c>
      <c r="I14" s="23">
        <v>2</v>
      </c>
    </row>
    <row r="15" spans="1:10" x14ac:dyDescent="0.2">
      <c r="B15" s="1" t="s">
        <v>262</v>
      </c>
      <c r="C15" s="42">
        <f>D15+E15</f>
        <v>17</v>
      </c>
      <c r="D15" s="18">
        <f>F15+I15</f>
        <v>15</v>
      </c>
      <c r="E15" s="18">
        <f>G15+H15</f>
        <v>2</v>
      </c>
      <c r="F15" s="23">
        <v>13</v>
      </c>
      <c r="G15" s="23">
        <v>1</v>
      </c>
      <c r="H15" s="23">
        <v>1</v>
      </c>
      <c r="I15" s="23">
        <v>2</v>
      </c>
    </row>
    <row r="16" spans="1:10" x14ac:dyDescent="0.2">
      <c r="B16" s="1" t="s">
        <v>263</v>
      </c>
      <c r="C16" s="42">
        <f>D16+E16</f>
        <v>16</v>
      </c>
      <c r="D16" s="18">
        <f>F16+I16</f>
        <v>14</v>
      </c>
      <c r="E16" s="18">
        <f>G16+H16</f>
        <v>2</v>
      </c>
      <c r="F16" s="23">
        <v>12</v>
      </c>
      <c r="G16" s="23">
        <v>1</v>
      </c>
      <c r="H16" s="23">
        <v>1</v>
      </c>
      <c r="I16" s="23">
        <v>2</v>
      </c>
    </row>
    <row r="17" spans="2:9" x14ac:dyDescent="0.2">
      <c r="C17" s="20"/>
    </row>
    <row r="18" spans="2:9" x14ac:dyDescent="0.2">
      <c r="B18" s="1" t="s">
        <v>264</v>
      </c>
      <c r="C18" s="42">
        <f>D18+E18</f>
        <v>18</v>
      </c>
      <c r="D18" s="18">
        <f>F18+I18</f>
        <v>15</v>
      </c>
      <c r="E18" s="18">
        <f>G18+H18</f>
        <v>3</v>
      </c>
      <c r="F18" s="23">
        <v>13</v>
      </c>
      <c r="G18" s="23">
        <v>2</v>
      </c>
      <c r="H18" s="23">
        <v>1</v>
      </c>
      <c r="I18" s="23">
        <v>2</v>
      </c>
    </row>
    <row r="19" spans="2:9" x14ac:dyDescent="0.2">
      <c r="B19" s="1" t="s">
        <v>265</v>
      </c>
      <c r="C19" s="42">
        <f>D19+E19</f>
        <v>18</v>
      </c>
      <c r="D19" s="18">
        <f>F19+I19</f>
        <v>15</v>
      </c>
      <c r="E19" s="18">
        <f>G19+H19</f>
        <v>3</v>
      </c>
      <c r="F19" s="23">
        <v>12</v>
      </c>
      <c r="G19" s="23">
        <v>2</v>
      </c>
      <c r="H19" s="23">
        <v>1</v>
      </c>
      <c r="I19" s="23">
        <v>3</v>
      </c>
    </row>
    <row r="20" spans="2:9" x14ac:dyDescent="0.2">
      <c r="B20" s="1" t="s">
        <v>266</v>
      </c>
      <c r="C20" s="42">
        <f>D20+E20</f>
        <v>18</v>
      </c>
      <c r="D20" s="18">
        <f>F20+I20</f>
        <v>15</v>
      </c>
      <c r="E20" s="18">
        <f>G20+H20</f>
        <v>3</v>
      </c>
      <c r="F20" s="23">
        <v>12</v>
      </c>
      <c r="G20" s="23">
        <v>2</v>
      </c>
      <c r="H20" s="23">
        <v>1</v>
      </c>
      <c r="I20" s="23">
        <v>3</v>
      </c>
    </row>
    <row r="21" spans="2:9" x14ac:dyDescent="0.2">
      <c r="C21" s="20"/>
    </row>
    <row r="22" spans="2:9" x14ac:dyDescent="0.2">
      <c r="B22" s="1" t="s">
        <v>267</v>
      </c>
      <c r="C22" s="42">
        <f>D22+E22</f>
        <v>17</v>
      </c>
      <c r="D22" s="18">
        <f>F22+I22</f>
        <v>14</v>
      </c>
      <c r="E22" s="18">
        <f>G22+H22</f>
        <v>3</v>
      </c>
      <c r="F22" s="23">
        <v>11</v>
      </c>
      <c r="G22" s="23">
        <v>2</v>
      </c>
      <c r="H22" s="23">
        <v>1</v>
      </c>
      <c r="I22" s="23">
        <v>3</v>
      </c>
    </row>
    <row r="23" spans="2:9" x14ac:dyDescent="0.2">
      <c r="B23" s="1" t="s">
        <v>268</v>
      </c>
      <c r="C23" s="42">
        <f>D23+E23</f>
        <v>17</v>
      </c>
      <c r="D23" s="18">
        <f>F23+I23</f>
        <v>14</v>
      </c>
      <c r="E23" s="18">
        <f>G23+H23</f>
        <v>3</v>
      </c>
      <c r="F23" s="23">
        <v>11</v>
      </c>
      <c r="G23" s="23">
        <v>2</v>
      </c>
      <c r="H23" s="23">
        <v>1</v>
      </c>
      <c r="I23" s="21">
        <v>3</v>
      </c>
    </row>
    <row r="24" spans="2:9" x14ac:dyDescent="0.2">
      <c r="B24" s="1" t="s">
        <v>69</v>
      </c>
      <c r="C24" s="42">
        <f>D24+E24</f>
        <v>17</v>
      </c>
      <c r="D24" s="18">
        <f>F24+I24</f>
        <v>14</v>
      </c>
      <c r="E24" s="18">
        <f>G24+H24</f>
        <v>3</v>
      </c>
      <c r="F24" s="23">
        <v>11</v>
      </c>
      <c r="G24" s="23">
        <v>2</v>
      </c>
      <c r="H24" s="23">
        <v>1</v>
      </c>
      <c r="I24" s="21">
        <v>3</v>
      </c>
    </row>
    <row r="25" spans="2:9" x14ac:dyDescent="0.2">
      <c r="B25" s="3" t="s">
        <v>70</v>
      </c>
      <c r="C25" s="50">
        <f>D25+E25</f>
        <v>17</v>
      </c>
      <c r="D25" s="29">
        <f>F25+I25</f>
        <v>14</v>
      </c>
      <c r="E25" s="29">
        <f>G25+H25</f>
        <v>3</v>
      </c>
      <c r="F25" s="37">
        <v>11</v>
      </c>
      <c r="G25" s="37">
        <v>2</v>
      </c>
      <c r="H25" s="37">
        <v>1</v>
      </c>
      <c r="I25" s="38">
        <v>3</v>
      </c>
    </row>
    <row r="26" spans="2:9" x14ac:dyDescent="0.2">
      <c r="B26" s="10"/>
      <c r="C26" s="30"/>
      <c r="D26" s="10"/>
      <c r="E26" s="10"/>
      <c r="F26" s="10"/>
      <c r="G26" s="10"/>
      <c r="H26" s="10"/>
      <c r="I26" s="10"/>
    </row>
    <row r="27" spans="2:9" x14ac:dyDescent="0.2">
      <c r="C27" s="20"/>
      <c r="E27" s="3" t="s">
        <v>269</v>
      </c>
      <c r="F27" s="1" t="s">
        <v>270</v>
      </c>
    </row>
    <row r="28" spans="2:9" x14ac:dyDescent="0.2">
      <c r="B28" s="1" t="s">
        <v>271</v>
      </c>
      <c r="C28" s="42">
        <f>D28+E28</f>
        <v>1194</v>
      </c>
      <c r="D28" s="18">
        <f>F28+I28</f>
        <v>199</v>
      </c>
      <c r="E28" s="18">
        <f>G28+H28</f>
        <v>995</v>
      </c>
      <c r="F28" s="23">
        <v>174</v>
      </c>
      <c r="G28" s="25" t="s">
        <v>260</v>
      </c>
      <c r="H28" s="23">
        <v>995</v>
      </c>
      <c r="I28" s="23">
        <v>25</v>
      </c>
    </row>
    <row r="29" spans="2:9" x14ac:dyDescent="0.2">
      <c r="B29" s="1" t="s">
        <v>261</v>
      </c>
      <c r="C29" s="42">
        <f>D29+E29</f>
        <v>8295.6</v>
      </c>
      <c r="D29" s="18">
        <f>F29+I29</f>
        <v>265.60000000000002</v>
      </c>
      <c r="E29" s="18">
        <f>G29+H29</f>
        <v>8030</v>
      </c>
      <c r="F29" s="23">
        <v>193.4</v>
      </c>
      <c r="G29" s="23">
        <v>6105</v>
      </c>
      <c r="H29" s="23">
        <v>1925</v>
      </c>
      <c r="I29" s="23">
        <v>72.2</v>
      </c>
    </row>
    <row r="30" spans="2:9" x14ac:dyDescent="0.2">
      <c r="B30" s="1" t="s">
        <v>262</v>
      </c>
      <c r="C30" s="42">
        <f>D30+E30</f>
        <v>12489</v>
      </c>
      <c r="D30" s="18">
        <f>F30+I30</f>
        <v>268</v>
      </c>
      <c r="E30" s="18">
        <f>G30+H30</f>
        <v>12221</v>
      </c>
      <c r="F30" s="23">
        <v>177</v>
      </c>
      <c r="G30" s="23">
        <v>10144</v>
      </c>
      <c r="H30" s="23">
        <v>2077</v>
      </c>
      <c r="I30" s="23">
        <v>91</v>
      </c>
    </row>
    <row r="31" spans="2:9" x14ac:dyDescent="0.2">
      <c r="B31" s="1" t="s">
        <v>263</v>
      </c>
      <c r="C31" s="42">
        <f>D31+E31</f>
        <v>9263</v>
      </c>
      <c r="D31" s="18">
        <f>F31+I31</f>
        <v>254</v>
      </c>
      <c r="E31" s="18">
        <f>G31+H31</f>
        <v>9009</v>
      </c>
      <c r="F31" s="23">
        <v>165</v>
      </c>
      <c r="G31" s="23">
        <v>7051</v>
      </c>
      <c r="H31" s="23">
        <v>1958</v>
      </c>
      <c r="I31" s="23">
        <v>89</v>
      </c>
    </row>
    <row r="32" spans="2:9" x14ac:dyDescent="0.2">
      <c r="C32" s="20"/>
    </row>
    <row r="33" spans="2:9" x14ac:dyDescent="0.2">
      <c r="B33" s="1" t="s">
        <v>264</v>
      </c>
      <c r="C33" s="42">
        <f>D33+E33</f>
        <v>11681</v>
      </c>
      <c r="D33" s="18">
        <f>F33+I33</f>
        <v>207</v>
      </c>
      <c r="E33" s="18">
        <f>G33+H33</f>
        <v>11474</v>
      </c>
      <c r="F33" s="23">
        <v>154</v>
      </c>
      <c r="G33" s="23">
        <v>9543</v>
      </c>
      <c r="H33" s="23">
        <v>1931</v>
      </c>
      <c r="I33" s="23">
        <v>53</v>
      </c>
    </row>
    <row r="34" spans="2:9" x14ac:dyDescent="0.2">
      <c r="B34" s="1" t="s">
        <v>265</v>
      </c>
      <c r="C34" s="42">
        <f>D34+E34</f>
        <v>18075</v>
      </c>
      <c r="D34" s="18">
        <f>F34+I34</f>
        <v>264</v>
      </c>
      <c r="E34" s="18">
        <f>G34+H34</f>
        <v>17811</v>
      </c>
      <c r="F34" s="23">
        <v>155</v>
      </c>
      <c r="G34" s="23">
        <v>15884</v>
      </c>
      <c r="H34" s="23">
        <v>1927</v>
      </c>
      <c r="I34" s="23">
        <v>109</v>
      </c>
    </row>
    <row r="35" spans="2:9" x14ac:dyDescent="0.2">
      <c r="B35" s="1" t="s">
        <v>266</v>
      </c>
      <c r="C35" s="42">
        <f>D35+E35</f>
        <v>15475</v>
      </c>
      <c r="D35" s="18">
        <f>F35+I35</f>
        <v>192</v>
      </c>
      <c r="E35" s="18">
        <f>G35+H35</f>
        <v>15283</v>
      </c>
      <c r="F35" s="23">
        <v>115</v>
      </c>
      <c r="G35" s="23">
        <v>13336</v>
      </c>
      <c r="H35" s="23">
        <v>1947</v>
      </c>
      <c r="I35" s="23">
        <v>77</v>
      </c>
    </row>
    <row r="36" spans="2:9" x14ac:dyDescent="0.2">
      <c r="C36" s="20"/>
    </row>
    <row r="37" spans="2:9" x14ac:dyDescent="0.2">
      <c r="B37" s="1" t="s">
        <v>267</v>
      </c>
      <c r="C37" s="42">
        <f>D37+E37</f>
        <v>7669</v>
      </c>
      <c r="D37" s="18">
        <f>F37+I37</f>
        <v>219</v>
      </c>
      <c r="E37" s="18">
        <f>G37+H37</f>
        <v>7450</v>
      </c>
      <c r="F37" s="44">
        <v>119</v>
      </c>
      <c r="G37" s="23">
        <v>5529</v>
      </c>
      <c r="H37" s="23">
        <v>1921</v>
      </c>
      <c r="I37" s="23">
        <v>100</v>
      </c>
    </row>
    <row r="38" spans="2:9" x14ac:dyDescent="0.2">
      <c r="B38" s="1" t="s">
        <v>268</v>
      </c>
      <c r="C38" s="42">
        <f>D38+E38</f>
        <v>8496</v>
      </c>
      <c r="D38" s="18">
        <f>F38+I38</f>
        <v>225</v>
      </c>
      <c r="E38" s="18">
        <f>G38+H38</f>
        <v>8271</v>
      </c>
      <c r="F38" s="23">
        <v>136</v>
      </c>
      <c r="G38" s="23">
        <v>6371</v>
      </c>
      <c r="H38" s="23">
        <v>1900</v>
      </c>
      <c r="I38" s="21">
        <v>89</v>
      </c>
    </row>
    <row r="39" spans="2:9" x14ac:dyDescent="0.2">
      <c r="B39" s="1" t="s">
        <v>69</v>
      </c>
      <c r="C39" s="42">
        <f>D39+E39</f>
        <v>6672</v>
      </c>
      <c r="D39" s="18">
        <f>F39+I39</f>
        <v>280</v>
      </c>
      <c r="E39" s="18">
        <f>G39+H39</f>
        <v>6392</v>
      </c>
      <c r="F39" s="23">
        <v>189</v>
      </c>
      <c r="G39" s="23">
        <v>4739</v>
      </c>
      <c r="H39" s="23">
        <v>1653</v>
      </c>
      <c r="I39" s="21">
        <v>91</v>
      </c>
    </row>
    <row r="40" spans="2:9" x14ac:dyDescent="0.2">
      <c r="B40" s="3" t="s">
        <v>70</v>
      </c>
      <c r="C40" s="50">
        <f>D40+E40</f>
        <v>3851</v>
      </c>
      <c r="D40" s="29">
        <f>F40+I40</f>
        <v>200</v>
      </c>
      <c r="E40" s="29">
        <f>G40+H40</f>
        <v>3651</v>
      </c>
      <c r="F40" s="37">
        <v>136</v>
      </c>
      <c r="G40" s="37">
        <v>2068</v>
      </c>
      <c r="H40" s="37">
        <v>1583</v>
      </c>
      <c r="I40" s="38">
        <v>64</v>
      </c>
    </row>
    <row r="41" spans="2:9" ht="18" thickBot="1" x14ac:dyDescent="0.25">
      <c r="B41" s="4"/>
      <c r="C41" s="41"/>
      <c r="D41" s="4"/>
      <c r="E41" s="4"/>
      <c r="F41" s="4"/>
      <c r="G41" s="4"/>
      <c r="H41" s="4"/>
      <c r="I41" s="4"/>
    </row>
    <row r="42" spans="2:9" x14ac:dyDescent="0.2">
      <c r="C42" s="1" t="s">
        <v>272</v>
      </c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36"/>
  <sheetViews>
    <sheetView showGridLines="0" zoomScale="75" workbookViewId="0">
      <selection activeCell="E3" sqref="E3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9" width="15.8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5" width="15.8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1" width="15.8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7" width="15.8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3" width="15.8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9" width="15.8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5" width="15.8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1" width="15.8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7" width="15.8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3" width="15.8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9" width="15.8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5" width="15.8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1" width="15.8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7" width="15.8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3" width="15.8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9" width="15.8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5" width="15.8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1" width="15.8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7" width="15.8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3" width="15.8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9" width="15.8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5" width="15.8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1" width="15.8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7" width="15.8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3" width="15.8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9" width="15.8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5" width="15.8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1" width="15.8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7" width="15.8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3" width="15.8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9" width="15.8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5" width="15.8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1" width="15.8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7" width="15.8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3" width="15.8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9" width="15.8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5" width="15.8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1" width="15.8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7" width="15.8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3" width="15.8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9" width="15.8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5" width="15.8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1" width="15.8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7" width="15.8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3" width="15.8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9" width="15.8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5" width="15.8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1" width="15.8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7" width="15.8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3" width="15.8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9" width="15.8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5" width="15.8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1" width="15.8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7" width="15.8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3" width="15.8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9" width="15.8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5" width="15.8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1" width="15.8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7" width="15.8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3" width="15.8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9" width="15.8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5" width="15.8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1" width="15.8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7" width="15.875" style="2" customWidth="1"/>
    <col min="16138" max="16384" width="14.625" style="2"/>
  </cols>
  <sheetData>
    <row r="1" spans="1:9" x14ac:dyDescent="0.2">
      <c r="A1" s="1"/>
    </row>
    <row r="5" spans="1:9" x14ac:dyDescent="0.2">
      <c r="B5" s="73"/>
    </row>
    <row r="6" spans="1:9" x14ac:dyDescent="0.2">
      <c r="B6" s="5"/>
      <c r="D6" s="3" t="s">
        <v>273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C8" s="30"/>
      <c r="D8" s="31" t="s">
        <v>274</v>
      </c>
      <c r="E8" s="10"/>
      <c r="F8" s="10"/>
      <c r="G8" s="10"/>
      <c r="H8" s="75" t="s">
        <v>275</v>
      </c>
      <c r="I8" s="10"/>
    </row>
    <row r="9" spans="1:9" x14ac:dyDescent="0.2">
      <c r="B9" s="76" t="s">
        <v>276</v>
      </c>
      <c r="C9" s="47" t="s">
        <v>277</v>
      </c>
      <c r="D9" s="47" t="s">
        <v>278</v>
      </c>
      <c r="E9" s="47" t="s">
        <v>279</v>
      </c>
      <c r="F9" s="9">
        <v>2000</v>
      </c>
      <c r="G9" s="9" t="s">
        <v>280</v>
      </c>
      <c r="H9" s="20"/>
      <c r="I9" s="20"/>
    </row>
    <row r="10" spans="1:9" x14ac:dyDescent="0.2">
      <c r="B10" s="10"/>
      <c r="C10" s="12" t="s">
        <v>281</v>
      </c>
      <c r="D10" s="12" t="s">
        <v>8</v>
      </c>
      <c r="E10" s="12" t="s">
        <v>9</v>
      </c>
      <c r="F10" s="12" t="s">
        <v>282</v>
      </c>
      <c r="G10" s="12" t="s">
        <v>283</v>
      </c>
      <c r="H10" s="12" t="s">
        <v>284</v>
      </c>
      <c r="I10" s="12" t="s">
        <v>285</v>
      </c>
    </row>
    <row r="11" spans="1:9" x14ac:dyDescent="0.2">
      <c r="C11" s="77"/>
      <c r="E11" s="76" t="s">
        <v>286</v>
      </c>
      <c r="H11" s="47" t="s">
        <v>287</v>
      </c>
      <c r="I11" s="34" t="s">
        <v>288</v>
      </c>
    </row>
    <row r="12" spans="1:9" x14ac:dyDescent="0.2">
      <c r="B12" s="3" t="s">
        <v>289</v>
      </c>
      <c r="C12" s="50">
        <f t="shared" ref="C12:I12" si="0">C14+C24</f>
        <v>6172.5</v>
      </c>
      <c r="D12" s="29">
        <f t="shared" si="0"/>
        <v>6236</v>
      </c>
      <c r="E12" s="29">
        <f t="shared" si="0"/>
        <v>6351</v>
      </c>
      <c r="F12" s="29">
        <f t="shared" si="0"/>
        <v>6403</v>
      </c>
      <c r="G12" s="29">
        <f t="shared" si="0"/>
        <v>6232</v>
      </c>
      <c r="H12" s="50">
        <f t="shared" si="0"/>
        <v>765357</v>
      </c>
      <c r="I12" s="51">
        <f t="shared" si="0"/>
        <v>1884</v>
      </c>
    </row>
    <row r="13" spans="1:9" x14ac:dyDescent="0.2">
      <c r="C13" s="20"/>
      <c r="H13" s="20"/>
      <c r="I13" s="78"/>
    </row>
    <row r="14" spans="1:9" x14ac:dyDescent="0.2">
      <c r="B14" s="1" t="s">
        <v>290</v>
      </c>
      <c r="C14" s="42">
        <f>SUM(C15:C20)-1</f>
        <v>2171.5</v>
      </c>
      <c r="D14" s="18">
        <f>SUM(D15:D20)</f>
        <v>2285</v>
      </c>
      <c r="E14" s="18">
        <f>SUM(E15:E20)+2</f>
        <v>2336</v>
      </c>
      <c r="F14" s="18">
        <f>SUM(F15:F21)</f>
        <v>2354</v>
      </c>
      <c r="G14" s="18">
        <v>2375</v>
      </c>
      <c r="H14" s="35">
        <v>663089</v>
      </c>
      <c r="I14" s="25" t="s">
        <v>260</v>
      </c>
    </row>
    <row r="15" spans="1:9" x14ac:dyDescent="0.2">
      <c r="B15" s="1" t="s">
        <v>291</v>
      </c>
      <c r="C15" s="35">
        <v>55</v>
      </c>
      <c r="D15" s="23">
        <v>56</v>
      </c>
      <c r="E15" s="23">
        <v>58</v>
      </c>
      <c r="F15" s="23">
        <v>59</v>
      </c>
      <c r="G15" s="23">
        <v>61</v>
      </c>
      <c r="H15" s="35">
        <v>122284</v>
      </c>
      <c r="I15" s="25" t="s">
        <v>260</v>
      </c>
    </row>
    <row r="16" spans="1:9" x14ac:dyDescent="0.2">
      <c r="B16" s="79" t="s">
        <v>292</v>
      </c>
      <c r="C16" s="35"/>
      <c r="D16" s="23"/>
      <c r="E16" s="23"/>
      <c r="F16" s="23"/>
      <c r="G16" s="23"/>
      <c r="H16" s="35"/>
      <c r="I16" s="34"/>
    </row>
    <row r="17" spans="2:9" x14ac:dyDescent="0.2">
      <c r="B17" s="1" t="s">
        <v>293</v>
      </c>
      <c r="C17" s="35">
        <v>1774.5</v>
      </c>
      <c r="D17" s="23">
        <v>1865</v>
      </c>
      <c r="E17" s="23">
        <v>1893</v>
      </c>
      <c r="F17" s="23">
        <v>1893</v>
      </c>
      <c r="G17" s="23">
        <v>1881</v>
      </c>
      <c r="H17" s="35">
        <v>510485</v>
      </c>
      <c r="I17" s="25" t="s">
        <v>260</v>
      </c>
    </row>
    <row r="18" spans="2:9" x14ac:dyDescent="0.2">
      <c r="B18" s="1" t="s">
        <v>294</v>
      </c>
      <c r="C18" s="35">
        <v>281</v>
      </c>
      <c r="D18" s="23">
        <v>292</v>
      </c>
      <c r="E18" s="23">
        <v>302</v>
      </c>
      <c r="F18" s="23">
        <v>307</v>
      </c>
      <c r="G18" s="23">
        <v>310</v>
      </c>
      <c r="H18" s="35">
        <v>16703</v>
      </c>
      <c r="I18" s="25" t="s">
        <v>260</v>
      </c>
    </row>
    <row r="19" spans="2:9" x14ac:dyDescent="0.2">
      <c r="B19" s="1" t="s">
        <v>295</v>
      </c>
      <c r="C19" s="35">
        <v>5</v>
      </c>
      <c r="D19" s="23">
        <v>5</v>
      </c>
      <c r="E19" s="23">
        <v>5</v>
      </c>
      <c r="F19" s="23">
        <v>5</v>
      </c>
      <c r="G19" s="23">
        <v>5</v>
      </c>
      <c r="H19" s="35">
        <v>1937</v>
      </c>
      <c r="I19" s="25" t="s">
        <v>260</v>
      </c>
    </row>
    <row r="20" spans="2:9" x14ac:dyDescent="0.2">
      <c r="B20" s="1" t="s">
        <v>296</v>
      </c>
      <c r="C20" s="35">
        <v>57</v>
      </c>
      <c r="D20" s="23">
        <v>67</v>
      </c>
      <c r="E20" s="23">
        <v>76</v>
      </c>
      <c r="F20" s="23">
        <v>77</v>
      </c>
      <c r="G20" s="23">
        <v>73</v>
      </c>
      <c r="H20" s="35">
        <v>6197</v>
      </c>
      <c r="I20" s="25" t="s">
        <v>260</v>
      </c>
    </row>
    <row r="21" spans="2:9" x14ac:dyDescent="0.2">
      <c r="B21" s="1" t="s">
        <v>297</v>
      </c>
      <c r="C21" s="24" t="s">
        <v>105</v>
      </c>
      <c r="D21" s="78" t="s">
        <v>105</v>
      </c>
      <c r="E21" s="78" t="s">
        <v>105</v>
      </c>
      <c r="F21" s="23">
        <v>13</v>
      </c>
      <c r="G21" s="23">
        <v>46</v>
      </c>
      <c r="H21" s="20">
        <v>5483</v>
      </c>
      <c r="I21" s="25" t="s">
        <v>260</v>
      </c>
    </row>
    <row r="22" spans="2:9" x14ac:dyDescent="0.2">
      <c r="B22" s="1" t="s">
        <v>298</v>
      </c>
      <c r="C22" s="20"/>
      <c r="D22" s="23"/>
      <c r="E22" s="23"/>
      <c r="F22" s="23"/>
      <c r="G22" s="23"/>
      <c r="H22" s="20"/>
    </row>
    <row r="23" spans="2:9" x14ac:dyDescent="0.2">
      <c r="B23" s="1"/>
      <c r="C23" s="20"/>
      <c r="D23" s="23"/>
      <c r="E23" s="23"/>
      <c r="F23" s="23"/>
      <c r="G23" s="23"/>
      <c r="H23" s="20"/>
    </row>
    <row r="24" spans="2:9" x14ac:dyDescent="0.2">
      <c r="B24" s="1" t="s">
        <v>299</v>
      </c>
      <c r="C24" s="42">
        <f>SUM(C25:C30)</f>
        <v>4001</v>
      </c>
      <c r="D24" s="18">
        <f>SUM(D25:D30)-5</f>
        <v>3951</v>
      </c>
      <c r="E24" s="18">
        <f>SUM(E25:E30)</f>
        <v>4015</v>
      </c>
      <c r="F24" s="18">
        <v>4049</v>
      </c>
      <c r="G24" s="18">
        <v>3857</v>
      </c>
      <c r="H24" s="42">
        <v>102268</v>
      </c>
      <c r="I24" s="17">
        <v>1884</v>
      </c>
    </row>
    <row r="25" spans="2:9" x14ac:dyDescent="0.2">
      <c r="B25" s="1" t="s">
        <v>300</v>
      </c>
      <c r="C25" s="35">
        <v>1134.5</v>
      </c>
      <c r="D25" s="23">
        <v>1199</v>
      </c>
      <c r="E25" s="23">
        <v>1234</v>
      </c>
      <c r="F25" s="23">
        <v>1127</v>
      </c>
      <c r="G25" s="23">
        <v>1135</v>
      </c>
      <c r="H25" s="35">
        <v>3227</v>
      </c>
      <c r="I25" s="23">
        <v>423</v>
      </c>
    </row>
    <row r="26" spans="2:9" x14ac:dyDescent="0.2">
      <c r="B26" s="1" t="s">
        <v>301</v>
      </c>
      <c r="C26" s="35">
        <v>1069.5</v>
      </c>
      <c r="D26" s="23">
        <v>1099</v>
      </c>
      <c r="E26" s="23">
        <v>1112</v>
      </c>
      <c r="F26" s="23">
        <v>1112</v>
      </c>
      <c r="G26" s="23">
        <v>1093</v>
      </c>
      <c r="H26" s="35">
        <v>69765</v>
      </c>
      <c r="I26" s="23">
        <v>781</v>
      </c>
    </row>
    <row r="27" spans="2:9" x14ac:dyDescent="0.2">
      <c r="C27" s="20"/>
      <c r="D27" s="23"/>
      <c r="E27" s="23"/>
      <c r="F27" s="23"/>
      <c r="G27" s="23"/>
      <c r="H27" s="20"/>
    </row>
    <row r="28" spans="2:9" x14ac:dyDescent="0.2">
      <c r="B28" s="1" t="s">
        <v>302</v>
      </c>
      <c r="C28" s="35">
        <v>1631</v>
      </c>
      <c r="D28" s="23">
        <f>1491</f>
        <v>1491</v>
      </c>
      <c r="E28" s="23">
        <v>1508</v>
      </c>
      <c r="F28" s="23">
        <v>1653</v>
      </c>
      <c r="G28" s="23">
        <v>1481</v>
      </c>
      <c r="H28" s="35">
        <v>171</v>
      </c>
      <c r="I28" s="23">
        <v>538</v>
      </c>
    </row>
    <row r="29" spans="2:9" x14ac:dyDescent="0.2">
      <c r="B29" s="1" t="s">
        <v>303</v>
      </c>
      <c r="C29" s="35">
        <v>5</v>
      </c>
      <c r="D29" s="23">
        <v>5</v>
      </c>
      <c r="E29" s="23">
        <v>7</v>
      </c>
      <c r="F29" s="23">
        <v>6</v>
      </c>
      <c r="G29" s="23">
        <v>6</v>
      </c>
      <c r="H29" s="35">
        <v>172</v>
      </c>
      <c r="I29" s="23">
        <v>4</v>
      </c>
    </row>
    <row r="30" spans="2:9" x14ac:dyDescent="0.2">
      <c r="B30" s="1" t="s">
        <v>304</v>
      </c>
      <c r="C30" s="35">
        <v>161</v>
      </c>
      <c r="D30" s="23">
        <v>162</v>
      </c>
      <c r="E30" s="23">
        <v>154</v>
      </c>
      <c r="F30" s="23">
        <v>151</v>
      </c>
      <c r="G30" s="23">
        <v>143</v>
      </c>
      <c r="H30" s="35">
        <v>28933</v>
      </c>
      <c r="I30" s="23">
        <v>137</v>
      </c>
    </row>
    <row r="31" spans="2:9" x14ac:dyDescent="0.2">
      <c r="B31" s="10"/>
      <c r="C31" s="30"/>
      <c r="D31" s="40"/>
      <c r="E31" s="40"/>
      <c r="F31" s="40"/>
      <c r="G31" s="40"/>
      <c r="H31" s="30"/>
      <c r="I31" s="10"/>
    </row>
    <row r="32" spans="2:9" x14ac:dyDescent="0.2">
      <c r="C32" s="20"/>
      <c r="D32" s="23"/>
      <c r="E32" s="23"/>
      <c r="F32" s="23"/>
      <c r="G32" s="23"/>
      <c r="H32" s="20"/>
    </row>
    <row r="33" spans="1:9" x14ac:dyDescent="0.2">
      <c r="B33" s="1" t="s">
        <v>305</v>
      </c>
      <c r="C33" s="35">
        <v>1246</v>
      </c>
      <c r="D33" s="23">
        <v>1213</v>
      </c>
      <c r="E33" s="23">
        <v>1218</v>
      </c>
      <c r="F33" s="23">
        <v>1248</v>
      </c>
      <c r="G33" s="23">
        <v>1213</v>
      </c>
      <c r="H33" s="35">
        <v>1</v>
      </c>
      <c r="I33" s="23">
        <v>186</v>
      </c>
    </row>
    <row r="34" spans="1:9" ht="18" thickBot="1" x14ac:dyDescent="0.25">
      <c r="B34" s="4"/>
      <c r="C34" s="80"/>
      <c r="D34" s="81"/>
      <c r="E34" s="81"/>
      <c r="F34" s="81"/>
      <c r="G34" s="81"/>
      <c r="H34" s="41"/>
      <c r="I34" s="4"/>
    </row>
    <row r="35" spans="1:9" x14ac:dyDescent="0.2">
      <c r="C35" s="1" t="s">
        <v>306</v>
      </c>
    </row>
    <row r="36" spans="1:9" x14ac:dyDescent="0.2">
      <c r="A36" s="1"/>
    </row>
  </sheetData>
  <phoneticPr fontId="2"/>
  <pageMargins left="0.4" right="0.4" top="0.56999999999999995" bottom="0.56000000000000005" header="0.51200000000000001" footer="0.51200000000000001"/>
  <pageSetup paperSize="12" scale="75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9"/>
  <sheetViews>
    <sheetView showGridLines="0" zoomScale="75" workbookViewId="0">
      <selection activeCell="C27" sqref="C27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307</v>
      </c>
    </row>
    <row r="7" spans="1:9" ht="18" thickBot="1" x14ac:dyDescent="0.25">
      <c r="B7" s="4"/>
      <c r="C7" s="4"/>
      <c r="D7" s="4"/>
      <c r="E7" s="4"/>
      <c r="F7" s="4"/>
      <c r="G7" s="4"/>
      <c r="H7" s="6" t="s">
        <v>1</v>
      </c>
      <c r="I7" s="4"/>
    </row>
    <row r="8" spans="1:9" x14ac:dyDescent="0.2">
      <c r="C8" s="47" t="s">
        <v>308</v>
      </c>
      <c r="D8" s="10"/>
      <c r="E8" s="10"/>
      <c r="F8" s="10"/>
      <c r="G8" s="10"/>
      <c r="H8" s="10"/>
      <c r="I8" s="47" t="s">
        <v>309</v>
      </c>
    </row>
    <row r="9" spans="1:9" x14ac:dyDescent="0.2">
      <c r="C9" s="47" t="s">
        <v>310</v>
      </c>
      <c r="D9" s="20"/>
      <c r="E9" s="30"/>
      <c r="F9" s="32" t="s">
        <v>311</v>
      </c>
      <c r="G9" s="10"/>
      <c r="H9" s="10"/>
      <c r="I9" s="8" t="s">
        <v>312</v>
      </c>
    </row>
    <row r="10" spans="1:9" x14ac:dyDescent="0.2">
      <c r="B10" s="10"/>
      <c r="C10" s="33" t="s">
        <v>313</v>
      </c>
      <c r="D10" s="33" t="s">
        <v>314</v>
      </c>
      <c r="E10" s="33" t="s">
        <v>315</v>
      </c>
      <c r="F10" s="33" t="s">
        <v>316</v>
      </c>
      <c r="G10" s="33" t="s">
        <v>317</v>
      </c>
      <c r="H10" s="33" t="s">
        <v>318</v>
      </c>
      <c r="I10" s="33" t="s">
        <v>319</v>
      </c>
    </row>
    <row r="11" spans="1:9" x14ac:dyDescent="0.2">
      <c r="C11" s="20"/>
    </row>
    <row r="12" spans="1:9" x14ac:dyDescent="0.2">
      <c r="B12" s="1" t="s">
        <v>320</v>
      </c>
      <c r="C12" s="42">
        <f t="shared" ref="C12:C17" si="0">SUM(D12:H12)</f>
        <v>1078.2</v>
      </c>
      <c r="D12" s="23">
        <v>319.60000000000002</v>
      </c>
      <c r="E12" s="23">
        <v>3.6</v>
      </c>
      <c r="F12" s="23">
        <v>668</v>
      </c>
      <c r="G12" s="23">
        <v>71</v>
      </c>
      <c r="H12" s="23">
        <v>16</v>
      </c>
      <c r="I12" s="23">
        <v>554</v>
      </c>
    </row>
    <row r="13" spans="1:9" x14ac:dyDescent="0.2">
      <c r="B13" s="1" t="s">
        <v>321</v>
      </c>
      <c r="C13" s="42">
        <f t="shared" si="0"/>
        <v>2252</v>
      </c>
      <c r="D13" s="23">
        <v>533</v>
      </c>
      <c r="E13" s="25" t="s">
        <v>105</v>
      </c>
      <c r="F13" s="23">
        <v>1576</v>
      </c>
      <c r="G13" s="23">
        <v>85</v>
      </c>
      <c r="H13" s="23">
        <v>58</v>
      </c>
      <c r="I13" s="23">
        <v>1137</v>
      </c>
    </row>
    <row r="14" spans="1:9" x14ac:dyDescent="0.2">
      <c r="B14" s="1" t="s">
        <v>322</v>
      </c>
      <c r="C14" s="42">
        <f t="shared" si="0"/>
        <v>2622</v>
      </c>
      <c r="D14" s="23">
        <v>961</v>
      </c>
      <c r="E14" s="25" t="s">
        <v>105</v>
      </c>
      <c r="F14" s="23">
        <v>1488</v>
      </c>
      <c r="G14" s="23">
        <v>102</v>
      </c>
      <c r="H14" s="23">
        <v>71</v>
      </c>
      <c r="I14" s="23">
        <v>1270</v>
      </c>
    </row>
    <row r="15" spans="1:9" x14ac:dyDescent="0.2">
      <c r="B15" s="1" t="s">
        <v>323</v>
      </c>
      <c r="C15" s="42">
        <f t="shared" si="0"/>
        <v>2784.5</v>
      </c>
      <c r="D15" s="23">
        <v>1322</v>
      </c>
      <c r="E15" s="23">
        <v>6.1</v>
      </c>
      <c r="F15" s="23">
        <v>1187</v>
      </c>
      <c r="G15" s="23">
        <v>158.4</v>
      </c>
      <c r="H15" s="23">
        <v>111</v>
      </c>
      <c r="I15" s="23">
        <v>1260</v>
      </c>
    </row>
    <row r="16" spans="1:9" x14ac:dyDescent="0.2">
      <c r="B16" s="1" t="s">
        <v>324</v>
      </c>
      <c r="C16" s="42">
        <f t="shared" si="0"/>
        <v>2834</v>
      </c>
      <c r="D16" s="23">
        <v>1603</v>
      </c>
      <c r="E16" s="23">
        <v>2</v>
      </c>
      <c r="F16" s="23">
        <v>892</v>
      </c>
      <c r="G16" s="23">
        <v>171</v>
      </c>
      <c r="H16" s="23">
        <v>166</v>
      </c>
      <c r="I16" s="23">
        <v>1177</v>
      </c>
    </row>
    <row r="17" spans="2:9" x14ac:dyDescent="0.2">
      <c r="B17" s="1" t="s">
        <v>325</v>
      </c>
      <c r="C17" s="42">
        <f t="shared" si="0"/>
        <v>3487</v>
      </c>
      <c r="D17" s="23">
        <v>1792</v>
      </c>
      <c r="E17" s="25" t="s">
        <v>326</v>
      </c>
      <c r="F17" s="23">
        <v>1215</v>
      </c>
      <c r="G17" s="23">
        <v>208</v>
      </c>
      <c r="H17" s="23">
        <v>272</v>
      </c>
      <c r="I17" s="23">
        <v>1236</v>
      </c>
    </row>
    <row r="18" spans="2:9" x14ac:dyDescent="0.2">
      <c r="C18" s="20"/>
      <c r="D18" s="23"/>
      <c r="E18" s="23"/>
      <c r="F18" s="23"/>
      <c r="G18" s="23"/>
      <c r="H18" s="23"/>
      <c r="I18" s="23"/>
    </row>
    <row r="19" spans="2:9" x14ac:dyDescent="0.2">
      <c r="B19" s="1" t="s">
        <v>327</v>
      </c>
      <c r="C19" s="42">
        <f>SUM(D19:H19)</f>
        <v>3767</v>
      </c>
      <c r="D19" s="23">
        <v>1982</v>
      </c>
      <c r="E19" s="25" t="s">
        <v>105</v>
      </c>
      <c r="F19" s="23">
        <v>1226</v>
      </c>
      <c r="G19" s="23">
        <v>220</v>
      </c>
      <c r="H19" s="23">
        <v>339</v>
      </c>
      <c r="I19" s="23">
        <v>1208</v>
      </c>
    </row>
    <row r="20" spans="2:9" x14ac:dyDescent="0.2">
      <c r="B20" s="1" t="s">
        <v>328</v>
      </c>
      <c r="C20" s="42">
        <f>SUM(D20:H20)</f>
        <v>3775</v>
      </c>
      <c r="D20" s="23">
        <v>1996</v>
      </c>
      <c r="E20" s="25" t="s">
        <v>105</v>
      </c>
      <c r="F20" s="23">
        <v>1207</v>
      </c>
      <c r="G20" s="23">
        <v>221</v>
      </c>
      <c r="H20" s="23">
        <v>351</v>
      </c>
      <c r="I20" s="23">
        <v>1238</v>
      </c>
    </row>
    <row r="21" spans="2:9" ht="19.5" customHeight="1" x14ac:dyDescent="0.2">
      <c r="B21" s="1" t="s">
        <v>329</v>
      </c>
      <c r="C21" s="42">
        <f>SUM(D21:H21)</f>
        <v>3866</v>
      </c>
      <c r="D21" s="23">
        <v>1929.5</v>
      </c>
      <c r="E21" s="23">
        <v>0.5</v>
      </c>
      <c r="F21" s="23">
        <v>1339</v>
      </c>
      <c r="G21" s="23">
        <v>223</v>
      </c>
      <c r="H21" s="23">
        <v>374</v>
      </c>
      <c r="I21" s="23">
        <v>1228</v>
      </c>
    </row>
    <row r="22" spans="2:9" x14ac:dyDescent="0.2">
      <c r="B22" s="1" t="s">
        <v>330</v>
      </c>
      <c r="C22" s="42">
        <f>SUM(D22:H22)</f>
        <v>4001</v>
      </c>
      <c r="D22" s="23">
        <v>1931</v>
      </c>
      <c r="E22" s="23">
        <v>1</v>
      </c>
      <c r="F22" s="23">
        <v>1463</v>
      </c>
      <c r="G22" s="23">
        <v>228</v>
      </c>
      <c r="H22" s="23">
        <v>378</v>
      </c>
      <c r="I22" s="23">
        <v>1246</v>
      </c>
    </row>
    <row r="23" spans="2:9" x14ac:dyDescent="0.2">
      <c r="B23" s="1"/>
      <c r="C23" s="42"/>
      <c r="D23" s="23"/>
      <c r="E23" s="23"/>
      <c r="F23" s="23"/>
      <c r="G23" s="23"/>
      <c r="H23" s="23"/>
      <c r="I23" s="23"/>
    </row>
    <row r="24" spans="2:9" x14ac:dyDescent="0.2">
      <c r="B24" s="1" t="s">
        <v>331</v>
      </c>
      <c r="C24" s="42">
        <f>SUM(D24:H24)</f>
        <v>3951.1</v>
      </c>
      <c r="D24" s="23">
        <v>2096</v>
      </c>
      <c r="E24" s="23">
        <v>0.1</v>
      </c>
      <c r="F24" s="23">
        <v>1233</v>
      </c>
      <c r="G24" s="23">
        <v>223</v>
      </c>
      <c r="H24" s="23">
        <v>399</v>
      </c>
      <c r="I24" s="23">
        <v>1213</v>
      </c>
    </row>
    <row r="25" spans="2:9" x14ac:dyDescent="0.2">
      <c r="B25" s="1" t="s">
        <v>332</v>
      </c>
      <c r="C25" s="42">
        <f>SUM(D25:H25)</f>
        <v>4016.0010000000002</v>
      </c>
      <c r="D25" s="23">
        <v>2119</v>
      </c>
      <c r="E25" s="23">
        <v>1E-3</v>
      </c>
      <c r="F25" s="23">
        <v>1250</v>
      </c>
      <c r="G25" s="23">
        <v>220</v>
      </c>
      <c r="H25" s="23">
        <v>427</v>
      </c>
      <c r="I25" s="23">
        <v>1218</v>
      </c>
    </row>
    <row r="26" spans="2:9" x14ac:dyDescent="0.2">
      <c r="B26" s="1" t="s">
        <v>333</v>
      </c>
      <c r="C26" s="42">
        <f>SUM(D26:H26)</f>
        <v>4049</v>
      </c>
      <c r="D26" s="23">
        <v>2130</v>
      </c>
      <c r="E26" s="23">
        <v>3</v>
      </c>
      <c r="F26" s="23">
        <v>1274</v>
      </c>
      <c r="G26" s="23">
        <v>219</v>
      </c>
      <c r="H26" s="23">
        <v>423</v>
      </c>
      <c r="I26" s="23">
        <v>1248</v>
      </c>
    </row>
    <row r="27" spans="2:9" x14ac:dyDescent="0.2">
      <c r="B27" s="3" t="s">
        <v>50</v>
      </c>
      <c r="C27" s="50">
        <v>3857</v>
      </c>
      <c r="D27" s="37">
        <v>2119</v>
      </c>
      <c r="E27" s="37">
        <v>17</v>
      </c>
      <c r="F27" s="37">
        <v>1101</v>
      </c>
      <c r="G27" s="37">
        <v>209</v>
      </c>
      <c r="H27" s="37">
        <v>411</v>
      </c>
      <c r="I27" s="37">
        <v>1213</v>
      </c>
    </row>
    <row r="28" spans="2:9" ht="18" thickBot="1" x14ac:dyDescent="0.25">
      <c r="B28" s="4"/>
      <c r="C28" s="41"/>
      <c r="D28" s="4"/>
      <c r="E28" s="4"/>
      <c r="F28" s="4"/>
      <c r="G28" s="4"/>
      <c r="H28" s="4"/>
      <c r="I28" s="4"/>
    </row>
    <row r="29" spans="2:9" x14ac:dyDescent="0.2">
      <c r="C29" s="1" t="s">
        <v>306</v>
      </c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8"/>
  <sheetViews>
    <sheetView showGridLines="0" zoomScale="75" workbookViewId="0">
      <selection activeCell="D4" sqref="D4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8" width="15.875" style="2" customWidth="1"/>
    <col min="9" max="256" width="14.625" style="2"/>
    <col min="257" max="257" width="13.375" style="2" customWidth="1"/>
    <col min="258" max="258" width="20.875" style="2" customWidth="1"/>
    <col min="259" max="264" width="15.875" style="2" customWidth="1"/>
    <col min="265" max="512" width="14.625" style="2"/>
    <col min="513" max="513" width="13.375" style="2" customWidth="1"/>
    <col min="514" max="514" width="20.875" style="2" customWidth="1"/>
    <col min="515" max="520" width="15.875" style="2" customWidth="1"/>
    <col min="521" max="768" width="14.625" style="2"/>
    <col min="769" max="769" width="13.375" style="2" customWidth="1"/>
    <col min="770" max="770" width="20.875" style="2" customWidth="1"/>
    <col min="771" max="776" width="15.875" style="2" customWidth="1"/>
    <col min="777" max="1024" width="14.625" style="2"/>
    <col min="1025" max="1025" width="13.375" style="2" customWidth="1"/>
    <col min="1026" max="1026" width="20.875" style="2" customWidth="1"/>
    <col min="1027" max="1032" width="15.875" style="2" customWidth="1"/>
    <col min="1033" max="1280" width="14.625" style="2"/>
    <col min="1281" max="1281" width="13.375" style="2" customWidth="1"/>
    <col min="1282" max="1282" width="20.875" style="2" customWidth="1"/>
    <col min="1283" max="1288" width="15.875" style="2" customWidth="1"/>
    <col min="1289" max="1536" width="14.625" style="2"/>
    <col min="1537" max="1537" width="13.375" style="2" customWidth="1"/>
    <col min="1538" max="1538" width="20.875" style="2" customWidth="1"/>
    <col min="1539" max="1544" width="15.875" style="2" customWidth="1"/>
    <col min="1545" max="1792" width="14.625" style="2"/>
    <col min="1793" max="1793" width="13.375" style="2" customWidth="1"/>
    <col min="1794" max="1794" width="20.875" style="2" customWidth="1"/>
    <col min="1795" max="1800" width="15.875" style="2" customWidth="1"/>
    <col min="1801" max="2048" width="14.625" style="2"/>
    <col min="2049" max="2049" width="13.375" style="2" customWidth="1"/>
    <col min="2050" max="2050" width="20.875" style="2" customWidth="1"/>
    <col min="2051" max="2056" width="15.875" style="2" customWidth="1"/>
    <col min="2057" max="2304" width="14.625" style="2"/>
    <col min="2305" max="2305" width="13.375" style="2" customWidth="1"/>
    <col min="2306" max="2306" width="20.875" style="2" customWidth="1"/>
    <col min="2307" max="2312" width="15.875" style="2" customWidth="1"/>
    <col min="2313" max="2560" width="14.625" style="2"/>
    <col min="2561" max="2561" width="13.375" style="2" customWidth="1"/>
    <col min="2562" max="2562" width="20.875" style="2" customWidth="1"/>
    <col min="2563" max="2568" width="15.875" style="2" customWidth="1"/>
    <col min="2569" max="2816" width="14.625" style="2"/>
    <col min="2817" max="2817" width="13.375" style="2" customWidth="1"/>
    <col min="2818" max="2818" width="20.875" style="2" customWidth="1"/>
    <col min="2819" max="2824" width="15.875" style="2" customWidth="1"/>
    <col min="2825" max="3072" width="14.625" style="2"/>
    <col min="3073" max="3073" width="13.375" style="2" customWidth="1"/>
    <col min="3074" max="3074" width="20.875" style="2" customWidth="1"/>
    <col min="3075" max="3080" width="15.875" style="2" customWidth="1"/>
    <col min="3081" max="3328" width="14.625" style="2"/>
    <col min="3329" max="3329" width="13.375" style="2" customWidth="1"/>
    <col min="3330" max="3330" width="20.875" style="2" customWidth="1"/>
    <col min="3331" max="3336" width="15.875" style="2" customWidth="1"/>
    <col min="3337" max="3584" width="14.625" style="2"/>
    <col min="3585" max="3585" width="13.375" style="2" customWidth="1"/>
    <col min="3586" max="3586" width="20.875" style="2" customWidth="1"/>
    <col min="3587" max="3592" width="15.875" style="2" customWidth="1"/>
    <col min="3593" max="3840" width="14.625" style="2"/>
    <col min="3841" max="3841" width="13.375" style="2" customWidth="1"/>
    <col min="3842" max="3842" width="20.875" style="2" customWidth="1"/>
    <col min="3843" max="3848" width="15.875" style="2" customWidth="1"/>
    <col min="3849" max="4096" width="14.625" style="2"/>
    <col min="4097" max="4097" width="13.375" style="2" customWidth="1"/>
    <col min="4098" max="4098" width="20.875" style="2" customWidth="1"/>
    <col min="4099" max="4104" width="15.875" style="2" customWidth="1"/>
    <col min="4105" max="4352" width="14.625" style="2"/>
    <col min="4353" max="4353" width="13.375" style="2" customWidth="1"/>
    <col min="4354" max="4354" width="20.875" style="2" customWidth="1"/>
    <col min="4355" max="4360" width="15.875" style="2" customWidth="1"/>
    <col min="4361" max="4608" width="14.625" style="2"/>
    <col min="4609" max="4609" width="13.375" style="2" customWidth="1"/>
    <col min="4610" max="4610" width="20.875" style="2" customWidth="1"/>
    <col min="4611" max="4616" width="15.875" style="2" customWidth="1"/>
    <col min="4617" max="4864" width="14.625" style="2"/>
    <col min="4865" max="4865" width="13.375" style="2" customWidth="1"/>
    <col min="4866" max="4866" width="20.875" style="2" customWidth="1"/>
    <col min="4867" max="4872" width="15.875" style="2" customWidth="1"/>
    <col min="4873" max="5120" width="14.625" style="2"/>
    <col min="5121" max="5121" width="13.375" style="2" customWidth="1"/>
    <col min="5122" max="5122" width="20.875" style="2" customWidth="1"/>
    <col min="5123" max="5128" width="15.875" style="2" customWidth="1"/>
    <col min="5129" max="5376" width="14.625" style="2"/>
    <col min="5377" max="5377" width="13.375" style="2" customWidth="1"/>
    <col min="5378" max="5378" width="20.875" style="2" customWidth="1"/>
    <col min="5379" max="5384" width="15.875" style="2" customWidth="1"/>
    <col min="5385" max="5632" width="14.625" style="2"/>
    <col min="5633" max="5633" width="13.375" style="2" customWidth="1"/>
    <col min="5634" max="5634" width="20.875" style="2" customWidth="1"/>
    <col min="5635" max="5640" width="15.875" style="2" customWidth="1"/>
    <col min="5641" max="5888" width="14.625" style="2"/>
    <col min="5889" max="5889" width="13.375" style="2" customWidth="1"/>
    <col min="5890" max="5890" width="20.875" style="2" customWidth="1"/>
    <col min="5891" max="5896" width="15.875" style="2" customWidth="1"/>
    <col min="5897" max="6144" width="14.625" style="2"/>
    <col min="6145" max="6145" width="13.375" style="2" customWidth="1"/>
    <col min="6146" max="6146" width="20.875" style="2" customWidth="1"/>
    <col min="6147" max="6152" width="15.875" style="2" customWidth="1"/>
    <col min="6153" max="6400" width="14.625" style="2"/>
    <col min="6401" max="6401" width="13.375" style="2" customWidth="1"/>
    <col min="6402" max="6402" width="20.875" style="2" customWidth="1"/>
    <col min="6403" max="6408" width="15.875" style="2" customWidth="1"/>
    <col min="6409" max="6656" width="14.625" style="2"/>
    <col min="6657" max="6657" width="13.375" style="2" customWidth="1"/>
    <col min="6658" max="6658" width="20.875" style="2" customWidth="1"/>
    <col min="6659" max="6664" width="15.875" style="2" customWidth="1"/>
    <col min="6665" max="6912" width="14.625" style="2"/>
    <col min="6913" max="6913" width="13.375" style="2" customWidth="1"/>
    <col min="6914" max="6914" width="20.875" style="2" customWidth="1"/>
    <col min="6915" max="6920" width="15.875" style="2" customWidth="1"/>
    <col min="6921" max="7168" width="14.625" style="2"/>
    <col min="7169" max="7169" width="13.375" style="2" customWidth="1"/>
    <col min="7170" max="7170" width="20.875" style="2" customWidth="1"/>
    <col min="7171" max="7176" width="15.875" style="2" customWidth="1"/>
    <col min="7177" max="7424" width="14.625" style="2"/>
    <col min="7425" max="7425" width="13.375" style="2" customWidth="1"/>
    <col min="7426" max="7426" width="20.875" style="2" customWidth="1"/>
    <col min="7427" max="7432" width="15.875" style="2" customWidth="1"/>
    <col min="7433" max="7680" width="14.625" style="2"/>
    <col min="7681" max="7681" width="13.375" style="2" customWidth="1"/>
    <col min="7682" max="7682" width="20.875" style="2" customWidth="1"/>
    <col min="7683" max="7688" width="15.875" style="2" customWidth="1"/>
    <col min="7689" max="7936" width="14.625" style="2"/>
    <col min="7937" max="7937" width="13.375" style="2" customWidth="1"/>
    <col min="7938" max="7938" width="20.875" style="2" customWidth="1"/>
    <col min="7939" max="7944" width="15.875" style="2" customWidth="1"/>
    <col min="7945" max="8192" width="14.625" style="2"/>
    <col min="8193" max="8193" width="13.375" style="2" customWidth="1"/>
    <col min="8194" max="8194" width="20.875" style="2" customWidth="1"/>
    <col min="8195" max="8200" width="15.875" style="2" customWidth="1"/>
    <col min="8201" max="8448" width="14.625" style="2"/>
    <col min="8449" max="8449" width="13.375" style="2" customWidth="1"/>
    <col min="8450" max="8450" width="20.875" style="2" customWidth="1"/>
    <col min="8451" max="8456" width="15.875" style="2" customWidth="1"/>
    <col min="8457" max="8704" width="14.625" style="2"/>
    <col min="8705" max="8705" width="13.375" style="2" customWidth="1"/>
    <col min="8706" max="8706" width="20.875" style="2" customWidth="1"/>
    <col min="8707" max="8712" width="15.875" style="2" customWidth="1"/>
    <col min="8713" max="8960" width="14.625" style="2"/>
    <col min="8961" max="8961" width="13.375" style="2" customWidth="1"/>
    <col min="8962" max="8962" width="20.875" style="2" customWidth="1"/>
    <col min="8963" max="8968" width="15.875" style="2" customWidth="1"/>
    <col min="8969" max="9216" width="14.625" style="2"/>
    <col min="9217" max="9217" width="13.375" style="2" customWidth="1"/>
    <col min="9218" max="9218" width="20.875" style="2" customWidth="1"/>
    <col min="9219" max="9224" width="15.875" style="2" customWidth="1"/>
    <col min="9225" max="9472" width="14.625" style="2"/>
    <col min="9473" max="9473" width="13.375" style="2" customWidth="1"/>
    <col min="9474" max="9474" width="20.875" style="2" customWidth="1"/>
    <col min="9475" max="9480" width="15.875" style="2" customWidth="1"/>
    <col min="9481" max="9728" width="14.625" style="2"/>
    <col min="9729" max="9729" width="13.375" style="2" customWidth="1"/>
    <col min="9730" max="9730" width="20.875" style="2" customWidth="1"/>
    <col min="9731" max="9736" width="15.875" style="2" customWidth="1"/>
    <col min="9737" max="9984" width="14.625" style="2"/>
    <col min="9985" max="9985" width="13.375" style="2" customWidth="1"/>
    <col min="9986" max="9986" width="20.875" style="2" customWidth="1"/>
    <col min="9987" max="9992" width="15.875" style="2" customWidth="1"/>
    <col min="9993" max="10240" width="14.625" style="2"/>
    <col min="10241" max="10241" width="13.375" style="2" customWidth="1"/>
    <col min="10242" max="10242" width="20.875" style="2" customWidth="1"/>
    <col min="10243" max="10248" width="15.875" style="2" customWidth="1"/>
    <col min="10249" max="10496" width="14.625" style="2"/>
    <col min="10497" max="10497" width="13.375" style="2" customWidth="1"/>
    <col min="10498" max="10498" width="20.875" style="2" customWidth="1"/>
    <col min="10499" max="10504" width="15.875" style="2" customWidth="1"/>
    <col min="10505" max="10752" width="14.625" style="2"/>
    <col min="10753" max="10753" width="13.375" style="2" customWidth="1"/>
    <col min="10754" max="10754" width="20.875" style="2" customWidth="1"/>
    <col min="10755" max="10760" width="15.875" style="2" customWidth="1"/>
    <col min="10761" max="11008" width="14.625" style="2"/>
    <col min="11009" max="11009" width="13.375" style="2" customWidth="1"/>
    <col min="11010" max="11010" width="20.875" style="2" customWidth="1"/>
    <col min="11011" max="11016" width="15.875" style="2" customWidth="1"/>
    <col min="11017" max="11264" width="14.625" style="2"/>
    <col min="11265" max="11265" width="13.375" style="2" customWidth="1"/>
    <col min="11266" max="11266" width="20.875" style="2" customWidth="1"/>
    <col min="11267" max="11272" width="15.875" style="2" customWidth="1"/>
    <col min="11273" max="11520" width="14.625" style="2"/>
    <col min="11521" max="11521" width="13.375" style="2" customWidth="1"/>
    <col min="11522" max="11522" width="20.875" style="2" customWidth="1"/>
    <col min="11523" max="11528" width="15.875" style="2" customWidth="1"/>
    <col min="11529" max="11776" width="14.625" style="2"/>
    <col min="11777" max="11777" width="13.375" style="2" customWidth="1"/>
    <col min="11778" max="11778" width="20.875" style="2" customWidth="1"/>
    <col min="11779" max="11784" width="15.875" style="2" customWidth="1"/>
    <col min="11785" max="12032" width="14.625" style="2"/>
    <col min="12033" max="12033" width="13.375" style="2" customWidth="1"/>
    <col min="12034" max="12034" width="20.875" style="2" customWidth="1"/>
    <col min="12035" max="12040" width="15.875" style="2" customWidth="1"/>
    <col min="12041" max="12288" width="14.625" style="2"/>
    <col min="12289" max="12289" width="13.375" style="2" customWidth="1"/>
    <col min="12290" max="12290" width="20.875" style="2" customWidth="1"/>
    <col min="12291" max="12296" width="15.875" style="2" customWidth="1"/>
    <col min="12297" max="12544" width="14.625" style="2"/>
    <col min="12545" max="12545" width="13.375" style="2" customWidth="1"/>
    <col min="12546" max="12546" width="20.875" style="2" customWidth="1"/>
    <col min="12547" max="12552" width="15.875" style="2" customWidth="1"/>
    <col min="12553" max="12800" width="14.625" style="2"/>
    <col min="12801" max="12801" width="13.375" style="2" customWidth="1"/>
    <col min="12802" max="12802" width="20.875" style="2" customWidth="1"/>
    <col min="12803" max="12808" width="15.875" style="2" customWidth="1"/>
    <col min="12809" max="13056" width="14.625" style="2"/>
    <col min="13057" max="13057" width="13.375" style="2" customWidth="1"/>
    <col min="13058" max="13058" width="20.875" style="2" customWidth="1"/>
    <col min="13059" max="13064" width="15.875" style="2" customWidth="1"/>
    <col min="13065" max="13312" width="14.625" style="2"/>
    <col min="13313" max="13313" width="13.375" style="2" customWidth="1"/>
    <col min="13314" max="13314" width="20.875" style="2" customWidth="1"/>
    <col min="13315" max="13320" width="15.875" style="2" customWidth="1"/>
    <col min="13321" max="13568" width="14.625" style="2"/>
    <col min="13569" max="13569" width="13.375" style="2" customWidth="1"/>
    <col min="13570" max="13570" width="20.875" style="2" customWidth="1"/>
    <col min="13571" max="13576" width="15.875" style="2" customWidth="1"/>
    <col min="13577" max="13824" width="14.625" style="2"/>
    <col min="13825" max="13825" width="13.375" style="2" customWidth="1"/>
    <col min="13826" max="13826" width="20.875" style="2" customWidth="1"/>
    <col min="13827" max="13832" width="15.875" style="2" customWidth="1"/>
    <col min="13833" max="14080" width="14.625" style="2"/>
    <col min="14081" max="14081" width="13.375" style="2" customWidth="1"/>
    <col min="14082" max="14082" width="20.875" style="2" customWidth="1"/>
    <col min="14083" max="14088" width="15.875" style="2" customWidth="1"/>
    <col min="14089" max="14336" width="14.625" style="2"/>
    <col min="14337" max="14337" width="13.375" style="2" customWidth="1"/>
    <col min="14338" max="14338" width="20.875" style="2" customWidth="1"/>
    <col min="14339" max="14344" width="15.875" style="2" customWidth="1"/>
    <col min="14345" max="14592" width="14.625" style="2"/>
    <col min="14593" max="14593" width="13.375" style="2" customWidth="1"/>
    <col min="14594" max="14594" width="20.875" style="2" customWidth="1"/>
    <col min="14595" max="14600" width="15.875" style="2" customWidth="1"/>
    <col min="14601" max="14848" width="14.625" style="2"/>
    <col min="14849" max="14849" width="13.375" style="2" customWidth="1"/>
    <col min="14850" max="14850" width="20.875" style="2" customWidth="1"/>
    <col min="14851" max="14856" width="15.875" style="2" customWidth="1"/>
    <col min="14857" max="15104" width="14.625" style="2"/>
    <col min="15105" max="15105" width="13.375" style="2" customWidth="1"/>
    <col min="15106" max="15106" width="20.875" style="2" customWidth="1"/>
    <col min="15107" max="15112" width="15.875" style="2" customWidth="1"/>
    <col min="15113" max="15360" width="14.625" style="2"/>
    <col min="15361" max="15361" width="13.375" style="2" customWidth="1"/>
    <col min="15362" max="15362" width="20.875" style="2" customWidth="1"/>
    <col min="15363" max="15368" width="15.875" style="2" customWidth="1"/>
    <col min="15369" max="15616" width="14.625" style="2"/>
    <col min="15617" max="15617" width="13.375" style="2" customWidth="1"/>
    <col min="15618" max="15618" width="20.875" style="2" customWidth="1"/>
    <col min="15619" max="15624" width="15.875" style="2" customWidth="1"/>
    <col min="15625" max="15872" width="14.625" style="2"/>
    <col min="15873" max="15873" width="13.375" style="2" customWidth="1"/>
    <col min="15874" max="15874" width="20.875" style="2" customWidth="1"/>
    <col min="15875" max="15880" width="15.875" style="2" customWidth="1"/>
    <col min="15881" max="16128" width="14.625" style="2"/>
    <col min="16129" max="16129" width="13.375" style="2" customWidth="1"/>
    <col min="16130" max="16130" width="20.875" style="2" customWidth="1"/>
    <col min="16131" max="16136" width="15.875" style="2" customWidth="1"/>
    <col min="16137" max="16384" width="14.625" style="2"/>
  </cols>
  <sheetData>
    <row r="1" spans="1:9" x14ac:dyDescent="0.2">
      <c r="A1" s="1"/>
    </row>
    <row r="6" spans="1:9" x14ac:dyDescent="0.2">
      <c r="D6" s="3" t="s">
        <v>0</v>
      </c>
    </row>
    <row r="7" spans="1:9" ht="18" thickBot="1" x14ac:dyDescent="0.25">
      <c r="B7" s="4"/>
      <c r="C7" s="4"/>
      <c r="D7" s="5"/>
      <c r="E7" s="4"/>
      <c r="F7" s="4"/>
      <c r="G7" s="6"/>
      <c r="H7" s="6" t="s">
        <v>1</v>
      </c>
      <c r="I7" s="4"/>
    </row>
    <row r="8" spans="1:9" x14ac:dyDescent="0.2">
      <c r="D8" s="7">
        <v>1990</v>
      </c>
      <c r="E8" s="8" t="s">
        <v>2</v>
      </c>
      <c r="F8" s="8" t="s">
        <v>3</v>
      </c>
      <c r="G8" s="8" t="s">
        <v>4</v>
      </c>
      <c r="H8" s="9">
        <v>2000</v>
      </c>
      <c r="I8" s="9" t="s">
        <v>5</v>
      </c>
    </row>
    <row r="9" spans="1:9" x14ac:dyDescent="0.2">
      <c r="B9" s="10"/>
      <c r="C9" s="10"/>
      <c r="D9" s="11" t="s">
        <v>6</v>
      </c>
      <c r="E9" s="12" t="s">
        <v>7</v>
      </c>
      <c r="F9" s="12" t="s">
        <v>8</v>
      </c>
      <c r="G9" s="12" t="s">
        <v>9</v>
      </c>
      <c r="H9" s="12" t="s">
        <v>10</v>
      </c>
      <c r="I9" s="12" t="s">
        <v>11</v>
      </c>
    </row>
    <row r="10" spans="1:9" x14ac:dyDescent="0.2">
      <c r="C10" s="13"/>
      <c r="D10" s="14"/>
      <c r="E10" s="15"/>
    </row>
    <row r="11" spans="1:9" x14ac:dyDescent="0.2">
      <c r="B11" s="1" t="s">
        <v>12</v>
      </c>
      <c r="C11" s="16" t="s">
        <v>13</v>
      </c>
      <c r="D11" s="17">
        <v>658933</v>
      </c>
      <c r="E11" s="17">
        <f>E20+E29</f>
        <v>756975</v>
      </c>
      <c r="F11" s="18">
        <f>F20+F29-1</f>
        <v>798971</v>
      </c>
      <c r="G11" s="18">
        <f>G20+G29</f>
        <v>816920</v>
      </c>
      <c r="H11" s="18">
        <f>H20+H29</f>
        <v>837923</v>
      </c>
      <c r="I11" s="18">
        <v>824100</v>
      </c>
    </row>
    <row r="12" spans="1:9" x14ac:dyDescent="0.2">
      <c r="C12" s="16" t="s">
        <v>14</v>
      </c>
      <c r="D12" s="17">
        <v>10016</v>
      </c>
      <c r="E12" s="17">
        <f>E21+E30</f>
        <v>11447</v>
      </c>
      <c r="F12" s="18">
        <f>F21+F30</f>
        <v>12120</v>
      </c>
      <c r="G12" s="18">
        <f>G21+G30</f>
        <v>12386</v>
      </c>
      <c r="H12" s="18">
        <v>12708</v>
      </c>
      <c r="I12" s="18">
        <v>12268</v>
      </c>
    </row>
    <row r="13" spans="1:9" x14ac:dyDescent="0.2">
      <c r="C13" s="16" t="s">
        <v>15</v>
      </c>
      <c r="D13" s="17">
        <v>12897</v>
      </c>
      <c r="E13" s="17">
        <f>E22+E31</f>
        <v>14763</v>
      </c>
      <c r="F13" s="18">
        <f>F22+F31</f>
        <v>15519</v>
      </c>
      <c r="G13" s="18">
        <f>G22+G31</f>
        <v>15857</v>
      </c>
      <c r="H13" s="18">
        <v>16231</v>
      </c>
      <c r="I13" s="18">
        <v>15847</v>
      </c>
    </row>
    <row r="14" spans="1:9" x14ac:dyDescent="0.2">
      <c r="C14" s="19"/>
      <c r="D14" s="20"/>
      <c r="E14" s="5"/>
    </row>
    <row r="15" spans="1:9" x14ac:dyDescent="0.2">
      <c r="C15" s="16" t="s">
        <v>16</v>
      </c>
      <c r="D15" s="17">
        <v>53025</v>
      </c>
      <c r="E15" s="17">
        <f>E24+E33</f>
        <v>57823</v>
      </c>
      <c r="F15" s="18">
        <f>F24+F33-1</f>
        <v>59348</v>
      </c>
      <c r="G15" s="18">
        <f>G24+G33</f>
        <v>59693</v>
      </c>
      <c r="H15" s="18">
        <v>60394</v>
      </c>
      <c r="I15" s="18">
        <v>59166</v>
      </c>
    </row>
    <row r="16" spans="1:9" x14ac:dyDescent="0.2">
      <c r="C16" s="16" t="s">
        <v>17</v>
      </c>
      <c r="D16" s="17">
        <v>33130</v>
      </c>
      <c r="E16" s="17">
        <f>E25+E34</f>
        <v>36241</v>
      </c>
      <c r="F16" s="18">
        <f>F25+F34</f>
        <v>37560</v>
      </c>
      <c r="G16" s="18">
        <f>G25+G34</f>
        <v>37889</v>
      </c>
      <c r="H16" s="18">
        <v>38724</v>
      </c>
      <c r="I16" s="18">
        <v>38017</v>
      </c>
    </row>
    <row r="17" spans="2:9" x14ac:dyDescent="0.2">
      <c r="C17" s="16" t="s">
        <v>18</v>
      </c>
      <c r="D17" s="17">
        <v>5621</v>
      </c>
      <c r="E17" s="17">
        <f>E26+E35</f>
        <v>6922</v>
      </c>
      <c r="F17" s="18">
        <f>F26+F35+1</f>
        <v>7293</v>
      </c>
      <c r="G17" s="18">
        <f>G26+G35</f>
        <v>7465</v>
      </c>
      <c r="H17" s="18">
        <v>7603</v>
      </c>
      <c r="I17" s="18">
        <v>7477</v>
      </c>
    </row>
    <row r="18" spans="2:9" x14ac:dyDescent="0.2">
      <c r="C18" s="16" t="s">
        <v>19</v>
      </c>
      <c r="D18" s="17">
        <v>5204</v>
      </c>
      <c r="E18" s="17">
        <f>E27+E36</f>
        <v>5917</v>
      </c>
      <c r="F18" s="18">
        <f>F27+F36</f>
        <v>6236</v>
      </c>
      <c r="G18" s="18">
        <f>G27+G36</f>
        <v>6352</v>
      </c>
      <c r="H18" s="18">
        <v>6403</v>
      </c>
      <c r="I18" s="18">
        <v>6232</v>
      </c>
    </row>
    <row r="19" spans="2:9" x14ac:dyDescent="0.2">
      <c r="B19" s="1" t="s">
        <v>20</v>
      </c>
      <c r="C19" s="19"/>
      <c r="D19" s="20"/>
      <c r="E19" s="21"/>
    </row>
    <row r="20" spans="2:9" x14ac:dyDescent="0.2">
      <c r="B20" s="1" t="s">
        <v>21</v>
      </c>
      <c r="C20" s="16" t="s">
        <v>13</v>
      </c>
      <c r="D20" s="22">
        <v>177419</v>
      </c>
      <c r="E20" s="21">
        <v>224650</v>
      </c>
      <c r="F20" s="23">
        <v>240938</v>
      </c>
      <c r="G20" s="23">
        <v>248234</v>
      </c>
      <c r="H20" s="23">
        <v>254592</v>
      </c>
      <c r="I20" s="23">
        <v>254469</v>
      </c>
    </row>
    <row r="21" spans="2:9" x14ac:dyDescent="0.2">
      <c r="B21" s="1" t="s">
        <v>22</v>
      </c>
      <c r="C21" s="16" t="s">
        <v>14</v>
      </c>
      <c r="D21" s="22">
        <v>1727</v>
      </c>
      <c r="E21" s="21">
        <v>2310</v>
      </c>
      <c r="F21" s="23">
        <v>2517</v>
      </c>
      <c r="G21" s="23">
        <v>2615</v>
      </c>
      <c r="H21" s="23">
        <v>2710</v>
      </c>
      <c r="I21" s="23">
        <v>2725</v>
      </c>
    </row>
    <row r="22" spans="2:9" x14ac:dyDescent="0.2">
      <c r="B22" s="1" t="s">
        <v>22</v>
      </c>
      <c r="C22" s="16" t="s">
        <v>15</v>
      </c>
      <c r="D22" s="22">
        <v>4280</v>
      </c>
      <c r="E22" s="21">
        <v>5272</v>
      </c>
      <c r="F22" s="23">
        <v>5501</v>
      </c>
      <c r="G22" s="23">
        <v>5655</v>
      </c>
      <c r="H22" s="23">
        <v>5779</v>
      </c>
      <c r="I22" s="23">
        <v>5755</v>
      </c>
    </row>
    <row r="23" spans="2:9" x14ac:dyDescent="0.2">
      <c r="B23" s="1" t="s">
        <v>22</v>
      </c>
      <c r="C23" s="19"/>
      <c r="D23" s="24"/>
      <c r="E23" s="5"/>
      <c r="F23" s="23"/>
      <c r="G23" s="23"/>
      <c r="H23" s="23"/>
      <c r="I23" s="23"/>
    </row>
    <row r="24" spans="2:9" x14ac:dyDescent="0.2">
      <c r="B24" s="1" t="s">
        <v>22</v>
      </c>
      <c r="C24" s="16" t="s">
        <v>16</v>
      </c>
      <c r="D24" s="22">
        <v>14456</v>
      </c>
      <c r="E24" s="21">
        <v>17460</v>
      </c>
      <c r="F24" s="23">
        <v>18337</v>
      </c>
      <c r="G24" s="23">
        <v>18679</v>
      </c>
      <c r="H24" s="23">
        <v>18984</v>
      </c>
      <c r="I24" s="23">
        <v>18878</v>
      </c>
    </row>
    <row r="25" spans="2:9" x14ac:dyDescent="0.2">
      <c r="B25" s="1" t="s">
        <v>22</v>
      </c>
      <c r="C25" s="16" t="s">
        <v>17</v>
      </c>
      <c r="D25" s="22">
        <v>8003</v>
      </c>
      <c r="E25" s="21">
        <v>9868</v>
      </c>
      <c r="F25" s="23">
        <v>10817</v>
      </c>
      <c r="G25" s="23">
        <v>11135</v>
      </c>
      <c r="H25" s="23">
        <v>11377</v>
      </c>
      <c r="I25" s="23">
        <v>11396</v>
      </c>
    </row>
    <row r="26" spans="2:9" x14ac:dyDescent="0.2">
      <c r="B26" s="1" t="s">
        <v>22</v>
      </c>
      <c r="C26" s="16" t="s">
        <v>18</v>
      </c>
      <c r="D26" s="22">
        <v>2041</v>
      </c>
      <c r="E26" s="21">
        <v>2614</v>
      </c>
      <c r="F26" s="23">
        <v>2765</v>
      </c>
      <c r="G26" s="23">
        <v>2854</v>
      </c>
      <c r="H26" s="23">
        <v>2916</v>
      </c>
      <c r="I26" s="23">
        <v>2929</v>
      </c>
    </row>
    <row r="27" spans="2:9" x14ac:dyDescent="0.2">
      <c r="B27" s="1" t="s">
        <v>22</v>
      </c>
      <c r="C27" s="16" t="s">
        <v>19</v>
      </c>
      <c r="D27" s="22">
        <v>1711</v>
      </c>
      <c r="E27" s="21">
        <v>2142</v>
      </c>
      <c r="F27" s="23">
        <v>2285</v>
      </c>
      <c r="G27" s="23">
        <v>2336</v>
      </c>
      <c r="H27" s="23">
        <v>2355</v>
      </c>
      <c r="I27" s="23">
        <v>2375</v>
      </c>
    </row>
    <row r="28" spans="2:9" x14ac:dyDescent="0.2">
      <c r="B28" s="1" t="s">
        <v>23</v>
      </c>
      <c r="C28" s="19"/>
      <c r="D28" s="24"/>
      <c r="E28" s="21"/>
      <c r="F28" s="23"/>
      <c r="G28" s="23"/>
      <c r="H28" s="23"/>
      <c r="I28" s="23"/>
    </row>
    <row r="29" spans="2:9" x14ac:dyDescent="0.2">
      <c r="B29" s="1" t="s">
        <v>24</v>
      </c>
      <c r="C29" s="16" t="s">
        <v>13</v>
      </c>
      <c r="D29" s="22">
        <v>481514</v>
      </c>
      <c r="E29" s="21">
        <v>532325</v>
      </c>
      <c r="F29" s="23">
        <v>558034</v>
      </c>
      <c r="G29" s="23">
        <v>568686</v>
      </c>
      <c r="H29" s="23">
        <v>583331</v>
      </c>
      <c r="I29" s="23">
        <v>569630</v>
      </c>
    </row>
    <row r="30" spans="2:9" x14ac:dyDescent="0.2">
      <c r="B30" s="1" t="s">
        <v>22</v>
      </c>
      <c r="C30" s="16" t="s">
        <v>14</v>
      </c>
      <c r="D30" s="22">
        <v>8288</v>
      </c>
      <c r="E30" s="21">
        <v>9137</v>
      </c>
      <c r="F30" s="23">
        <v>9603</v>
      </c>
      <c r="G30" s="23">
        <v>9771</v>
      </c>
      <c r="H30" s="23">
        <v>9998</v>
      </c>
      <c r="I30" s="23">
        <v>9543</v>
      </c>
    </row>
    <row r="31" spans="2:9" x14ac:dyDescent="0.2">
      <c r="B31" s="1" t="s">
        <v>22</v>
      </c>
      <c r="C31" s="16" t="s">
        <v>15</v>
      </c>
      <c r="D31" s="22">
        <v>8617</v>
      </c>
      <c r="E31" s="21">
        <v>9491</v>
      </c>
      <c r="F31" s="23">
        <v>10018</v>
      </c>
      <c r="G31" s="23">
        <v>10202</v>
      </c>
      <c r="H31" s="23">
        <v>10452</v>
      </c>
      <c r="I31" s="23">
        <v>10093</v>
      </c>
    </row>
    <row r="32" spans="2:9" x14ac:dyDescent="0.2">
      <c r="B32" s="1" t="s">
        <v>22</v>
      </c>
      <c r="C32" s="19"/>
      <c r="D32" s="24"/>
      <c r="E32" s="5"/>
      <c r="F32" s="23"/>
      <c r="G32" s="23"/>
      <c r="H32" s="23"/>
      <c r="I32" s="23"/>
    </row>
    <row r="33" spans="1:9" x14ac:dyDescent="0.2">
      <c r="B33" s="1" t="s">
        <v>22</v>
      </c>
      <c r="C33" s="16" t="s">
        <v>16</v>
      </c>
      <c r="D33" s="22">
        <v>38569</v>
      </c>
      <c r="E33" s="21">
        <v>40363</v>
      </c>
      <c r="F33" s="23">
        <v>41012</v>
      </c>
      <c r="G33" s="23">
        <v>41014</v>
      </c>
      <c r="H33" s="23">
        <v>41410</v>
      </c>
      <c r="I33" s="23">
        <v>40288</v>
      </c>
    </row>
    <row r="34" spans="1:9" x14ac:dyDescent="0.2">
      <c r="B34" s="1" t="s">
        <v>22</v>
      </c>
      <c r="C34" s="16" t="s">
        <v>17</v>
      </c>
      <c r="D34" s="22">
        <v>25127</v>
      </c>
      <c r="E34" s="21">
        <v>26373</v>
      </c>
      <c r="F34" s="23">
        <v>26743</v>
      </c>
      <c r="G34" s="23">
        <v>26754</v>
      </c>
      <c r="H34" s="23">
        <v>27347</v>
      </c>
      <c r="I34" s="23">
        <v>26621</v>
      </c>
    </row>
    <row r="35" spans="1:9" x14ac:dyDescent="0.2">
      <c r="B35" s="1" t="s">
        <v>22</v>
      </c>
      <c r="C35" s="16" t="s">
        <v>18</v>
      </c>
      <c r="D35" s="22">
        <v>3580</v>
      </c>
      <c r="E35" s="21">
        <v>4308</v>
      </c>
      <c r="F35" s="23">
        <v>4527</v>
      </c>
      <c r="G35" s="23">
        <v>4611</v>
      </c>
      <c r="H35" s="23">
        <v>4688</v>
      </c>
      <c r="I35" s="23">
        <v>4547</v>
      </c>
    </row>
    <row r="36" spans="1:9" x14ac:dyDescent="0.2">
      <c r="B36" s="1" t="s">
        <v>22</v>
      </c>
      <c r="C36" s="16" t="s">
        <v>19</v>
      </c>
      <c r="D36" s="22">
        <v>3494</v>
      </c>
      <c r="E36" s="21">
        <v>3775</v>
      </c>
      <c r="F36" s="23">
        <v>3951</v>
      </c>
      <c r="G36" s="23">
        <v>4016</v>
      </c>
      <c r="H36" s="23">
        <v>4048</v>
      </c>
      <c r="I36" s="23">
        <v>3857</v>
      </c>
    </row>
    <row r="37" spans="1:9" x14ac:dyDescent="0.2">
      <c r="B37" s="1" t="s">
        <v>25</v>
      </c>
      <c r="C37" s="19"/>
      <c r="D37" s="24"/>
      <c r="E37" s="21"/>
      <c r="F37" s="23"/>
      <c r="G37" s="23"/>
      <c r="H37" s="23"/>
      <c r="I37" s="23"/>
    </row>
    <row r="38" spans="1:9" x14ac:dyDescent="0.2">
      <c r="B38" s="1" t="s">
        <v>26</v>
      </c>
      <c r="C38" s="16" t="s">
        <v>13</v>
      </c>
      <c r="D38" s="22">
        <v>248101</v>
      </c>
      <c r="E38" s="21">
        <v>254737</v>
      </c>
      <c r="F38" s="23">
        <v>256101</v>
      </c>
      <c r="G38" s="23">
        <v>259730</v>
      </c>
      <c r="H38" s="25" t="s">
        <v>27</v>
      </c>
      <c r="I38" s="25" t="s">
        <v>27</v>
      </c>
    </row>
    <row r="39" spans="1:9" x14ac:dyDescent="0.2">
      <c r="B39" s="1" t="s">
        <v>28</v>
      </c>
      <c r="C39" s="16" t="s">
        <v>14</v>
      </c>
      <c r="D39" s="22">
        <v>5837</v>
      </c>
      <c r="E39" s="21">
        <v>6257</v>
      </c>
      <c r="F39" s="23">
        <v>6451</v>
      </c>
      <c r="G39" s="23">
        <v>6558</v>
      </c>
      <c r="H39" s="25" t="s">
        <v>27</v>
      </c>
      <c r="I39" s="25" t="s">
        <v>27</v>
      </c>
    </row>
    <row r="40" spans="1:9" x14ac:dyDescent="0.2">
      <c r="B40" s="1" t="s">
        <v>29</v>
      </c>
      <c r="C40" s="16" t="s">
        <v>15</v>
      </c>
      <c r="D40" s="22">
        <v>3955</v>
      </c>
      <c r="E40" s="21">
        <v>4108</v>
      </c>
      <c r="F40" s="23">
        <v>4105</v>
      </c>
      <c r="G40" s="23">
        <v>4171</v>
      </c>
      <c r="H40" s="25" t="s">
        <v>27</v>
      </c>
      <c r="I40" s="25" t="s">
        <v>27</v>
      </c>
    </row>
    <row r="41" spans="1:9" x14ac:dyDescent="0.2">
      <c r="B41" s="1" t="s">
        <v>30</v>
      </c>
      <c r="C41" s="19"/>
      <c r="D41" s="24"/>
      <c r="E41" s="5"/>
      <c r="F41" s="23"/>
      <c r="G41" s="23"/>
      <c r="H41" s="25"/>
      <c r="I41" s="25"/>
    </row>
    <row r="42" spans="1:9" x14ac:dyDescent="0.2">
      <c r="B42" s="1" t="s">
        <v>31</v>
      </c>
      <c r="C42" s="16" t="s">
        <v>16</v>
      </c>
      <c r="D42" s="22">
        <v>18175</v>
      </c>
      <c r="E42" s="21">
        <v>17487</v>
      </c>
      <c r="F42" s="23">
        <v>16499</v>
      </c>
      <c r="G42" s="23">
        <v>16331</v>
      </c>
      <c r="H42" s="25" t="s">
        <v>27</v>
      </c>
      <c r="I42" s="25" t="s">
        <v>27</v>
      </c>
    </row>
    <row r="43" spans="1:9" x14ac:dyDescent="0.2">
      <c r="B43" s="1" t="s">
        <v>31</v>
      </c>
      <c r="C43" s="16" t="s">
        <v>17</v>
      </c>
      <c r="D43" s="22">
        <v>15584</v>
      </c>
      <c r="E43" s="21">
        <v>15521</v>
      </c>
      <c r="F43" s="23">
        <v>14536</v>
      </c>
      <c r="G43" s="23">
        <v>14354</v>
      </c>
      <c r="H43" s="25" t="s">
        <v>27</v>
      </c>
      <c r="I43" s="25" t="s">
        <v>27</v>
      </c>
    </row>
    <row r="44" spans="1:9" x14ac:dyDescent="0.2">
      <c r="B44" s="1" t="s">
        <v>31</v>
      </c>
      <c r="C44" s="16" t="s">
        <v>18</v>
      </c>
      <c r="D44" s="22">
        <v>1304</v>
      </c>
      <c r="E44" s="21">
        <v>1690</v>
      </c>
      <c r="F44" s="23">
        <v>1703</v>
      </c>
      <c r="G44" s="23">
        <v>1713</v>
      </c>
      <c r="H44" s="25" t="s">
        <v>27</v>
      </c>
      <c r="I44" s="25" t="s">
        <v>27</v>
      </c>
    </row>
    <row r="45" spans="1:9" x14ac:dyDescent="0.2">
      <c r="B45" s="1" t="s">
        <v>31</v>
      </c>
      <c r="C45" s="16" t="s">
        <v>19</v>
      </c>
      <c r="D45" s="22">
        <v>1487</v>
      </c>
      <c r="E45" s="21">
        <v>1463</v>
      </c>
      <c r="F45" s="23">
        <v>1491</v>
      </c>
      <c r="G45" s="23">
        <v>1508</v>
      </c>
      <c r="H45" s="25" t="s">
        <v>27</v>
      </c>
      <c r="I45" s="25" t="s">
        <v>27</v>
      </c>
    </row>
    <row r="46" spans="1:9" ht="18" thickBot="1" x14ac:dyDescent="0.25">
      <c r="B46" s="6" t="s">
        <v>31</v>
      </c>
      <c r="C46" s="26"/>
      <c r="D46" s="27"/>
      <c r="E46" s="28"/>
      <c r="F46" s="28"/>
      <c r="G46" s="4"/>
      <c r="H46" s="4"/>
      <c r="I46" s="4"/>
    </row>
    <row r="47" spans="1:9" x14ac:dyDescent="0.2">
      <c r="D47" s="1" t="s">
        <v>32</v>
      </c>
      <c r="I47" s="29"/>
    </row>
    <row r="48" spans="1:9" x14ac:dyDescent="0.2">
      <c r="A48" s="1"/>
      <c r="I48" s="29"/>
    </row>
  </sheetData>
  <phoneticPr fontId="2"/>
  <pageMargins left="0.4" right="0.46" top="0.6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8"/>
  <sheetViews>
    <sheetView showGridLines="0" zoomScale="75" workbookViewId="0">
      <selection activeCell="C26" sqref="C26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33</v>
      </c>
    </row>
    <row r="7" spans="1:9" ht="18" thickBot="1" x14ac:dyDescent="0.25">
      <c r="B7" s="4"/>
      <c r="C7" s="4"/>
      <c r="D7" s="4"/>
      <c r="E7" s="4"/>
      <c r="F7" s="4"/>
      <c r="G7" s="6" t="s">
        <v>34</v>
      </c>
      <c r="H7" s="4"/>
      <c r="I7" s="4"/>
    </row>
    <row r="8" spans="1:9" x14ac:dyDescent="0.2">
      <c r="C8" s="30"/>
      <c r="D8" s="10"/>
      <c r="E8" s="10"/>
      <c r="F8" s="31" t="s">
        <v>35</v>
      </c>
      <c r="G8" s="10"/>
      <c r="H8" s="10"/>
      <c r="I8" s="10"/>
    </row>
    <row r="9" spans="1:9" x14ac:dyDescent="0.2">
      <c r="C9" s="20"/>
      <c r="D9" s="30"/>
      <c r="E9" s="32" t="s">
        <v>36</v>
      </c>
      <c r="F9" s="10"/>
      <c r="G9" s="30"/>
      <c r="H9" s="32" t="s">
        <v>37</v>
      </c>
      <c r="I9" s="10"/>
    </row>
    <row r="10" spans="1:9" x14ac:dyDescent="0.2">
      <c r="C10" s="8" t="s">
        <v>38</v>
      </c>
      <c r="D10" s="20"/>
      <c r="E10" s="20"/>
      <c r="F10" s="8" t="s">
        <v>39</v>
      </c>
      <c r="G10" s="20"/>
      <c r="H10" s="20"/>
      <c r="I10" s="8" t="s">
        <v>39</v>
      </c>
    </row>
    <row r="11" spans="1:9" x14ac:dyDescent="0.2">
      <c r="B11" s="10"/>
      <c r="C11" s="33" t="s">
        <v>40</v>
      </c>
      <c r="D11" s="33" t="s">
        <v>41</v>
      </c>
      <c r="E11" s="33" t="s">
        <v>42</v>
      </c>
      <c r="F11" s="33" t="s">
        <v>43</v>
      </c>
      <c r="G11" s="33" t="s">
        <v>41</v>
      </c>
      <c r="H11" s="33" t="s">
        <v>42</v>
      </c>
      <c r="I11" s="33" t="s">
        <v>43</v>
      </c>
    </row>
    <row r="12" spans="1:9" x14ac:dyDescent="0.2">
      <c r="C12" s="22" t="s">
        <v>44</v>
      </c>
      <c r="E12" s="34" t="s">
        <v>45</v>
      </c>
      <c r="F12" s="34" t="s">
        <v>46</v>
      </c>
      <c r="G12" s="5"/>
      <c r="H12" s="34" t="s">
        <v>45</v>
      </c>
      <c r="I12" s="34" t="s">
        <v>46</v>
      </c>
    </row>
    <row r="13" spans="1:9" x14ac:dyDescent="0.2">
      <c r="B13" s="1" t="s">
        <v>47</v>
      </c>
      <c r="C13" s="35">
        <v>727923</v>
      </c>
      <c r="D13" s="23">
        <v>52435</v>
      </c>
      <c r="E13" s="23">
        <v>88622</v>
      </c>
      <c r="F13" s="23">
        <v>106340</v>
      </c>
      <c r="G13" s="21">
        <v>4219</v>
      </c>
      <c r="H13" s="23">
        <v>15869</v>
      </c>
      <c r="I13" s="23">
        <v>10005</v>
      </c>
    </row>
    <row r="14" spans="1:9" x14ac:dyDescent="0.2">
      <c r="B14" s="1" t="s">
        <v>48</v>
      </c>
      <c r="C14" s="35">
        <v>745447</v>
      </c>
      <c r="D14" s="23">
        <v>52888</v>
      </c>
      <c r="E14" s="23">
        <v>99797</v>
      </c>
      <c r="F14" s="23">
        <v>106975</v>
      </c>
      <c r="G14" s="21">
        <v>4278</v>
      </c>
      <c r="H14" s="23">
        <v>46637</v>
      </c>
      <c r="I14" s="23">
        <v>9979</v>
      </c>
    </row>
    <row r="15" spans="1:9" x14ac:dyDescent="0.2">
      <c r="B15" s="1" t="s">
        <v>49</v>
      </c>
      <c r="C15" s="35">
        <v>758654</v>
      </c>
      <c r="D15" s="23">
        <v>53513</v>
      </c>
      <c r="E15" s="23">
        <v>130980</v>
      </c>
      <c r="F15" s="23">
        <v>104708</v>
      </c>
      <c r="G15" s="21">
        <v>4346</v>
      </c>
      <c r="H15" s="23">
        <v>62068</v>
      </c>
      <c r="I15" s="23">
        <v>9902</v>
      </c>
    </row>
    <row r="16" spans="1:9" x14ac:dyDescent="0.2">
      <c r="B16" s="3" t="s">
        <v>50</v>
      </c>
      <c r="C16" s="36">
        <v>770581</v>
      </c>
      <c r="D16" s="37">
        <v>53691</v>
      </c>
      <c r="E16" s="37">
        <v>132079</v>
      </c>
      <c r="F16" s="37">
        <v>105477</v>
      </c>
      <c r="G16" s="38">
        <v>4322</v>
      </c>
      <c r="H16" s="37">
        <v>66290</v>
      </c>
      <c r="I16" s="37">
        <v>9897</v>
      </c>
    </row>
    <row r="17" spans="2:9" ht="18" thickBot="1" x14ac:dyDescent="0.25">
      <c r="B17" s="4"/>
      <c r="C17" s="27"/>
      <c r="D17" s="28"/>
      <c r="E17" s="28"/>
      <c r="F17" s="28"/>
      <c r="G17" s="28"/>
      <c r="H17" s="28"/>
      <c r="I17" s="28"/>
    </row>
    <row r="18" spans="2:9" x14ac:dyDescent="0.2">
      <c r="B18" s="5"/>
      <c r="C18" s="39"/>
      <c r="D18" s="31" t="s">
        <v>51</v>
      </c>
      <c r="E18" s="40"/>
      <c r="F18" s="30"/>
      <c r="G18" s="31" t="s">
        <v>52</v>
      </c>
      <c r="H18" s="10"/>
      <c r="I18" s="10"/>
    </row>
    <row r="19" spans="2:9" x14ac:dyDescent="0.2">
      <c r="C19" s="30"/>
      <c r="D19" s="32" t="s">
        <v>53</v>
      </c>
      <c r="E19" s="10"/>
      <c r="F19" s="20"/>
      <c r="G19" s="30"/>
      <c r="H19" s="32" t="s">
        <v>54</v>
      </c>
      <c r="I19" s="10"/>
    </row>
    <row r="20" spans="2:9" x14ac:dyDescent="0.2">
      <c r="C20" s="20"/>
      <c r="D20" s="20"/>
      <c r="E20" s="8" t="s">
        <v>39</v>
      </c>
      <c r="F20" s="8" t="s">
        <v>38</v>
      </c>
      <c r="G20" s="20"/>
      <c r="H20" s="20"/>
      <c r="I20" s="8" t="s">
        <v>39</v>
      </c>
    </row>
    <row r="21" spans="2:9" x14ac:dyDescent="0.2">
      <c r="B21" s="10"/>
      <c r="C21" s="33" t="s">
        <v>41</v>
      </c>
      <c r="D21" s="33" t="s">
        <v>42</v>
      </c>
      <c r="E21" s="33" t="s">
        <v>43</v>
      </c>
      <c r="F21" s="33" t="s">
        <v>40</v>
      </c>
      <c r="G21" s="33" t="s">
        <v>41</v>
      </c>
      <c r="H21" s="33" t="s">
        <v>42</v>
      </c>
      <c r="I21" s="33" t="s">
        <v>43</v>
      </c>
    </row>
    <row r="22" spans="2:9" x14ac:dyDescent="0.2">
      <c r="C22" s="20"/>
      <c r="D22" s="34" t="s">
        <v>45</v>
      </c>
      <c r="E22" s="34" t="s">
        <v>46</v>
      </c>
      <c r="F22" s="22" t="s">
        <v>44</v>
      </c>
      <c r="G22" s="5"/>
      <c r="H22" s="34" t="s">
        <v>45</v>
      </c>
      <c r="I22" s="34" t="s">
        <v>46</v>
      </c>
    </row>
    <row r="23" spans="2:9" x14ac:dyDescent="0.2">
      <c r="B23" s="1" t="s">
        <v>47</v>
      </c>
      <c r="C23" s="35">
        <v>605</v>
      </c>
      <c r="D23" s="23">
        <v>275</v>
      </c>
      <c r="E23" s="23">
        <v>7375</v>
      </c>
      <c r="F23" s="35">
        <v>52769</v>
      </c>
      <c r="G23" s="21">
        <v>4613</v>
      </c>
      <c r="H23" s="23">
        <v>1760</v>
      </c>
      <c r="I23" s="23">
        <v>8980</v>
      </c>
    </row>
    <row r="24" spans="2:9" x14ac:dyDescent="0.2">
      <c r="B24" s="1" t="s">
        <v>55</v>
      </c>
      <c r="C24" s="35">
        <v>906</v>
      </c>
      <c r="D24" s="23">
        <v>532</v>
      </c>
      <c r="E24" s="23">
        <v>7792</v>
      </c>
      <c r="F24" s="35">
        <v>53704</v>
      </c>
      <c r="G24" s="21">
        <v>4532</v>
      </c>
      <c r="H24" s="23">
        <v>1789</v>
      </c>
      <c r="I24" s="23">
        <v>8974</v>
      </c>
    </row>
    <row r="25" spans="2:9" x14ac:dyDescent="0.2">
      <c r="B25" s="1" t="s">
        <v>49</v>
      </c>
      <c r="C25" s="35">
        <v>1151</v>
      </c>
      <c r="D25" s="23">
        <v>910</v>
      </c>
      <c r="E25" s="23">
        <v>8066</v>
      </c>
      <c r="F25" s="35">
        <v>54220</v>
      </c>
      <c r="G25" s="21">
        <v>4415</v>
      </c>
      <c r="H25" s="23">
        <v>1753</v>
      </c>
      <c r="I25" s="23">
        <v>8969</v>
      </c>
    </row>
    <row r="26" spans="2:9" x14ac:dyDescent="0.2">
      <c r="B26" s="3" t="s">
        <v>50</v>
      </c>
      <c r="C26" s="36">
        <v>1358</v>
      </c>
      <c r="D26" s="37">
        <v>1498</v>
      </c>
      <c r="E26" s="37">
        <v>8580</v>
      </c>
      <c r="F26" s="36">
        <v>54517</v>
      </c>
      <c r="G26" s="38">
        <v>4415</v>
      </c>
      <c r="H26" s="37">
        <v>1676</v>
      </c>
      <c r="I26" s="37">
        <v>8980</v>
      </c>
    </row>
    <row r="27" spans="2:9" ht="18" thickBot="1" x14ac:dyDescent="0.25">
      <c r="B27" s="4"/>
      <c r="C27" s="41"/>
      <c r="D27" s="4"/>
      <c r="E27" s="4"/>
      <c r="F27" s="41"/>
      <c r="G27" s="4"/>
      <c r="H27" s="4"/>
      <c r="I27" s="4"/>
    </row>
    <row r="28" spans="2:9" x14ac:dyDescent="0.2">
      <c r="C28" s="1" t="s">
        <v>56</v>
      </c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49"/>
  <sheetViews>
    <sheetView showGridLines="0" zoomScale="75" workbookViewId="0">
      <selection activeCell="B1" sqref="B1"/>
    </sheetView>
  </sheetViews>
  <sheetFormatPr defaultColWidth="15.875" defaultRowHeight="17.25" x14ac:dyDescent="0.2"/>
  <cols>
    <col min="1" max="1" width="13.375" style="2" customWidth="1"/>
    <col min="2" max="2" width="19.625" style="2" customWidth="1"/>
    <col min="3" max="256" width="15.875" style="2"/>
    <col min="257" max="257" width="13.375" style="2" customWidth="1"/>
    <col min="258" max="258" width="19.625" style="2" customWidth="1"/>
    <col min="259" max="512" width="15.875" style="2"/>
    <col min="513" max="513" width="13.375" style="2" customWidth="1"/>
    <col min="514" max="514" width="19.625" style="2" customWidth="1"/>
    <col min="515" max="768" width="15.875" style="2"/>
    <col min="769" max="769" width="13.375" style="2" customWidth="1"/>
    <col min="770" max="770" width="19.625" style="2" customWidth="1"/>
    <col min="771" max="1024" width="15.875" style="2"/>
    <col min="1025" max="1025" width="13.375" style="2" customWidth="1"/>
    <col min="1026" max="1026" width="19.625" style="2" customWidth="1"/>
    <col min="1027" max="1280" width="15.875" style="2"/>
    <col min="1281" max="1281" width="13.375" style="2" customWidth="1"/>
    <col min="1282" max="1282" width="19.625" style="2" customWidth="1"/>
    <col min="1283" max="1536" width="15.875" style="2"/>
    <col min="1537" max="1537" width="13.375" style="2" customWidth="1"/>
    <col min="1538" max="1538" width="19.625" style="2" customWidth="1"/>
    <col min="1539" max="1792" width="15.875" style="2"/>
    <col min="1793" max="1793" width="13.375" style="2" customWidth="1"/>
    <col min="1794" max="1794" width="19.625" style="2" customWidth="1"/>
    <col min="1795" max="2048" width="15.875" style="2"/>
    <col min="2049" max="2049" width="13.375" style="2" customWidth="1"/>
    <col min="2050" max="2050" width="19.625" style="2" customWidth="1"/>
    <col min="2051" max="2304" width="15.875" style="2"/>
    <col min="2305" max="2305" width="13.375" style="2" customWidth="1"/>
    <col min="2306" max="2306" width="19.625" style="2" customWidth="1"/>
    <col min="2307" max="2560" width="15.875" style="2"/>
    <col min="2561" max="2561" width="13.375" style="2" customWidth="1"/>
    <col min="2562" max="2562" width="19.625" style="2" customWidth="1"/>
    <col min="2563" max="2816" width="15.875" style="2"/>
    <col min="2817" max="2817" width="13.375" style="2" customWidth="1"/>
    <col min="2818" max="2818" width="19.625" style="2" customWidth="1"/>
    <col min="2819" max="3072" width="15.875" style="2"/>
    <col min="3073" max="3073" width="13.375" style="2" customWidth="1"/>
    <col min="3074" max="3074" width="19.625" style="2" customWidth="1"/>
    <col min="3075" max="3328" width="15.875" style="2"/>
    <col min="3329" max="3329" width="13.375" style="2" customWidth="1"/>
    <col min="3330" max="3330" width="19.625" style="2" customWidth="1"/>
    <col min="3331" max="3584" width="15.875" style="2"/>
    <col min="3585" max="3585" width="13.375" style="2" customWidth="1"/>
    <col min="3586" max="3586" width="19.625" style="2" customWidth="1"/>
    <col min="3587" max="3840" width="15.875" style="2"/>
    <col min="3841" max="3841" width="13.375" style="2" customWidth="1"/>
    <col min="3842" max="3842" width="19.625" style="2" customWidth="1"/>
    <col min="3843" max="4096" width="15.875" style="2"/>
    <col min="4097" max="4097" width="13.375" style="2" customWidth="1"/>
    <col min="4098" max="4098" width="19.625" style="2" customWidth="1"/>
    <col min="4099" max="4352" width="15.875" style="2"/>
    <col min="4353" max="4353" width="13.375" style="2" customWidth="1"/>
    <col min="4354" max="4354" width="19.625" style="2" customWidth="1"/>
    <col min="4355" max="4608" width="15.875" style="2"/>
    <col min="4609" max="4609" width="13.375" style="2" customWidth="1"/>
    <col min="4610" max="4610" width="19.625" style="2" customWidth="1"/>
    <col min="4611" max="4864" width="15.875" style="2"/>
    <col min="4865" max="4865" width="13.375" style="2" customWidth="1"/>
    <col min="4866" max="4866" width="19.625" style="2" customWidth="1"/>
    <col min="4867" max="5120" width="15.875" style="2"/>
    <col min="5121" max="5121" width="13.375" style="2" customWidth="1"/>
    <col min="5122" max="5122" width="19.625" style="2" customWidth="1"/>
    <col min="5123" max="5376" width="15.875" style="2"/>
    <col min="5377" max="5377" width="13.375" style="2" customWidth="1"/>
    <col min="5378" max="5378" width="19.625" style="2" customWidth="1"/>
    <col min="5379" max="5632" width="15.875" style="2"/>
    <col min="5633" max="5633" width="13.375" style="2" customWidth="1"/>
    <col min="5634" max="5634" width="19.625" style="2" customWidth="1"/>
    <col min="5635" max="5888" width="15.875" style="2"/>
    <col min="5889" max="5889" width="13.375" style="2" customWidth="1"/>
    <col min="5890" max="5890" width="19.625" style="2" customWidth="1"/>
    <col min="5891" max="6144" width="15.875" style="2"/>
    <col min="6145" max="6145" width="13.375" style="2" customWidth="1"/>
    <col min="6146" max="6146" width="19.625" style="2" customWidth="1"/>
    <col min="6147" max="6400" width="15.875" style="2"/>
    <col min="6401" max="6401" width="13.375" style="2" customWidth="1"/>
    <col min="6402" max="6402" width="19.625" style="2" customWidth="1"/>
    <col min="6403" max="6656" width="15.875" style="2"/>
    <col min="6657" max="6657" width="13.375" style="2" customWidth="1"/>
    <col min="6658" max="6658" width="19.625" style="2" customWidth="1"/>
    <col min="6659" max="6912" width="15.875" style="2"/>
    <col min="6913" max="6913" width="13.375" style="2" customWidth="1"/>
    <col min="6914" max="6914" width="19.625" style="2" customWidth="1"/>
    <col min="6915" max="7168" width="15.875" style="2"/>
    <col min="7169" max="7169" width="13.375" style="2" customWidth="1"/>
    <col min="7170" max="7170" width="19.625" style="2" customWidth="1"/>
    <col min="7171" max="7424" width="15.875" style="2"/>
    <col min="7425" max="7425" width="13.375" style="2" customWidth="1"/>
    <col min="7426" max="7426" width="19.625" style="2" customWidth="1"/>
    <col min="7427" max="7680" width="15.875" style="2"/>
    <col min="7681" max="7681" width="13.375" style="2" customWidth="1"/>
    <col min="7682" max="7682" width="19.625" style="2" customWidth="1"/>
    <col min="7683" max="7936" width="15.875" style="2"/>
    <col min="7937" max="7937" width="13.375" style="2" customWidth="1"/>
    <col min="7938" max="7938" width="19.625" style="2" customWidth="1"/>
    <col min="7939" max="8192" width="15.875" style="2"/>
    <col min="8193" max="8193" width="13.375" style="2" customWidth="1"/>
    <col min="8194" max="8194" width="19.625" style="2" customWidth="1"/>
    <col min="8195" max="8448" width="15.875" style="2"/>
    <col min="8449" max="8449" width="13.375" style="2" customWidth="1"/>
    <col min="8450" max="8450" width="19.625" style="2" customWidth="1"/>
    <col min="8451" max="8704" width="15.875" style="2"/>
    <col min="8705" max="8705" width="13.375" style="2" customWidth="1"/>
    <col min="8706" max="8706" width="19.625" style="2" customWidth="1"/>
    <col min="8707" max="8960" width="15.875" style="2"/>
    <col min="8961" max="8961" width="13.375" style="2" customWidth="1"/>
    <col min="8962" max="8962" width="19.625" style="2" customWidth="1"/>
    <col min="8963" max="9216" width="15.875" style="2"/>
    <col min="9217" max="9217" width="13.375" style="2" customWidth="1"/>
    <col min="9218" max="9218" width="19.625" style="2" customWidth="1"/>
    <col min="9219" max="9472" width="15.875" style="2"/>
    <col min="9473" max="9473" width="13.375" style="2" customWidth="1"/>
    <col min="9474" max="9474" width="19.625" style="2" customWidth="1"/>
    <col min="9475" max="9728" width="15.875" style="2"/>
    <col min="9729" max="9729" width="13.375" style="2" customWidth="1"/>
    <col min="9730" max="9730" width="19.625" style="2" customWidth="1"/>
    <col min="9731" max="9984" width="15.875" style="2"/>
    <col min="9985" max="9985" width="13.375" style="2" customWidth="1"/>
    <col min="9986" max="9986" width="19.625" style="2" customWidth="1"/>
    <col min="9987" max="10240" width="15.875" style="2"/>
    <col min="10241" max="10241" width="13.375" style="2" customWidth="1"/>
    <col min="10242" max="10242" width="19.625" style="2" customWidth="1"/>
    <col min="10243" max="10496" width="15.875" style="2"/>
    <col min="10497" max="10497" width="13.375" style="2" customWidth="1"/>
    <col min="10498" max="10498" width="19.625" style="2" customWidth="1"/>
    <col min="10499" max="10752" width="15.875" style="2"/>
    <col min="10753" max="10753" width="13.375" style="2" customWidth="1"/>
    <col min="10754" max="10754" width="19.625" style="2" customWidth="1"/>
    <col min="10755" max="11008" width="15.875" style="2"/>
    <col min="11009" max="11009" width="13.375" style="2" customWidth="1"/>
    <col min="11010" max="11010" width="19.625" style="2" customWidth="1"/>
    <col min="11011" max="11264" width="15.875" style="2"/>
    <col min="11265" max="11265" width="13.375" style="2" customWidth="1"/>
    <col min="11266" max="11266" width="19.625" style="2" customWidth="1"/>
    <col min="11267" max="11520" width="15.875" style="2"/>
    <col min="11521" max="11521" width="13.375" style="2" customWidth="1"/>
    <col min="11522" max="11522" width="19.625" style="2" customWidth="1"/>
    <col min="11523" max="11776" width="15.875" style="2"/>
    <col min="11777" max="11777" width="13.375" style="2" customWidth="1"/>
    <col min="11778" max="11778" width="19.625" style="2" customWidth="1"/>
    <col min="11779" max="12032" width="15.875" style="2"/>
    <col min="12033" max="12033" width="13.375" style="2" customWidth="1"/>
    <col min="12034" max="12034" width="19.625" style="2" customWidth="1"/>
    <col min="12035" max="12288" width="15.875" style="2"/>
    <col min="12289" max="12289" width="13.375" style="2" customWidth="1"/>
    <col min="12290" max="12290" width="19.625" style="2" customWidth="1"/>
    <col min="12291" max="12544" width="15.875" style="2"/>
    <col min="12545" max="12545" width="13.375" style="2" customWidth="1"/>
    <col min="12546" max="12546" width="19.625" style="2" customWidth="1"/>
    <col min="12547" max="12800" width="15.875" style="2"/>
    <col min="12801" max="12801" width="13.375" style="2" customWidth="1"/>
    <col min="12802" max="12802" width="19.625" style="2" customWidth="1"/>
    <col min="12803" max="13056" width="15.875" style="2"/>
    <col min="13057" max="13057" width="13.375" style="2" customWidth="1"/>
    <col min="13058" max="13058" width="19.625" style="2" customWidth="1"/>
    <col min="13059" max="13312" width="15.875" style="2"/>
    <col min="13313" max="13313" width="13.375" style="2" customWidth="1"/>
    <col min="13314" max="13314" width="19.625" style="2" customWidth="1"/>
    <col min="13315" max="13568" width="15.875" style="2"/>
    <col min="13569" max="13569" width="13.375" style="2" customWidth="1"/>
    <col min="13570" max="13570" width="19.625" style="2" customWidth="1"/>
    <col min="13571" max="13824" width="15.875" style="2"/>
    <col min="13825" max="13825" width="13.375" style="2" customWidth="1"/>
    <col min="13826" max="13826" width="19.625" style="2" customWidth="1"/>
    <col min="13827" max="14080" width="15.875" style="2"/>
    <col min="14081" max="14081" width="13.375" style="2" customWidth="1"/>
    <col min="14082" max="14082" width="19.625" style="2" customWidth="1"/>
    <col min="14083" max="14336" width="15.875" style="2"/>
    <col min="14337" max="14337" width="13.375" style="2" customWidth="1"/>
    <col min="14338" max="14338" width="19.625" style="2" customWidth="1"/>
    <col min="14339" max="14592" width="15.875" style="2"/>
    <col min="14593" max="14593" width="13.375" style="2" customWidth="1"/>
    <col min="14594" max="14594" width="19.625" style="2" customWidth="1"/>
    <col min="14595" max="14848" width="15.875" style="2"/>
    <col min="14849" max="14849" width="13.375" style="2" customWidth="1"/>
    <col min="14850" max="14850" width="19.625" style="2" customWidth="1"/>
    <col min="14851" max="15104" width="15.875" style="2"/>
    <col min="15105" max="15105" width="13.375" style="2" customWidth="1"/>
    <col min="15106" max="15106" width="19.625" style="2" customWidth="1"/>
    <col min="15107" max="15360" width="15.875" style="2"/>
    <col min="15361" max="15361" width="13.375" style="2" customWidth="1"/>
    <col min="15362" max="15362" width="19.625" style="2" customWidth="1"/>
    <col min="15363" max="15616" width="15.875" style="2"/>
    <col min="15617" max="15617" width="13.375" style="2" customWidth="1"/>
    <col min="15618" max="15618" width="19.625" style="2" customWidth="1"/>
    <col min="15619" max="15872" width="15.875" style="2"/>
    <col min="15873" max="15873" width="13.375" style="2" customWidth="1"/>
    <col min="15874" max="15874" width="19.625" style="2" customWidth="1"/>
    <col min="15875" max="16128" width="15.875" style="2"/>
    <col min="16129" max="16129" width="13.375" style="2" customWidth="1"/>
    <col min="16130" max="16130" width="19.625" style="2" customWidth="1"/>
    <col min="16131" max="16384" width="15.875" style="2"/>
  </cols>
  <sheetData>
    <row r="1" spans="1:9" x14ac:dyDescent="0.2">
      <c r="A1" s="1"/>
    </row>
    <row r="6" spans="1:9" x14ac:dyDescent="0.2">
      <c r="D6" s="3" t="s">
        <v>57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6" t="s">
        <v>58</v>
      </c>
    </row>
    <row r="8" spans="1:9" x14ac:dyDescent="0.2">
      <c r="C8" s="20"/>
      <c r="D8" s="10"/>
      <c r="E8" s="31" t="s">
        <v>59</v>
      </c>
      <c r="F8" s="10"/>
      <c r="G8" s="10"/>
      <c r="H8" s="10"/>
      <c r="I8" s="20"/>
    </row>
    <row r="9" spans="1:9" x14ac:dyDescent="0.2">
      <c r="B9" s="10"/>
      <c r="C9" s="33" t="s">
        <v>60</v>
      </c>
      <c r="D9" s="33" t="s">
        <v>61</v>
      </c>
      <c r="E9" s="33" t="s">
        <v>62</v>
      </c>
      <c r="F9" s="33" t="s">
        <v>63</v>
      </c>
      <c r="G9" s="33" t="s">
        <v>64</v>
      </c>
      <c r="H9" s="33" t="s">
        <v>65</v>
      </c>
      <c r="I9" s="33" t="s">
        <v>66</v>
      </c>
    </row>
    <row r="10" spans="1:9" x14ac:dyDescent="0.2">
      <c r="C10" s="20"/>
      <c r="F10" s="1" t="s">
        <v>67</v>
      </c>
    </row>
    <row r="11" spans="1:9" x14ac:dyDescent="0.2">
      <c r="B11" s="1" t="s">
        <v>68</v>
      </c>
      <c r="C11" s="42">
        <v>146966.39999999999</v>
      </c>
      <c r="D11" s="18">
        <v>102818.6</v>
      </c>
      <c r="E11" s="18">
        <v>12009.8</v>
      </c>
      <c r="F11" s="18">
        <v>12173.2</v>
      </c>
      <c r="G11" s="18">
        <v>17497</v>
      </c>
      <c r="H11" s="18">
        <v>2467.8000000000002</v>
      </c>
      <c r="I11" s="18">
        <v>67.400000000000006</v>
      </c>
    </row>
    <row r="12" spans="1:9" x14ac:dyDescent="0.2">
      <c r="B12" s="1" t="s">
        <v>69</v>
      </c>
      <c r="C12" s="42">
        <v>193958</v>
      </c>
      <c r="D12" s="18">
        <v>148304</v>
      </c>
      <c r="E12" s="18">
        <v>13183</v>
      </c>
      <c r="F12" s="18">
        <v>11801</v>
      </c>
      <c r="G12" s="18">
        <v>17733</v>
      </c>
      <c r="H12" s="18">
        <v>2937</v>
      </c>
      <c r="I12" s="18">
        <v>67</v>
      </c>
    </row>
    <row r="13" spans="1:9" x14ac:dyDescent="0.2">
      <c r="B13" s="3" t="s">
        <v>70</v>
      </c>
      <c r="C13" s="43">
        <v>199866</v>
      </c>
      <c r="D13" s="37">
        <v>155375</v>
      </c>
      <c r="E13" s="37">
        <v>13297</v>
      </c>
      <c r="F13" s="37">
        <v>11133</v>
      </c>
      <c r="G13" s="37">
        <v>17341</v>
      </c>
      <c r="H13" s="37">
        <v>2720</v>
      </c>
      <c r="I13" s="37">
        <v>70</v>
      </c>
    </row>
    <row r="14" spans="1:9" x14ac:dyDescent="0.2">
      <c r="C14" s="20"/>
      <c r="D14" s="23"/>
      <c r="E14" s="23"/>
      <c r="F14" s="23"/>
      <c r="G14" s="23"/>
      <c r="H14" s="23"/>
      <c r="I14" s="23"/>
    </row>
    <row r="15" spans="1:9" x14ac:dyDescent="0.2">
      <c r="B15" s="1" t="s">
        <v>71</v>
      </c>
      <c r="C15" s="42">
        <v>16505</v>
      </c>
      <c r="D15" s="44">
        <v>12913</v>
      </c>
      <c r="E15" s="23">
        <v>883</v>
      </c>
      <c r="F15" s="23">
        <v>807</v>
      </c>
      <c r="G15" s="23">
        <v>1702</v>
      </c>
      <c r="H15" s="23">
        <v>201</v>
      </c>
      <c r="I15" s="23">
        <v>3</v>
      </c>
    </row>
    <row r="16" spans="1:9" x14ac:dyDescent="0.2">
      <c r="B16" s="1" t="s">
        <v>72</v>
      </c>
      <c r="C16" s="42">
        <v>16508</v>
      </c>
      <c r="D16" s="44">
        <v>13250</v>
      </c>
      <c r="E16" s="23">
        <v>930</v>
      </c>
      <c r="F16" s="23">
        <v>703</v>
      </c>
      <c r="G16" s="23">
        <v>1513</v>
      </c>
      <c r="H16" s="23">
        <v>112</v>
      </c>
      <c r="I16" s="23">
        <v>3</v>
      </c>
    </row>
    <row r="17" spans="2:9" x14ac:dyDescent="0.2">
      <c r="B17" s="1" t="s">
        <v>73</v>
      </c>
      <c r="C17" s="42">
        <v>15813</v>
      </c>
      <c r="D17" s="44">
        <v>12775</v>
      </c>
      <c r="E17" s="23">
        <v>1024</v>
      </c>
      <c r="F17" s="23">
        <v>852</v>
      </c>
      <c r="G17" s="23">
        <v>1021</v>
      </c>
      <c r="H17" s="23">
        <v>141</v>
      </c>
      <c r="I17" s="23">
        <v>8</v>
      </c>
    </row>
    <row r="18" spans="2:9" x14ac:dyDescent="0.2">
      <c r="B18" s="1" t="s">
        <v>74</v>
      </c>
      <c r="C18" s="42">
        <v>17326</v>
      </c>
      <c r="D18" s="44">
        <v>13656</v>
      </c>
      <c r="E18" s="23">
        <v>1369</v>
      </c>
      <c r="F18" s="23">
        <v>1194</v>
      </c>
      <c r="G18" s="23">
        <v>851</v>
      </c>
      <c r="H18" s="23">
        <v>255</v>
      </c>
      <c r="I18" s="23">
        <v>10</v>
      </c>
    </row>
    <row r="19" spans="2:9" x14ac:dyDescent="0.2">
      <c r="B19" s="1" t="s">
        <v>75</v>
      </c>
      <c r="C19" s="42">
        <v>15605</v>
      </c>
      <c r="D19" s="44">
        <v>11479</v>
      </c>
      <c r="E19" s="23">
        <v>1636</v>
      </c>
      <c r="F19" s="23">
        <v>1435</v>
      </c>
      <c r="G19" s="23">
        <v>687</v>
      </c>
      <c r="H19" s="23">
        <v>367</v>
      </c>
      <c r="I19" s="23">
        <v>12</v>
      </c>
    </row>
    <row r="20" spans="2:9" x14ac:dyDescent="0.2">
      <c r="B20" s="1" t="s">
        <v>76</v>
      </c>
      <c r="C20" s="42">
        <v>17406</v>
      </c>
      <c r="D20" s="44">
        <v>13630</v>
      </c>
      <c r="E20" s="23">
        <v>1517</v>
      </c>
      <c r="F20" s="23">
        <v>1126</v>
      </c>
      <c r="G20" s="23">
        <v>792</v>
      </c>
      <c r="H20" s="23">
        <v>341</v>
      </c>
      <c r="I20" s="23">
        <v>8</v>
      </c>
    </row>
    <row r="21" spans="2:9" x14ac:dyDescent="0.2">
      <c r="C21" s="20"/>
      <c r="D21" s="45"/>
    </row>
    <row r="22" spans="2:9" x14ac:dyDescent="0.2">
      <c r="B22" s="1" t="s">
        <v>77</v>
      </c>
      <c r="C22" s="42">
        <v>16819</v>
      </c>
      <c r="D22" s="44">
        <v>13724</v>
      </c>
      <c r="E22" s="23">
        <v>1133</v>
      </c>
      <c r="F22" s="23">
        <v>752</v>
      </c>
      <c r="G22" s="23">
        <v>979</v>
      </c>
      <c r="H22" s="23">
        <v>231</v>
      </c>
      <c r="I22" s="23">
        <v>7</v>
      </c>
    </row>
    <row r="23" spans="2:9" x14ac:dyDescent="0.2">
      <c r="B23" s="1" t="s">
        <v>78</v>
      </c>
      <c r="C23" s="42">
        <v>16648</v>
      </c>
      <c r="D23" s="44">
        <v>13574</v>
      </c>
      <c r="E23" s="23">
        <v>914</v>
      </c>
      <c r="F23" s="23">
        <v>679</v>
      </c>
      <c r="G23" s="23">
        <v>1332</v>
      </c>
      <c r="H23" s="23">
        <v>149</v>
      </c>
      <c r="I23" s="23">
        <v>1</v>
      </c>
    </row>
    <row r="24" spans="2:9" x14ac:dyDescent="0.2">
      <c r="B24" s="1" t="s">
        <v>79</v>
      </c>
      <c r="C24" s="42">
        <v>16691</v>
      </c>
      <c r="D24" s="44">
        <v>13035</v>
      </c>
      <c r="E24" s="23">
        <v>859</v>
      </c>
      <c r="F24" s="23">
        <v>798</v>
      </c>
      <c r="G24" s="23">
        <v>1828</v>
      </c>
      <c r="H24" s="23">
        <v>171</v>
      </c>
      <c r="I24" s="23">
        <v>3</v>
      </c>
    </row>
    <row r="25" spans="2:9" x14ac:dyDescent="0.2">
      <c r="B25" s="1" t="s">
        <v>80</v>
      </c>
      <c r="C25" s="42">
        <v>15798</v>
      </c>
      <c r="D25" s="44">
        <v>11024</v>
      </c>
      <c r="E25" s="23">
        <v>1023</v>
      </c>
      <c r="F25" s="23">
        <v>964</v>
      </c>
      <c r="G25" s="23">
        <v>2554</v>
      </c>
      <c r="H25" s="23">
        <v>234</v>
      </c>
      <c r="I25" s="23">
        <v>6</v>
      </c>
    </row>
    <row r="26" spans="2:9" x14ac:dyDescent="0.2">
      <c r="B26" s="1" t="s">
        <v>81</v>
      </c>
      <c r="C26" s="42">
        <v>17637</v>
      </c>
      <c r="D26" s="44">
        <v>13064</v>
      </c>
      <c r="E26" s="23">
        <v>1092</v>
      </c>
      <c r="F26" s="23">
        <v>1035</v>
      </c>
      <c r="G26" s="23">
        <v>2163</v>
      </c>
      <c r="H26" s="23">
        <v>283</v>
      </c>
      <c r="I26" s="23">
        <v>6</v>
      </c>
    </row>
    <row r="27" spans="2:9" x14ac:dyDescent="0.2">
      <c r="B27" s="1" t="s">
        <v>82</v>
      </c>
      <c r="C27" s="42">
        <v>17110</v>
      </c>
      <c r="D27" s="44">
        <v>13251</v>
      </c>
      <c r="E27" s="23">
        <v>917</v>
      </c>
      <c r="F27" s="23">
        <v>788</v>
      </c>
      <c r="G27" s="23">
        <v>1919</v>
      </c>
      <c r="H27" s="23">
        <v>235</v>
      </c>
      <c r="I27" s="23">
        <v>4</v>
      </c>
    </row>
    <row r="28" spans="2:9" x14ac:dyDescent="0.2">
      <c r="B28" s="10"/>
      <c r="C28" s="30"/>
      <c r="D28" s="10"/>
      <c r="E28" s="10"/>
      <c r="F28" s="10"/>
      <c r="G28" s="10"/>
      <c r="H28" s="10"/>
      <c r="I28" s="10"/>
    </row>
    <row r="29" spans="2:9" x14ac:dyDescent="0.2">
      <c r="C29" s="20"/>
      <c r="F29" s="1" t="s">
        <v>83</v>
      </c>
    </row>
    <row r="30" spans="2:9" x14ac:dyDescent="0.2">
      <c r="B30" s="1" t="s">
        <v>68</v>
      </c>
      <c r="C30" s="42">
        <v>1789</v>
      </c>
      <c r="D30" s="25" t="s">
        <v>84</v>
      </c>
      <c r="E30" s="18">
        <v>534</v>
      </c>
      <c r="F30" s="18">
        <v>77</v>
      </c>
      <c r="G30" s="18">
        <v>1131</v>
      </c>
      <c r="H30" s="18">
        <v>47</v>
      </c>
      <c r="I30" s="18">
        <v>3.0179999999999998</v>
      </c>
    </row>
    <row r="31" spans="2:9" x14ac:dyDescent="0.2">
      <c r="B31" s="1" t="s">
        <v>69</v>
      </c>
      <c r="C31" s="42">
        <v>1753</v>
      </c>
      <c r="D31" s="25" t="s">
        <v>84</v>
      </c>
      <c r="E31" s="18">
        <v>522</v>
      </c>
      <c r="F31" s="18">
        <v>74</v>
      </c>
      <c r="G31" s="18">
        <v>1109</v>
      </c>
      <c r="H31" s="18">
        <v>48</v>
      </c>
      <c r="I31" s="18">
        <v>2</v>
      </c>
    </row>
    <row r="32" spans="2:9" x14ac:dyDescent="0.2">
      <c r="B32" s="3" t="s">
        <v>70</v>
      </c>
      <c r="C32" s="43">
        <v>1676</v>
      </c>
      <c r="D32" s="46" t="s">
        <v>84</v>
      </c>
      <c r="E32" s="37">
        <v>496</v>
      </c>
      <c r="F32" s="37">
        <v>58</v>
      </c>
      <c r="G32" s="37">
        <v>1065</v>
      </c>
      <c r="H32" s="37">
        <v>54</v>
      </c>
      <c r="I32" s="37">
        <v>2</v>
      </c>
    </row>
    <row r="33" spans="2:9" x14ac:dyDescent="0.2">
      <c r="C33" s="20"/>
      <c r="D33" s="23"/>
      <c r="E33" s="23"/>
      <c r="F33" s="23"/>
      <c r="G33" s="23"/>
      <c r="H33" s="23"/>
      <c r="I33" s="23"/>
    </row>
    <row r="34" spans="2:9" x14ac:dyDescent="0.2">
      <c r="B34" s="1" t="s">
        <v>71</v>
      </c>
      <c r="C34" s="42">
        <v>157</v>
      </c>
      <c r="D34" s="46" t="s">
        <v>84</v>
      </c>
      <c r="E34" s="23">
        <v>42</v>
      </c>
      <c r="F34" s="23">
        <v>6</v>
      </c>
      <c r="G34" s="23">
        <v>106</v>
      </c>
      <c r="H34" s="23">
        <v>3</v>
      </c>
      <c r="I34" s="23">
        <v>0</v>
      </c>
    </row>
    <row r="35" spans="2:9" x14ac:dyDescent="0.2">
      <c r="B35" s="1" t="s">
        <v>72</v>
      </c>
      <c r="C35" s="42">
        <v>141</v>
      </c>
      <c r="D35" s="46" t="s">
        <v>84</v>
      </c>
      <c r="E35" s="23">
        <v>41</v>
      </c>
      <c r="F35" s="23">
        <v>5</v>
      </c>
      <c r="G35" s="23">
        <v>91</v>
      </c>
      <c r="H35" s="23">
        <v>4</v>
      </c>
      <c r="I35" s="23">
        <v>0</v>
      </c>
    </row>
    <row r="36" spans="2:9" x14ac:dyDescent="0.2">
      <c r="B36" s="1" t="s">
        <v>73</v>
      </c>
      <c r="C36" s="42">
        <v>119</v>
      </c>
      <c r="D36" s="46" t="s">
        <v>84</v>
      </c>
      <c r="E36" s="23">
        <v>38</v>
      </c>
      <c r="F36" s="23">
        <v>4</v>
      </c>
      <c r="G36" s="23">
        <v>73</v>
      </c>
      <c r="H36" s="23">
        <v>5</v>
      </c>
      <c r="I36" s="23">
        <v>0</v>
      </c>
    </row>
    <row r="37" spans="2:9" x14ac:dyDescent="0.2">
      <c r="B37" s="1" t="s">
        <v>74</v>
      </c>
      <c r="C37" s="42">
        <v>107</v>
      </c>
      <c r="D37" s="46" t="s">
        <v>84</v>
      </c>
      <c r="E37" s="23">
        <v>40</v>
      </c>
      <c r="F37" s="23">
        <v>3</v>
      </c>
      <c r="G37" s="23">
        <v>58</v>
      </c>
      <c r="H37" s="23">
        <v>6</v>
      </c>
      <c r="I37" s="23">
        <v>0</v>
      </c>
    </row>
    <row r="38" spans="2:9" x14ac:dyDescent="0.2">
      <c r="B38" s="1" t="s">
        <v>75</v>
      </c>
      <c r="C38" s="42">
        <v>101</v>
      </c>
      <c r="D38" s="46" t="s">
        <v>84</v>
      </c>
      <c r="E38" s="23">
        <v>44</v>
      </c>
      <c r="F38" s="23">
        <v>3</v>
      </c>
      <c r="G38" s="23">
        <v>52</v>
      </c>
      <c r="H38" s="23">
        <v>2</v>
      </c>
      <c r="I38" s="23">
        <v>0</v>
      </c>
    </row>
    <row r="39" spans="2:9" x14ac:dyDescent="0.2">
      <c r="B39" s="1" t="s">
        <v>76</v>
      </c>
      <c r="C39" s="42">
        <v>102</v>
      </c>
      <c r="D39" s="46" t="s">
        <v>84</v>
      </c>
      <c r="E39" s="23">
        <v>38</v>
      </c>
      <c r="F39" s="23">
        <v>3</v>
      </c>
      <c r="G39" s="23">
        <v>57</v>
      </c>
      <c r="H39" s="23">
        <v>4</v>
      </c>
      <c r="I39" s="23">
        <v>1</v>
      </c>
    </row>
    <row r="40" spans="2:9" x14ac:dyDescent="0.2">
      <c r="C40" s="20"/>
      <c r="D40" s="25"/>
      <c r="I40" s="23"/>
    </row>
    <row r="41" spans="2:9" x14ac:dyDescent="0.2">
      <c r="B41" s="1" t="s">
        <v>77</v>
      </c>
      <c r="C41" s="42">
        <v>109</v>
      </c>
      <c r="D41" s="46" t="s">
        <v>84</v>
      </c>
      <c r="E41" s="23">
        <v>35</v>
      </c>
      <c r="F41" s="23">
        <v>4</v>
      </c>
      <c r="G41" s="23">
        <v>67</v>
      </c>
      <c r="H41" s="23">
        <v>4</v>
      </c>
      <c r="I41" s="23">
        <v>0</v>
      </c>
    </row>
    <row r="42" spans="2:9" x14ac:dyDescent="0.2">
      <c r="B42" s="1" t="s">
        <v>78</v>
      </c>
      <c r="C42" s="42">
        <v>134</v>
      </c>
      <c r="D42" s="46" t="s">
        <v>84</v>
      </c>
      <c r="E42" s="23">
        <v>36</v>
      </c>
      <c r="F42" s="23">
        <v>5</v>
      </c>
      <c r="G42" s="23">
        <v>88</v>
      </c>
      <c r="H42" s="23">
        <v>5</v>
      </c>
      <c r="I42" s="23">
        <v>0</v>
      </c>
    </row>
    <row r="43" spans="2:9" x14ac:dyDescent="0.2">
      <c r="B43" s="1" t="s">
        <v>79</v>
      </c>
      <c r="C43" s="42">
        <v>159</v>
      </c>
      <c r="D43" s="46" t="s">
        <v>84</v>
      </c>
      <c r="E43" s="23">
        <v>42</v>
      </c>
      <c r="F43" s="23">
        <v>6</v>
      </c>
      <c r="G43" s="23">
        <v>106</v>
      </c>
      <c r="H43" s="23">
        <v>6</v>
      </c>
      <c r="I43" s="23">
        <v>0</v>
      </c>
    </row>
    <row r="44" spans="2:9" x14ac:dyDescent="0.2">
      <c r="B44" s="1" t="s">
        <v>80</v>
      </c>
      <c r="C44" s="42">
        <v>198</v>
      </c>
      <c r="D44" s="46" t="s">
        <v>84</v>
      </c>
      <c r="E44" s="23">
        <v>52</v>
      </c>
      <c r="F44" s="23">
        <v>7</v>
      </c>
      <c r="G44" s="23">
        <v>136</v>
      </c>
      <c r="H44" s="23">
        <v>4</v>
      </c>
      <c r="I44" s="23">
        <v>0</v>
      </c>
    </row>
    <row r="45" spans="2:9" x14ac:dyDescent="0.2">
      <c r="B45" s="1" t="s">
        <v>81</v>
      </c>
      <c r="C45" s="42">
        <v>188</v>
      </c>
      <c r="D45" s="46" t="s">
        <v>84</v>
      </c>
      <c r="E45" s="23">
        <v>49</v>
      </c>
      <c r="F45" s="23">
        <v>7</v>
      </c>
      <c r="G45" s="23">
        <v>126</v>
      </c>
      <c r="H45" s="23">
        <v>7</v>
      </c>
      <c r="I45" s="23">
        <v>1</v>
      </c>
    </row>
    <row r="46" spans="2:9" x14ac:dyDescent="0.2">
      <c r="B46" s="1" t="s">
        <v>82</v>
      </c>
      <c r="C46" s="42">
        <v>160</v>
      </c>
      <c r="D46" s="46" t="s">
        <v>84</v>
      </c>
      <c r="E46" s="23">
        <v>41</v>
      </c>
      <c r="F46" s="23">
        <v>6</v>
      </c>
      <c r="G46" s="23">
        <v>106</v>
      </c>
      <c r="H46" s="23">
        <v>6</v>
      </c>
      <c r="I46" s="23">
        <v>0</v>
      </c>
    </row>
    <row r="47" spans="2:9" ht="18" thickBot="1" x14ac:dyDescent="0.25">
      <c r="B47" s="4"/>
      <c r="C47" s="41"/>
      <c r="D47" s="28"/>
      <c r="E47" s="28"/>
      <c r="F47" s="28"/>
      <c r="G47" s="28"/>
      <c r="H47" s="28"/>
      <c r="I47" s="28"/>
    </row>
    <row r="48" spans="2:9" x14ac:dyDescent="0.2">
      <c r="C48" s="1" t="s">
        <v>56</v>
      </c>
    </row>
    <row r="49" spans="1:1" x14ac:dyDescent="0.2">
      <c r="A49" s="1"/>
    </row>
  </sheetData>
  <phoneticPr fontId="2"/>
  <pageMargins left="0.37" right="0.46" top="0.6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146"/>
  <sheetViews>
    <sheetView showGridLines="0" zoomScale="75" zoomScaleNormal="75" workbookViewId="0">
      <selection activeCell="A79" sqref="A79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6" width="13.375" style="2" customWidth="1"/>
    <col min="7" max="7" width="12.125" style="2"/>
    <col min="8" max="9" width="13.375" style="2" customWidth="1"/>
    <col min="10" max="10" width="10.875" style="2" customWidth="1"/>
    <col min="11" max="11" width="14.625" style="2" customWidth="1"/>
    <col min="12" max="256" width="12.125" style="2"/>
    <col min="257" max="257" width="13.375" style="2" customWidth="1"/>
    <col min="258" max="258" width="15.875" style="2" customWidth="1"/>
    <col min="259" max="262" width="13.375" style="2" customWidth="1"/>
    <col min="263" max="263" width="12.125" style="2"/>
    <col min="264" max="265" width="13.375" style="2" customWidth="1"/>
    <col min="266" max="266" width="10.875" style="2" customWidth="1"/>
    <col min="267" max="267" width="14.625" style="2" customWidth="1"/>
    <col min="268" max="512" width="12.125" style="2"/>
    <col min="513" max="513" width="13.375" style="2" customWidth="1"/>
    <col min="514" max="514" width="15.875" style="2" customWidth="1"/>
    <col min="515" max="518" width="13.375" style="2" customWidth="1"/>
    <col min="519" max="519" width="12.125" style="2"/>
    <col min="520" max="521" width="13.375" style="2" customWidth="1"/>
    <col min="522" max="522" width="10.875" style="2" customWidth="1"/>
    <col min="523" max="523" width="14.625" style="2" customWidth="1"/>
    <col min="524" max="768" width="12.125" style="2"/>
    <col min="769" max="769" width="13.375" style="2" customWidth="1"/>
    <col min="770" max="770" width="15.875" style="2" customWidth="1"/>
    <col min="771" max="774" width="13.375" style="2" customWidth="1"/>
    <col min="775" max="775" width="12.125" style="2"/>
    <col min="776" max="777" width="13.375" style="2" customWidth="1"/>
    <col min="778" max="778" width="10.875" style="2" customWidth="1"/>
    <col min="779" max="779" width="14.625" style="2" customWidth="1"/>
    <col min="780" max="1024" width="12.125" style="2"/>
    <col min="1025" max="1025" width="13.375" style="2" customWidth="1"/>
    <col min="1026" max="1026" width="15.875" style="2" customWidth="1"/>
    <col min="1027" max="1030" width="13.375" style="2" customWidth="1"/>
    <col min="1031" max="1031" width="12.125" style="2"/>
    <col min="1032" max="1033" width="13.375" style="2" customWidth="1"/>
    <col min="1034" max="1034" width="10.875" style="2" customWidth="1"/>
    <col min="1035" max="1035" width="14.625" style="2" customWidth="1"/>
    <col min="1036" max="1280" width="12.125" style="2"/>
    <col min="1281" max="1281" width="13.375" style="2" customWidth="1"/>
    <col min="1282" max="1282" width="15.875" style="2" customWidth="1"/>
    <col min="1283" max="1286" width="13.375" style="2" customWidth="1"/>
    <col min="1287" max="1287" width="12.125" style="2"/>
    <col min="1288" max="1289" width="13.375" style="2" customWidth="1"/>
    <col min="1290" max="1290" width="10.875" style="2" customWidth="1"/>
    <col min="1291" max="1291" width="14.625" style="2" customWidth="1"/>
    <col min="1292" max="1536" width="12.125" style="2"/>
    <col min="1537" max="1537" width="13.375" style="2" customWidth="1"/>
    <col min="1538" max="1538" width="15.875" style="2" customWidth="1"/>
    <col min="1539" max="1542" width="13.375" style="2" customWidth="1"/>
    <col min="1543" max="1543" width="12.125" style="2"/>
    <col min="1544" max="1545" width="13.375" style="2" customWidth="1"/>
    <col min="1546" max="1546" width="10.875" style="2" customWidth="1"/>
    <col min="1547" max="1547" width="14.625" style="2" customWidth="1"/>
    <col min="1548" max="1792" width="12.125" style="2"/>
    <col min="1793" max="1793" width="13.375" style="2" customWidth="1"/>
    <col min="1794" max="1794" width="15.875" style="2" customWidth="1"/>
    <col min="1795" max="1798" width="13.375" style="2" customWidth="1"/>
    <col min="1799" max="1799" width="12.125" style="2"/>
    <col min="1800" max="1801" width="13.375" style="2" customWidth="1"/>
    <col min="1802" max="1802" width="10.875" style="2" customWidth="1"/>
    <col min="1803" max="1803" width="14.625" style="2" customWidth="1"/>
    <col min="1804" max="2048" width="12.125" style="2"/>
    <col min="2049" max="2049" width="13.375" style="2" customWidth="1"/>
    <col min="2050" max="2050" width="15.875" style="2" customWidth="1"/>
    <col min="2051" max="2054" width="13.375" style="2" customWidth="1"/>
    <col min="2055" max="2055" width="12.125" style="2"/>
    <col min="2056" max="2057" width="13.375" style="2" customWidth="1"/>
    <col min="2058" max="2058" width="10.875" style="2" customWidth="1"/>
    <col min="2059" max="2059" width="14.625" style="2" customWidth="1"/>
    <col min="2060" max="2304" width="12.125" style="2"/>
    <col min="2305" max="2305" width="13.375" style="2" customWidth="1"/>
    <col min="2306" max="2306" width="15.875" style="2" customWidth="1"/>
    <col min="2307" max="2310" width="13.375" style="2" customWidth="1"/>
    <col min="2311" max="2311" width="12.125" style="2"/>
    <col min="2312" max="2313" width="13.375" style="2" customWidth="1"/>
    <col min="2314" max="2314" width="10.875" style="2" customWidth="1"/>
    <col min="2315" max="2315" width="14.625" style="2" customWidth="1"/>
    <col min="2316" max="2560" width="12.125" style="2"/>
    <col min="2561" max="2561" width="13.375" style="2" customWidth="1"/>
    <col min="2562" max="2562" width="15.875" style="2" customWidth="1"/>
    <col min="2563" max="2566" width="13.375" style="2" customWidth="1"/>
    <col min="2567" max="2567" width="12.125" style="2"/>
    <col min="2568" max="2569" width="13.375" style="2" customWidth="1"/>
    <col min="2570" max="2570" width="10.875" style="2" customWidth="1"/>
    <col min="2571" max="2571" width="14.625" style="2" customWidth="1"/>
    <col min="2572" max="2816" width="12.125" style="2"/>
    <col min="2817" max="2817" width="13.375" style="2" customWidth="1"/>
    <col min="2818" max="2818" width="15.875" style="2" customWidth="1"/>
    <col min="2819" max="2822" width="13.375" style="2" customWidth="1"/>
    <col min="2823" max="2823" width="12.125" style="2"/>
    <col min="2824" max="2825" width="13.375" style="2" customWidth="1"/>
    <col min="2826" max="2826" width="10.875" style="2" customWidth="1"/>
    <col min="2827" max="2827" width="14.625" style="2" customWidth="1"/>
    <col min="2828" max="3072" width="12.125" style="2"/>
    <col min="3073" max="3073" width="13.375" style="2" customWidth="1"/>
    <col min="3074" max="3074" width="15.875" style="2" customWidth="1"/>
    <col min="3075" max="3078" width="13.375" style="2" customWidth="1"/>
    <col min="3079" max="3079" width="12.125" style="2"/>
    <col min="3080" max="3081" width="13.375" style="2" customWidth="1"/>
    <col min="3082" max="3082" width="10.875" style="2" customWidth="1"/>
    <col min="3083" max="3083" width="14.625" style="2" customWidth="1"/>
    <col min="3084" max="3328" width="12.125" style="2"/>
    <col min="3329" max="3329" width="13.375" style="2" customWidth="1"/>
    <col min="3330" max="3330" width="15.875" style="2" customWidth="1"/>
    <col min="3331" max="3334" width="13.375" style="2" customWidth="1"/>
    <col min="3335" max="3335" width="12.125" style="2"/>
    <col min="3336" max="3337" width="13.375" style="2" customWidth="1"/>
    <col min="3338" max="3338" width="10.875" style="2" customWidth="1"/>
    <col min="3339" max="3339" width="14.625" style="2" customWidth="1"/>
    <col min="3340" max="3584" width="12.125" style="2"/>
    <col min="3585" max="3585" width="13.375" style="2" customWidth="1"/>
    <col min="3586" max="3586" width="15.875" style="2" customWidth="1"/>
    <col min="3587" max="3590" width="13.375" style="2" customWidth="1"/>
    <col min="3591" max="3591" width="12.125" style="2"/>
    <col min="3592" max="3593" width="13.375" style="2" customWidth="1"/>
    <col min="3594" max="3594" width="10.875" style="2" customWidth="1"/>
    <col min="3595" max="3595" width="14.625" style="2" customWidth="1"/>
    <col min="3596" max="3840" width="12.125" style="2"/>
    <col min="3841" max="3841" width="13.375" style="2" customWidth="1"/>
    <col min="3842" max="3842" width="15.875" style="2" customWidth="1"/>
    <col min="3843" max="3846" width="13.375" style="2" customWidth="1"/>
    <col min="3847" max="3847" width="12.125" style="2"/>
    <col min="3848" max="3849" width="13.375" style="2" customWidth="1"/>
    <col min="3850" max="3850" width="10.875" style="2" customWidth="1"/>
    <col min="3851" max="3851" width="14.625" style="2" customWidth="1"/>
    <col min="3852" max="4096" width="12.125" style="2"/>
    <col min="4097" max="4097" width="13.375" style="2" customWidth="1"/>
    <col min="4098" max="4098" width="15.875" style="2" customWidth="1"/>
    <col min="4099" max="4102" width="13.375" style="2" customWidth="1"/>
    <col min="4103" max="4103" width="12.125" style="2"/>
    <col min="4104" max="4105" width="13.375" style="2" customWidth="1"/>
    <col min="4106" max="4106" width="10.875" style="2" customWidth="1"/>
    <col min="4107" max="4107" width="14.625" style="2" customWidth="1"/>
    <col min="4108" max="4352" width="12.125" style="2"/>
    <col min="4353" max="4353" width="13.375" style="2" customWidth="1"/>
    <col min="4354" max="4354" width="15.875" style="2" customWidth="1"/>
    <col min="4355" max="4358" width="13.375" style="2" customWidth="1"/>
    <col min="4359" max="4359" width="12.125" style="2"/>
    <col min="4360" max="4361" width="13.375" style="2" customWidth="1"/>
    <col min="4362" max="4362" width="10.875" style="2" customWidth="1"/>
    <col min="4363" max="4363" width="14.625" style="2" customWidth="1"/>
    <col min="4364" max="4608" width="12.125" style="2"/>
    <col min="4609" max="4609" width="13.375" style="2" customWidth="1"/>
    <col min="4610" max="4610" width="15.875" style="2" customWidth="1"/>
    <col min="4611" max="4614" width="13.375" style="2" customWidth="1"/>
    <col min="4615" max="4615" width="12.125" style="2"/>
    <col min="4616" max="4617" width="13.375" style="2" customWidth="1"/>
    <col min="4618" max="4618" width="10.875" style="2" customWidth="1"/>
    <col min="4619" max="4619" width="14.625" style="2" customWidth="1"/>
    <col min="4620" max="4864" width="12.125" style="2"/>
    <col min="4865" max="4865" width="13.375" style="2" customWidth="1"/>
    <col min="4866" max="4866" width="15.875" style="2" customWidth="1"/>
    <col min="4867" max="4870" width="13.375" style="2" customWidth="1"/>
    <col min="4871" max="4871" width="12.125" style="2"/>
    <col min="4872" max="4873" width="13.375" style="2" customWidth="1"/>
    <col min="4874" max="4874" width="10.875" style="2" customWidth="1"/>
    <col min="4875" max="4875" width="14.625" style="2" customWidth="1"/>
    <col min="4876" max="5120" width="12.125" style="2"/>
    <col min="5121" max="5121" width="13.375" style="2" customWidth="1"/>
    <col min="5122" max="5122" width="15.875" style="2" customWidth="1"/>
    <col min="5123" max="5126" width="13.375" style="2" customWidth="1"/>
    <col min="5127" max="5127" width="12.125" style="2"/>
    <col min="5128" max="5129" width="13.375" style="2" customWidth="1"/>
    <col min="5130" max="5130" width="10.875" style="2" customWidth="1"/>
    <col min="5131" max="5131" width="14.625" style="2" customWidth="1"/>
    <col min="5132" max="5376" width="12.125" style="2"/>
    <col min="5377" max="5377" width="13.375" style="2" customWidth="1"/>
    <col min="5378" max="5378" width="15.875" style="2" customWidth="1"/>
    <col min="5379" max="5382" width="13.375" style="2" customWidth="1"/>
    <col min="5383" max="5383" width="12.125" style="2"/>
    <col min="5384" max="5385" width="13.375" style="2" customWidth="1"/>
    <col min="5386" max="5386" width="10.875" style="2" customWidth="1"/>
    <col min="5387" max="5387" width="14.625" style="2" customWidth="1"/>
    <col min="5388" max="5632" width="12.125" style="2"/>
    <col min="5633" max="5633" width="13.375" style="2" customWidth="1"/>
    <col min="5634" max="5634" width="15.875" style="2" customWidth="1"/>
    <col min="5635" max="5638" width="13.375" style="2" customWidth="1"/>
    <col min="5639" max="5639" width="12.125" style="2"/>
    <col min="5640" max="5641" width="13.375" style="2" customWidth="1"/>
    <col min="5642" max="5642" width="10.875" style="2" customWidth="1"/>
    <col min="5643" max="5643" width="14.625" style="2" customWidth="1"/>
    <col min="5644" max="5888" width="12.125" style="2"/>
    <col min="5889" max="5889" width="13.375" style="2" customWidth="1"/>
    <col min="5890" max="5890" width="15.875" style="2" customWidth="1"/>
    <col min="5891" max="5894" width="13.375" style="2" customWidth="1"/>
    <col min="5895" max="5895" width="12.125" style="2"/>
    <col min="5896" max="5897" width="13.375" style="2" customWidth="1"/>
    <col min="5898" max="5898" width="10.875" style="2" customWidth="1"/>
    <col min="5899" max="5899" width="14.625" style="2" customWidth="1"/>
    <col min="5900" max="6144" width="12.125" style="2"/>
    <col min="6145" max="6145" width="13.375" style="2" customWidth="1"/>
    <col min="6146" max="6146" width="15.875" style="2" customWidth="1"/>
    <col min="6147" max="6150" width="13.375" style="2" customWidth="1"/>
    <col min="6151" max="6151" width="12.125" style="2"/>
    <col min="6152" max="6153" width="13.375" style="2" customWidth="1"/>
    <col min="6154" max="6154" width="10.875" style="2" customWidth="1"/>
    <col min="6155" max="6155" width="14.625" style="2" customWidth="1"/>
    <col min="6156" max="6400" width="12.125" style="2"/>
    <col min="6401" max="6401" width="13.375" style="2" customWidth="1"/>
    <col min="6402" max="6402" width="15.875" style="2" customWidth="1"/>
    <col min="6403" max="6406" width="13.375" style="2" customWidth="1"/>
    <col min="6407" max="6407" width="12.125" style="2"/>
    <col min="6408" max="6409" width="13.375" style="2" customWidth="1"/>
    <col min="6410" max="6410" width="10.875" style="2" customWidth="1"/>
    <col min="6411" max="6411" width="14.625" style="2" customWidth="1"/>
    <col min="6412" max="6656" width="12.125" style="2"/>
    <col min="6657" max="6657" width="13.375" style="2" customWidth="1"/>
    <col min="6658" max="6658" width="15.875" style="2" customWidth="1"/>
    <col min="6659" max="6662" width="13.375" style="2" customWidth="1"/>
    <col min="6663" max="6663" width="12.125" style="2"/>
    <col min="6664" max="6665" width="13.375" style="2" customWidth="1"/>
    <col min="6666" max="6666" width="10.875" style="2" customWidth="1"/>
    <col min="6667" max="6667" width="14.625" style="2" customWidth="1"/>
    <col min="6668" max="6912" width="12.125" style="2"/>
    <col min="6913" max="6913" width="13.375" style="2" customWidth="1"/>
    <col min="6914" max="6914" width="15.875" style="2" customWidth="1"/>
    <col min="6915" max="6918" width="13.375" style="2" customWidth="1"/>
    <col min="6919" max="6919" width="12.125" style="2"/>
    <col min="6920" max="6921" width="13.375" style="2" customWidth="1"/>
    <col min="6922" max="6922" width="10.875" style="2" customWidth="1"/>
    <col min="6923" max="6923" width="14.625" style="2" customWidth="1"/>
    <col min="6924" max="7168" width="12.125" style="2"/>
    <col min="7169" max="7169" width="13.375" style="2" customWidth="1"/>
    <col min="7170" max="7170" width="15.875" style="2" customWidth="1"/>
    <col min="7171" max="7174" width="13.375" style="2" customWidth="1"/>
    <col min="7175" max="7175" width="12.125" style="2"/>
    <col min="7176" max="7177" width="13.375" style="2" customWidth="1"/>
    <col min="7178" max="7178" width="10.875" style="2" customWidth="1"/>
    <col min="7179" max="7179" width="14.625" style="2" customWidth="1"/>
    <col min="7180" max="7424" width="12.125" style="2"/>
    <col min="7425" max="7425" width="13.375" style="2" customWidth="1"/>
    <col min="7426" max="7426" width="15.875" style="2" customWidth="1"/>
    <col min="7427" max="7430" width="13.375" style="2" customWidth="1"/>
    <col min="7431" max="7431" width="12.125" style="2"/>
    <col min="7432" max="7433" width="13.375" style="2" customWidth="1"/>
    <col min="7434" max="7434" width="10.875" style="2" customWidth="1"/>
    <col min="7435" max="7435" width="14.625" style="2" customWidth="1"/>
    <col min="7436" max="7680" width="12.125" style="2"/>
    <col min="7681" max="7681" width="13.375" style="2" customWidth="1"/>
    <col min="7682" max="7682" width="15.875" style="2" customWidth="1"/>
    <col min="7683" max="7686" width="13.375" style="2" customWidth="1"/>
    <col min="7687" max="7687" width="12.125" style="2"/>
    <col min="7688" max="7689" width="13.375" style="2" customWidth="1"/>
    <col min="7690" max="7690" width="10.875" style="2" customWidth="1"/>
    <col min="7691" max="7691" width="14.625" style="2" customWidth="1"/>
    <col min="7692" max="7936" width="12.125" style="2"/>
    <col min="7937" max="7937" width="13.375" style="2" customWidth="1"/>
    <col min="7938" max="7938" width="15.875" style="2" customWidth="1"/>
    <col min="7939" max="7942" width="13.375" style="2" customWidth="1"/>
    <col min="7943" max="7943" width="12.125" style="2"/>
    <col min="7944" max="7945" width="13.375" style="2" customWidth="1"/>
    <col min="7946" max="7946" width="10.875" style="2" customWidth="1"/>
    <col min="7947" max="7947" width="14.625" style="2" customWidth="1"/>
    <col min="7948" max="8192" width="12.125" style="2"/>
    <col min="8193" max="8193" width="13.375" style="2" customWidth="1"/>
    <col min="8194" max="8194" width="15.875" style="2" customWidth="1"/>
    <col min="8195" max="8198" width="13.375" style="2" customWidth="1"/>
    <col min="8199" max="8199" width="12.125" style="2"/>
    <col min="8200" max="8201" width="13.375" style="2" customWidth="1"/>
    <col min="8202" max="8202" width="10.875" style="2" customWidth="1"/>
    <col min="8203" max="8203" width="14.625" style="2" customWidth="1"/>
    <col min="8204" max="8448" width="12.125" style="2"/>
    <col min="8449" max="8449" width="13.375" style="2" customWidth="1"/>
    <col min="8450" max="8450" width="15.875" style="2" customWidth="1"/>
    <col min="8451" max="8454" width="13.375" style="2" customWidth="1"/>
    <col min="8455" max="8455" width="12.125" style="2"/>
    <col min="8456" max="8457" width="13.375" style="2" customWidth="1"/>
    <col min="8458" max="8458" width="10.875" style="2" customWidth="1"/>
    <col min="8459" max="8459" width="14.625" style="2" customWidth="1"/>
    <col min="8460" max="8704" width="12.125" style="2"/>
    <col min="8705" max="8705" width="13.375" style="2" customWidth="1"/>
    <col min="8706" max="8706" width="15.875" style="2" customWidth="1"/>
    <col min="8707" max="8710" width="13.375" style="2" customWidth="1"/>
    <col min="8711" max="8711" width="12.125" style="2"/>
    <col min="8712" max="8713" width="13.375" style="2" customWidth="1"/>
    <col min="8714" max="8714" width="10.875" style="2" customWidth="1"/>
    <col min="8715" max="8715" width="14.625" style="2" customWidth="1"/>
    <col min="8716" max="8960" width="12.125" style="2"/>
    <col min="8961" max="8961" width="13.375" style="2" customWidth="1"/>
    <col min="8962" max="8962" width="15.875" style="2" customWidth="1"/>
    <col min="8963" max="8966" width="13.375" style="2" customWidth="1"/>
    <col min="8967" max="8967" width="12.125" style="2"/>
    <col min="8968" max="8969" width="13.375" style="2" customWidth="1"/>
    <col min="8970" max="8970" width="10.875" style="2" customWidth="1"/>
    <col min="8971" max="8971" width="14.625" style="2" customWidth="1"/>
    <col min="8972" max="9216" width="12.125" style="2"/>
    <col min="9217" max="9217" width="13.375" style="2" customWidth="1"/>
    <col min="9218" max="9218" width="15.875" style="2" customWidth="1"/>
    <col min="9219" max="9222" width="13.375" style="2" customWidth="1"/>
    <col min="9223" max="9223" width="12.125" style="2"/>
    <col min="9224" max="9225" width="13.375" style="2" customWidth="1"/>
    <col min="9226" max="9226" width="10.875" style="2" customWidth="1"/>
    <col min="9227" max="9227" width="14.625" style="2" customWidth="1"/>
    <col min="9228" max="9472" width="12.125" style="2"/>
    <col min="9473" max="9473" width="13.375" style="2" customWidth="1"/>
    <col min="9474" max="9474" width="15.875" style="2" customWidth="1"/>
    <col min="9475" max="9478" width="13.375" style="2" customWidth="1"/>
    <col min="9479" max="9479" width="12.125" style="2"/>
    <col min="9480" max="9481" width="13.375" style="2" customWidth="1"/>
    <col min="9482" max="9482" width="10.875" style="2" customWidth="1"/>
    <col min="9483" max="9483" width="14.625" style="2" customWidth="1"/>
    <col min="9484" max="9728" width="12.125" style="2"/>
    <col min="9729" max="9729" width="13.375" style="2" customWidth="1"/>
    <col min="9730" max="9730" width="15.875" style="2" customWidth="1"/>
    <col min="9731" max="9734" width="13.375" style="2" customWidth="1"/>
    <col min="9735" max="9735" width="12.125" style="2"/>
    <col min="9736" max="9737" width="13.375" style="2" customWidth="1"/>
    <col min="9738" max="9738" width="10.875" style="2" customWidth="1"/>
    <col min="9739" max="9739" width="14.625" style="2" customWidth="1"/>
    <col min="9740" max="9984" width="12.125" style="2"/>
    <col min="9985" max="9985" width="13.375" style="2" customWidth="1"/>
    <col min="9986" max="9986" width="15.875" style="2" customWidth="1"/>
    <col min="9987" max="9990" width="13.375" style="2" customWidth="1"/>
    <col min="9991" max="9991" width="12.125" style="2"/>
    <col min="9992" max="9993" width="13.375" style="2" customWidth="1"/>
    <col min="9994" max="9994" width="10.875" style="2" customWidth="1"/>
    <col min="9995" max="9995" width="14.625" style="2" customWidth="1"/>
    <col min="9996" max="10240" width="12.125" style="2"/>
    <col min="10241" max="10241" width="13.375" style="2" customWidth="1"/>
    <col min="10242" max="10242" width="15.875" style="2" customWidth="1"/>
    <col min="10243" max="10246" width="13.375" style="2" customWidth="1"/>
    <col min="10247" max="10247" width="12.125" style="2"/>
    <col min="10248" max="10249" width="13.375" style="2" customWidth="1"/>
    <col min="10250" max="10250" width="10.875" style="2" customWidth="1"/>
    <col min="10251" max="10251" width="14.625" style="2" customWidth="1"/>
    <col min="10252" max="10496" width="12.125" style="2"/>
    <col min="10497" max="10497" width="13.375" style="2" customWidth="1"/>
    <col min="10498" max="10498" width="15.875" style="2" customWidth="1"/>
    <col min="10499" max="10502" width="13.375" style="2" customWidth="1"/>
    <col min="10503" max="10503" width="12.125" style="2"/>
    <col min="10504" max="10505" width="13.375" style="2" customWidth="1"/>
    <col min="10506" max="10506" width="10.875" style="2" customWidth="1"/>
    <col min="10507" max="10507" width="14.625" style="2" customWidth="1"/>
    <col min="10508" max="10752" width="12.125" style="2"/>
    <col min="10753" max="10753" width="13.375" style="2" customWidth="1"/>
    <col min="10754" max="10754" width="15.875" style="2" customWidth="1"/>
    <col min="10755" max="10758" width="13.375" style="2" customWidth="1"/>
    <col min="10759" max="10759" width="12.125" style="2"/>
    <col min="10760" max="10761" width="13.375" style="2" customWidth="1"/>
    <col min="10762" max="10762" width="10.875" style="2" customWidth="1"/>
    <col min="10763" max="10763" width="14.625" style="2" customWidth="1"/>
    <col min="10764" max="11008" width="12.125" style="2"/>
    <col min="11009" max="11009" width="13.375" style="2" customWidth="1"/>
    <col min="11010" max="11010" width="15.875" style="2" customWidth="1"/>
    <col min="11011" max="11014" width="13.375" style="2" customWidth="1"/>
    <col min="11015" max="11015" width="12.125" style="2"/>
    <col min="11016" max="11017" width="13.375" style="2" customWidth="1"/>
    <col min="11018" max="11018" width="10.875" style="2" customWidth="1"/>
    <col min="11019" max="11019" width="14.625" style="2" customWidth="1"/>
    <col min="11020" max="11264" width="12.125" style="2"/>
    <col min="11265" max="11265" width="13.375" style="2" customWidth="1"/>
    <col min="11266" max="11266" width="15.875" style="2" customWidth="1"/>
    <col min="11267" max="11270" width="13.375" style="2" customWidth="1"/>
    <col min="11271" max="11271" width="12.125" style="2"/>
    <col min="11272" max="11273" width="13.375" style="2" customWidth="1"/>
    <col min="11274" max="11274" width="10.875" style="2" customWidth="1"/>
    <col min="11275" max="11275" width="14.625" style="2" customWidth="1"/>
    <col min="11276" max="11520" width="12.125" style="2"/>
    <col min="11521" max="11521" width="13.375" style="2" customWidth="1"/>
    <col min="11522" max="11522" width="15.875" style="2" customWidth="1"/>
    <col min="11523" max="11526" width="13.375" style="2" customWidth="1"/>
    <col min="11527" max="11527" width="12.125" style="2"/>
    <col min="11528" max="11529" width="13.375" style="2" customWidth="1"/>
    <col min="11530" max="11530" width="10.875" style="2" customWidth="1"/>
    <col min="11531" max="11531" width="14.625" style="2" customWidth="1"/>
    <col min="11532" max="11776" width="12.125" style="2"/>
    <col min="11777" max="11777" width="13.375" style="2" customWidth="1"/>
    <col min="11778" max="11778" width="15.875" style="2" customWidth="1"/>
    <col min="11779" max="11782" width="13.375" style="2" customWidth="1"/>
    <col min="11783" max="11783" width="12.125" style="2"/>
    <col min="11784" max="11785" width="13.375" style="2" customWidth="1"/>
    <col min="11786" max="11786" width="10.875" style="2" customWidth="1"/>
    <col min="11787" max="11787" width="14.625" style="2" customWidth="1"/>
    <col min="11788" max="12032" width="12.125" style="2"/>
    <col min="12033" max="12033" width="13.375" style="2" customWidth="1"/>
    <col min="12034" max="12034" width="15.875" style="2" customWidth="1"/>
    <col min="12035" max="12038" width="13.375" style="2" customWidth="1"/>
    <col min="12039" max="12039" width="12.125" style="2"/>
    <col min="12040" max="12041" width="13.375" style="2" customWidth="1"/>
    <col min="12042" max="12042" width="10.875" style="2" customWidth="1"/>
    <col min="12043" max="12043" width="14.625" style="2" customWidth="1"/>
    <col min="12044" max="12288" width="12.125" style="2"/>
    <col min="12289" max="12289" width="13.375" style="2" customWidth="1"/>
    <col min="12290" max="12290" width="15.875" style="2" customWidth="1"/>
    <col min="12291" max="12294" width="13.375" style="2" customWidth="1"/>
    <col min="12295" max="12295" width="12.125" style="2"/>
    <col min="12296" max="12297" width="13.375" style="2" customWidth="1"/>
    <col min="12298" max="12298" width="10.875" style="2" customWidth="1"/>
    <col min="12299" max="12299" width="14.625" style="2" customWidth="1"/>
    <col min="12300" max="12544" width="12.125" style="2"/>
    <col min="12545" max="12545" width="13.375" style="2" customWidth="1"/>
    <col min="12546" max="12546" width="15.875" style="2" customWidth="1"/>
    <col min="12547" max="12550" width="13.375" style="2" customWidth="1"/>
    <col min="12551" max="12551" width="12.125" style="2"/>
    <col min="12552" max="12553" width="13.375" style="2" customWidth="1"/>
    <col min="12554" max="12554" width="10.875" style="2" customWidth="1"/>
    <col min="12555" max="12555" width="14.625" style="2" customWidth="1"/>
    <col min="12556" max="12800" width="12.125" style="2"/>
    <col min="12801" max="12801" width="13.375" style="2" customWidth="1"/>
    <col min="12802" max="12802" width="15.875" style="2" customWidth="1"/>
    <col min="12803" max="12806" width="13.375" style="2" customWidth="1"/>
    <col min="12807" max="12807" width="12.125" style="2"/>
    <col min="12808" max="12809" width="13.375" style="2" customWidth="1"/>
    <col min="12810" max="12810" width="10.875" style="2" customWidth="1"/>
    <col min="12811" max="12811" width="14.625" style="2" customWidth="1"/>
    <col min="12812" max="13056" width="12.125" style="2"/>
    <col min="13057" max="13057" width="13.375" style="2" customWidth="1"/>
    <col min="13058" max="13058" width="15.875" style="2" customWidth="1"/>
    <col min="13059" max="13062" width="13.375" style="2" customWidth="1"/>
    <col min="13063" max="13063" width="12.125" style="2"/>
    <col min="13064" max="13065" width="13.375" style="2" customWidth="1"/>
    <col min="13066" max="13066" width="10.875" style="2" customWidth="1"/>
    <col min="13067" max="13067" width="14.625" style="2" customWidth="1"/>
    <col min="13068" max="13312" width="12.125" style="2"/>
    <col min="13313" max="13313" width="13.375" style="2" customWidth="1"/>
    <col min="13314" max="13314" width="15.875" style="2" customWidth="1"/>
    <col min="13315" max="13318" width="13.375" style="2" customWidth="1"/>
    <col min="13319" max="13319" width="12.125" style="2"/>
    <col min="13320" max="13321" width="13.375" style="2" customWidth="1"/>
    <col min="13322" max="13322" width="10.875" style="2" customWidth="1"/>
    <col min="13323" max="13323" width="14.625" style="2" customWidth="1"/>
    <col min="13324" max="13568" width="12.125" style="2"/>
    <col min="13569" max="13569" width="13.375" style="2" customWidth="1"/>
    <col min="13570" max="13570" width="15.875" style="2" customWidth="1"/>
    <col min="13571" max="13574" width="13.375" style="2" customWidth="1"/>
    <col min="13575" max="13575" width="12.125" style="2"/>
    <col min="13576" max="13577" width="13.375" style="2" customWidth="1"/>
    <col min="13578" max="13578" width="10.875" style="2" customWidth="1"/>
    <col min="13579" max="13579" width="14.625" style="2" customWidth="1"/>
    <col min="13580" max="13824" width="12.125" style="2"/>
    <col min="13825" max="13825" width="13.375" style="2" customWidth="1"/>
    <col min="13826" max="13826" width="15.875" style="2" customWidth="1"/>
    <col min="13827" max="13830" width="13.375" style="2" customWidth="1"/>
    <col min="13831" max="13831" width="12.125" style="2"/>
    <col min="13832" max="13833" width="13.375" style="2" customWidth="1"/>
    <col min="13834" max="13834" width="10.875" style="2" customWidth="1"/>
    <col min="13835" max="13835" width="14.625" style="2" customWidth="1"/>
    <col min="13836" max="14080" width="12.125" style="2"/>
    <col min="14081" max="14081" width="13.375" style="2" customWidth="1"/>
    <col min="14082" max="14082" width="15.875" style="2" customWidth="1"/>
    <col min="14083" max="14086" width="13.375" style="2" customWidth="1"/>
    <col min="14087" max="14087" width="12.125" style="2"/>
    <col min="14088" max="14089" width="13.375" style="2" customWidth="1"/>
    <col min="14090" max="14090" width="10.875" style="2" customWidth="1"/>
    <col min="14091" max="14091" width="14.625" style="2" customWidth="1"/>
    <col min="14092" max="14336" width="12.125" style="2"/>
    <col min="14337" max="14337" width="13.375" style="2" customWidth="1"/>
    <col min="14338" max="14338" width="15.875" style="2" customWidth="1"/>
    <col min="14339" max="14342" width="13.375" style="2" customWidth="1"/>
    <col min="14343" max="14343" width="12.125" style="2"/>
    <col min="14344" max="14345" width="13.375" style="2" customWidth="1"/>
    <col min="14346" max="14346" width="10.875" style="2" customWidth="1"/>
    <col min="14347" max="14347" width="14.625" style="2" customWidth="1"/>
    <col min="14348" max="14592" width="12.125" style="2"/>
    <col min="14593" max="14593" width="13.375" style="2" customWidth="1"/>
    <col min="14594" max="14594" width="15.875" style="2" customWidth="1"/>
    <col min="14595" max="14598" width="13.375" style="2" customWidth="1"/>
    <col min="14599" max="14599" width="12.125" style="2"/>
    <col min="14600" max="14601" width="13.375" style="2" customWidth="1"/>
    <col min="14602" max="14602" width="10.875" style="2" customWidth="1"/>
    <col min="14603" max="14603" width="14.625" style="2" customWidth="1"/>
    <col min="14604" max="14848" width="12.125" style="2"/>
    <col min="14849" max="14849" width="13.375" style="2" customWidth="1"/>
    <col min="14850" max="14850" width="15.875" style="2" customWidth="1"/>
    <col min="14851" max="14854" width="13.375" style="2" customWidth="1"/>
    <col min="14855" max="14855" width="12.125" style="2"/>
    <col min="14856" max="14857" width="13.375" style="2" customWidth="1"/>
    <col min="14858" max="14858" width="10.875" style="2" customWidth="1"/>
    <col min="14859" max="14859" width="14.625" style="2" customWidth="1"/>
    <col min="14860" max="15104" width="12.125" style="2"/>
    <col min="15105" max="15105" width="13.375" style="2" customWidth="1"/>
    <col min="15106" max="15106" width="15.875" style="2" customWidth="1"/>
    <col min="15107" max="15110" width="13.375" style="2" customWidth="1"/>
    <col min="15111" max="15111" width="12.125" style="2"/>
    <col min="15112" max="15113" width="13.375" style="2" customWidth="1"/>
    <col min="15114" max="15114" width="10.875" style="2" customWidth="1"/>
    <col min="15115" max="15115" width="14.625" style="2" customWidth="1"/>
    <col min="15116" max="15360" width="12.125" style="2"/>
    <col min="15361" max="15361" width="13.375" style="2" customWidth="1"/>
    <col min="15362" max="15362" width="15.875" style="2" customWidth="1"/>
    <col min="15363" max="15366" width="13.375" style="2" customWidth="1"/>
    <col min="15367" max="15367" width="12.125" style="2"/>
    <col min="15368" max="15369" width="13.375" style="2" customWidth="1"/>
    <col min="15370" max="15370" width="10.875" style="2" customWidth="1"/>
    <col min="15371" max="15371" width="14.625" style="2" customWidth="1"/>
    <col min="15372" max="15616" width="12.125" style="2"/>
    <col min="15617" max="15617" width="13.375" style="2" customWidth="1"/>
    <col min="15618" max="15618" width="15.875" style="2" customWidth="1"/>
    <col min="15619" max="15622" width="13.375" style="2" customWidth="1"/>
    <col min="15623" max="15623" width="12.125" style="2"/>
    <col min="15624" max="15625" width="13.375" style="2" customWidth="1"/>
    <col min="15626" max="15626" width="10.875" style="2" customWidth="1"/>
    <col min="15627" max="15627" width="14.625" style="2" customWidth="1"/>
    <col min="15628" max="15872" width="12.125" style="2"/>
    <col min="15873" max="15873" width="13.375" style="2" customWidth="1"/>
    <col min="15874" max="15874" width="15.875" style="2" customWidth="1"/>
    <col min="15875" max="15878" width="13.375" style="2" customWidth="1"/>
    <col min="15879" max="15879" width="12.125" style="2"/>
    <col min="15880" max="15881" width="13.375" style="2" customWidth="1"/>
    <col min="15882" max="15882" width="10.875" style="2" customWidth="1"/>
    <col min="15883" max="15883" width="14.625" style="2" customWidth="1"/>
    <col min="15884" max="16128" width="12.125" style="2"/>
    <col min="16129" max="16129" width="13.375" style="2" customWidth="1"/>
    <col min="16130" max="16130" width="15.875" style="2" customWidth="1"/>
    <col min="16131" max="16134" width="13.375" style="2" customWidth="1"/>
    <col min="16135" max="16135" width="12.125" style="2"/>
    <col min="16136" max="16137" width="13.375" style="2" customWidth="1"/>
    <col min="16138" max="16138" width="10.875" style="2" customWidth="1"/>
    <col min="16139" max="16139" width="14.625" style="2" customWidth="1"/>
    <col min="16140" max="16384" width="12.125" style="2"/>
  </cols>
  <sheetData>
    <row r="1" spans="1:13" x14ac:dyDescent="0.2">
      <c r="A1" s="1"/>
    </row>
    <row r="6" spans="1:13" x14ac:dyDescent="0.2">
      <c r="D6" s="3" t="s">
        <v>85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3" x14ac:dyDescent="0.2">
      <c r="C8" s="30"/>
      <c r="D8" s="10"/>
      <c r="E8" s="10"/>
      <c r="F8" s="31" t="s">
        <v>86</v>
      </c>
      <c r="G8" s="10"/>
      <c r="H8" s="10"/>
      <c r="I8" s="10"/>
      <c r="J8" s="12" t="s">
        <v>87</v>
      </c>
      <c r="K8" s="10"/>
    </row>
    <row r="9" spans="1:13" x14ac:dyDescent="0.2">
      <c r="C9" s="20"/>
      <c r="D9" s="47" t="s">
        <v>88</v>
      </c>
      <c r="E9" s="47" t="s">
        <v>89</v>
      </c>
      <c r="F9" s="20"/>
      <c r="G9" s="47" t="s">
        <v>90</v>
      </c>
      <c r="H9" s="47" t="s">
        <v>90</v>
      </c>
      <c r="I9" s="8" t="s">
        <v>91</v>
      </c>
      <c r="J9" s="20"/>
      <c r="K9" s="47" t="s">
        <v>92</v>
      </c>
    </row>
    <row r="10" spans="1:13" x14ac:dyDescent="0.2">
      <c r="B10" s="10"/>
      <c r="C10" s="33" t="s">
        <v>93</v>
      </c>
      <c r="D10" s="33" t="s">
        <v>94</v>
      </c>
      <c r="E10" s="33" t="s">
        <v>94</v>
      </c>
      <c r="F10" s="33" t="s">
        <v>95</v>
      </c>
      <c r="G10" s="33" t="s">
        <v>96</v>
      </c>
      <c r="H10" s="33" t="s">
        <v>97</v>
      </c>
      <c r="I10" s="33" t="s">
        <v>96</v>
      </c>
      <c r="J10" s="33" t="s">
        <v>98</v>
      </c>
      <c r="K10" s="33" t="s">
        <v>94</v>
      </c>
    </row>
    <row r="11" spans="1:13" x14ac:dyDescent="0.2">
      <c r="C11" s="14"/>
      <c r="D11" s="48" t="s">
        <v>99</v>
      </c>
      <c r="E11" s="48" t="s">
        <v>99</v>
      </c>
      <c r="F11" s="48" t="s">
        <v>100</v>
      </c>
      <c r="G11" s="48" t="s">
        <v>45</v>
      </c>
      <c r="H11" s="48" t="s">
        <v>45</v>
      </c>
      <c r="I11" s="48" t="s">
        <v>101</v>
      </c>
      <c r="J11" s="15"/>
      <c r="K11" s="48" t="s">
        <v>99</v>
      </c>
    </row>
    <row r="12" spans="1:13" x14ac:dyDescent="0.2">
      <c r="A12" s="5"/>
      <c r="B12" s="1" t="s">
        <v>102</v>
      </c>
      <c r="C12" s="42">
        <v>31</v>
      </c>
      <c r="D12" s="17">
        <v>1114856</v>
      </c>
      <c r="E12" s="17">
        <v>934476</v>
      </c>
      <c r="F12" s="17">
        <v>4197</v>
      </c>
      <c r="G12" s="17">
        <v>167353</v>
      </c>
      <c r="H12" s="17">
        <v>128564</v>
      </c>
      <c r="I12" s="17">
        <v>576290</v>
      </c>
      <c r="J12" s="17">
        <v>158</v>
      </c>
      <c r="K12" s="17">
        <v>143072</v>
      </c>
    </row>
    <row r="13" spans="1:13" x14ac:dyDescent="0.2">
      <c r="A13" s="5"/>
      <c r="B13" s="49" t="s">
        <v>103</v>
      </c>
      <c r="C13" s="50">
        <f>SUM(C15:C70)</f>
        <v>31</v>
      </c>
      <c r="D13" s="51">
        <f>SUM(D15:D70)</f>
        <v>1124370</v>
      </c>
      <c r="E13" s="51">
        <f>SUM(E15:E70)</f>
        <v>933309</v>
      </c>
      <c r="F13" s="51">
        <f t="shared" ref="F13:K13" si="0">SUM(F15:F70)</f>
        <v>4316.3499999999995</v>
      </c>
      <c r="G13" s="51">
        <f t="shared" si="0"/>
        <v>164175</v>
      </c>
      <c r="H13" s="51">
        <f t="shared" si="0"/>
        <v>126545</v>
      </c>
      <c r="I13" s="51">
        <f t="shared" si="0"/>
        <v>570739</v>
      </c>
      <c r="J13" s="51">
        <f t="shared" si="0"/>
        <v>154</v>
      </c>
      <c r="K13" s="51">
        <f t="shared" si="0"/>
        <v>139786</v>
      </c>
    </row>
    <row r="14" spans="1:13" x14ac:dyDescent="0.2">
      <c r="A14" s="5"/>
      <c r="B14" s="3"/>
      <c r="C14" s="20"/>
      <c r="D14" s="5"/>
      <c r="E14" s="5"/>
      <c r="F14" s="5"/>
      <c r="G14" s="5"/>
      <c r="H14" s="5"/>
      <c r="I14" s="5"/>
      <c r="J14" s="5"/>
      <c r="K14" s="5"/>
    </row>
    <row r="15" spans="1:13" x14ac:dyDescent="0.2">
      <c r="A15" s="5"/>
      <c r="B15" s="52" t="s">
        <v>104</v>
      </c>
      <c r="C15" s="35">
        <v>1</v>
      </c>
      <c r="D15" s="21">
        <v>425000</v>
      </c>
      <c r="E15" s="21">
        <v>383745</v>
      </c>
      <c r="F15" s="53">
        <v>1084.5</v>
      </c>
      <c r="G15" s="21">
        <v>68337</v>
      </c>
      <c r="H15" s="21">
        <v>49073</v>
      </c>
      <c r="I15" s="21">
        <v>212906</v>
      </c>
      <c r="J15" s="54" t="s">
        <v>105</v>
      </c>
      <c r="K15" s="54" t="s">
        <v>105</v>
      </c>
      <c r="L15" s="5"/>
      <c r="M15" s="5"/>
    </row>
    <row r="16" spans="1:13" x14ac:dyDescent="0.2">
      <c r="A16" s="5"/>
      <c r="B16" s="52" t="s">
        <v>106</v>
      </c>
      <c r="C16" s="35">
        <v>1</v>
      </c>
      <c r="D16" s="21">
        <v>43500</v>
      </c>
      <c r="E16" s="21">
        <v>37671</v>
      </c>
      <c r="F16" s="53">
        <v>175.4</v>
      </c>
      <c r="G16" s="21">
        <v>5910</v>
      </c>
      <c r="H16" s="21">
        <v>4755</v>
      </c>
      <c r="I16" s="21">
        <v>20590</v>
      </c>
      <c r="J16" s="21">
        <v>4</v>
      </c>
      <c r="K16" s="21">
        <v>7660</v>
      </c>
      <c r="L16" s="5"/>
      <c r="M16" s="5"/>
    </row>
    <row r="17" spans="1:13" x14ac:dyDescent="0.2">
      <c r="A17" s="5"/>
      <c r="B17" s="52" t="s">
        <v>107</v>
      </c>
      <c r="C17" s="35">
        <v>1</v>
      </c>
      <c r="D17" s="21">
        <v>81700</v>
      </c>
      <c r="E17" s="21">
        <v>52222</v>
      </c>
      <c r="F17" s="53">
        <v>279.5</v>
      </c>
      <c r="G17" s="21">
        <v>6705</v>
      </c>
      <c r="H17" s="21">
        <v>5818</v>
      </c>
      <c r="I17" s="21">
        <v>23570</v>
      </c>
      <c r="J17" s="21">
        <v>1</v>
      </c>
      <c r="K17" s="21">
        <v>190</v>
      </c>
      <c r="L17" s="5"/>
      <c r="M17" s="5"/>
    </row>
    <row r="18" spans="1:13" x14ac:dyDescent="0.2">
      <c r="A18" s="5"/>
      <c r="B18" s="52" t="s">
        <v>108</v>
      </c>
      <c r="C18" s="35">
        <v>1</v>
      </c>
      <c r="D18" s="21">
        <v>37000</v>
      </c>
      <c r="E18" s="21">
        <v>34142</v>
      </c>
      <c r="F18" s="53">
        <v>191.1</v>
      </c>
      <c r="G18" s="21">
        <v>6542</v>
      </c>
      <c r="H18" s="21">
        <v>5201</v>
      </c>
      <c r="I18" s="21">
        <v>20653</v>
      </c>
      <c r="J18" s="54" t="s">
        <v>105</v>
      </c>
      <c r="K18" s="54" t="s">
        <v>105</v>
      </c>
      <c r="L18" s="5"/>
      <c r="M18" s="5"/>
    </row>
    <row r="19" spans="1:13" x14ac:dyDescent="0.2">
      <c r="A19" s="5"/>
      <c r="B19" s="52" t="s">
        <v>109</v>
      </c>
      <c r="C19" s="35">
        <v>1</v>
      </c>
      <c r="D19" s="21">
        <v>31840</v>
      </c>
      <c r="E19" s="21">
        <v>27987</v>
      </c>
      <c r="F19" s="53">
        <v>206.3</v>
      </c>
      <c r="G19" s="21">
        <v>4540</v>
      </c>
      <c r="H19" s="21">
        <v>3631</v>
      </c>
      <c r="I19" s="21">
        <v>14520</v>
      </c>
      <c r="J19" s="54" t="s">
        <v>105</v>
      </c>
      <c r="K19" s="54" t="s">
        <v>105</v>
      </c>
      <c r="L19" s="5"/>
      <c r="M19" s="5"/>
    </row>
    <row r="20" spans="1:13" x14ac:dyDescent="0.2">
      <c r="A20" s="5"/>
      <c r="B20" s="52" t="s">
        <v>110</v>
      </c>
      <c r="C20" s="35">
        <v>1</v>
      </c>
      <c r="D20" s="21">
        <v>71500</v>
      </c>
      <c r="E20" s="21">
        <v>67094</v>
      </c>
      <c r="F20" s="53">
        <v>257.8</v>
      </c>
      <c r="G20" s="21">
        <v>11814</v>
      </c>
      <c r="H20" s="21">
        <v>9982</v>
      </c>
      <c r="I20" s="21">
        <v>40314</v>
      </c>
      <c r="J20" s="21">
        <v>7</v>
      </c>
      <c r="K20" s="21">
        <v>3642</v>
      </c>
      <c r="L20" s="5"/>
      <c r="M20" s="5"/>
    </row>
    <row r="21" spans="1:13" x14ac:dyDescent="0.2">
      <c r="A21" s="5"/>
      <c r="B21" s="52" t="s">
        <v>111</v>
      </c>
      <c r="C21" s="35">
        <v>1</v>
      </c>
      <c r="D21" s="21">
        <v>42000</v>
      </c>
      <c r="E21" s="21">
        <v>32401</v>
      </c>
      <c r="F21" s="53">
        <v>121.2</v>
      </c>
      <c r="G21" s="21">
        <v>6246</v>
      </c>
      <c r="H21" s="21">
        <v>4971</v>
      </c>
      <c r="I21" s="21">
        <v>20276</v>
      </c>
      <c r="J21" s="54" t="s">
        <v>105</v>
      </c>
      <c r="K21" s="54" t="s">
        <v>105</v>
      </c>
      <c r="L21" s="5"/>
      <c r="M21" s="5"/>
    </row>
    <row r="22" spans="1:13" x14ac:dyDescent="0.2">
      <c r="A22" s="5"/>
      <c r="B22" s="5"/>
      <c r="C22" s="35"/>
      <c r="D22" s="21"/>
      <c r="E22" s="21"/>
      <c r="F22" s="5"/>
      <c r="G22" s="21"/>
      <c r="H22" s="21"/>
      <c r="I22" s="21"/>
      <c r="J22" s="21"/>
      <c r="K22" s="21"/>
      <c r="L22" s="5"/>
      <c r="M22" s="5"/>
    </row>
    <row r="23" spans="1:13" x14ac:dyDescent="0.2">
      <c r="A23" s="5"/>
      <c r="B23" s="52" t="s">
        <v>112</v>
      </c>
      <c r="C23" s="35">
        <v>1</v>
      </c>
      <c r="D23" s="21">
        <v>16600</v>
      </c>
      <c r="E23" s="21">
        <v>14938</v>
      </c>
      <c r="F23" s="53">
        <v>82.5</v>
      </c>
      <c r="G23" s="21">
        <v>2321</v>
      </c>
      <c r="H23" s="21">
        <v>1643</v>
      </c>
      <c r="I23" s="21">
        <v>8393</v>
      </c>
      <c r="J23" s="54" t="s">
        <v>105</v>
      </c>
      <c r="K23" s="54" t="s">
        <v>105</v>
      </c>
      <c r="L23" s="5"/>
      <c r="M23" s="5"/>
    </row>
    <row r="24" spans="1:13" x14ac:dyDescent="0.2">
      <c r="A24" s="5"/>
      <c r="B24" s="16" t="s">
        <v>113</v>
      </c>
      <c r="C24" s="21">
        <v>1</v>
      </c>
      <c r="D24" s="21">
        <v>7000</v>
      </c>
      <c r="E24" s="21">
        <v>6324</v>
      </c>
      <c r="F24" s="53">
        <v>32.700000000000003</v>
      </c>
      <c r="G24" s="21">
        <v>858</v>
      </c>
      <c r="H24" s="21">
        <v>756</v>
      </c>
      <c r="I24" s="21">
        <v>2773</v>
      </c>
      <c r="J24" s="21">
        <v>4</v>
      </c>
      <c r="K24" s="21">
        <v>2650</v>
      </c>
      <c r="L24" s="5"/>
      <c r="M24" s="5"/>
    </row>
    <row r="25" spans="1:13" x14ac:dyDescent="0.2">
      <c r="A25" s="5"/>
      <c r="B25" s="16" t="s">
        <v>114</v>
      </c>
      <c r="C25" s="54" t="s">
        <v>105</v>
      </c>
      <c r="D25" s="54" t="s">
        <v>105</v>
      </c>
      <c r="E25" s="54" t="s">
        <v>105</v>
      </c>
      <c r="F25" s="54" t="s">
        <v>105</v>
      </c>
      <c r="G25" s="54" t="s">
        <v>105</v>
      </c>
      <c r="H25" s="54" t="s">
        <v>105</v>
      </c>
      <c r="I25" s="54" t="s">
        <v>105</v>
      </c>
      <c r="J25" s="21">
        <v>5</v>
      </c>
      <c r="K25" s="21">
        <v>4910</v>
      </c>
      <c r="L25" s="5"/>
      <c r="M25" s="5"/>
    </row>
    <row r="26" spans="1:13" x14ac:dyDescent="0.2">
      <c r="A26" s="5"/>
      <c r="B26" s="16" t="s">
        <v>115</v>
      </c>
      <c r="C26" s="21">
        <v>1</v>
      </c>
      <c r="D26" s="21">
        <v>20000</v>
      </c>
      <c r="E26" s="21">
        <v>14144</v>
      </c>
      <c r="F26" s="53">
        <v>134</v>
      </c>
      <c r="G26" s="21">
        <v>2486</v>
      </c>
      <c r="H26" s="21">
        <v>1733</v>
      </c>
      <c r="I26" s="21">
        <v>8480</v>
      </c>
      <c r="J26" s="21">
        <v>1</v>
      </c>
      <c r="K26" s="21">
        <v>346</v>
      </c>
      <c r="L26" s="5"/>
      <c r="M26" s="5"/>
    </row>
    <row r="27" spans="1:13" x14ac:dyDescent="0.2">
      <c r="A27" s="5"/>
      <c r="B27" s="16" t="s">
        <v>116</v>
      </c>
      <c r="C27" s="21">
        <v>1</v>
      </c>
      <c r="D27" s="21">
        <v>18000</v>
      </c>
      <c r="E27" s="21">
        <v>13311</v>
      </c>
      <c r="F27" s="53">
        <v>91.4</v>
      </c>
      <c r="G27" s="21">
        <v>1575</v>
      </c>
      <c r="H27" s="21">
        <v>1236</v>
      </c>
      <c r="I27" s="21">
        <v>5810</v>
      </c>
      <c r="J27" s="21">
        <v>2</v>
      </c>
      <c r="K27" s="21">
        <v>2190</v>
      </c>
      <c r="L27" s="5"/>
      <c r="M27" s="5"/>
    </row>
    <row r="28" spans="1:13" x14ac:dyDescent="0.2">
      <c r="A28" s="5"/>
      <c r="B28" s="16" t="s">
        <v>117</v>
      </c>
      <c r="C28" s="21">
        <v>1</v>
      </c>
      <c r="D28" s="21">
        <v>11000</v>
      </c>
      <c r="E28" s="21">
        <v>7099</v>
      </c>
      <c r="F28" s="53">
        <v>65.099999999999994</v>
      </c>
      <c r="G28" s="21">
        <v>990</v>
      </c>
      <c r="H28" s="21">
        <v>810</v>
      </c>
      <c r="I28" s="21">
        <v>3778</v>
      </c>
      <c r="J28" s="21">
        <v>4</v>
      </c>
      <c r="K28" s="21">
        <v>2176</v>
      </c>
      <c r="L28" s="5"/>
      <c r="M28" s="5"/>
    </row>
    <row r="29" spans="1:13" x14ac:dyDescent="0.2">
      <c r="A29" s="5"/>
      <c r="B29" s="16" t="s">
        <v>118</v>
      </c>
      <c r="C29" s="21">
        <v>1</v>
      </c>
      <c r="D29" s="21">
        <v>11400</v>
      </c>
      <c r="E29" s="21">
        <v>6739</v>
      </c>
      <c r="F29" s="53">
        <v>64.599999999999994</v>
      </c>
      <c r="G29" s="21">
        <v>981</v>
      </c>
      <c r="H29" s="21">
        <v>787</v>
      </c>
      <c r="I29" s="21">
        <v>3727</v>
      </c>
      <c r="J29" s="21">
        <v>3</v>
      </c>
      <c r="K29" s="21">
        <v>1279</v>
      </c>
      <c r="L29" s="5"/>
      <c r="M29" s="5"/>
    </row>
    <row r="30" spans="1:13" x14ac:dyDescent="0.2">
      <c r="A30" s="5"/>
      <c r="B30" s="16" t="s">
        <v>119</v>
      </c>
      <c r="C30" s="21">
        <v>1</v>
      </c>
      <c r="D30" s="21">
        <v>27000</v>
      </c>
      <c r="E30" s="21">
        <v>21758</v>
      </c>
      <c r="F30" s="53">
        <v>101.9</v>
      </c>
      <c r="G30" s="21">
        <v>2890</v>
      </c>
      <c r="H30" s="21">
        <v>2338</v>
      </c>
      <c r="I30" s="21">
        <v>9447</v>
      </c>
      <c r="J30" s="54" t="s">
        <v>105</v>
      </c>
      <c r="K30" s="54" t="s">
        <v>105</v>
      </c>
      <c r="L30" s="5"/>
      <c r="M30" s="5"/>
    </row>
    <row r="31" spans="1:13" x14ac:dyDescent="0.2">
      <c r="A31" s="5"/>
      <c r="B31" s="16" t="s">
        <v>120</v>
      </c>
      <c r="C31" s="21">
        <v>1</v>
      </c>
      <c r="D31" s="21">
        <v>61600</v>
      </c>
      <c r="E31" s="21">
        <v>48996</v>
      </c>
      <c r="F31" s="53">
        <v>272.5</v>
      </c>
      <c r="G31" s="21">
        <v>6983</v>
      </c>
      <c r="H31" s="21">
        <v>5823</v>
      </c>
      <c r="I31" s="21">
        <v>21870</v>
      </c>
      <c r="J31" s="54" t="s">
        <v>105</v>
      </c>
      <c r="K31" s="54" t="s">
        <v>105</v>
      </c>
      <c r="L31" s="5"/>
      <c r="M31" s="5"/>
    </row>
    <row r="32" spans="1:13" x14ac:dyDescent="0.2">
      <c r="A32" s="5"/>
      <c r="B32" s="19"/>
      <c r="C32" s="21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x14ac:dyDescent="0.2">
      <c r="A33" s="5"/>
      <c r="B33" s="16" t="s">
        <v>121</v>
      </c>
      <c r="C33" s="21">
        <v>1</v>
      </c>
      <c r="D33" s="21">
        <v>15000</v>
      </c>
      <c r="E33" s="21">
        <v>13997</v>
      </c>
      <c r="F33" s="53">
        <v>82.4</v>
      </c>
      <c r="G33" s="21">
        <v>1711</v>
      </c>
      <c r="H33" s="21">
        <v>1254</v>
      </c>
      <c r="I33" s="21">
        <v>6288</v>
      </c>
      <c r="J33" s="21">
        <v>8</v>
      </c>
      <c r="K33" s="21">
        <v>5584</v>
      </c>
      <c r="L33" s="5"/>
      <c r="M33" s="5"/>
    </row>
    <row r="34" spans="1:13" x14ac:dyDescent="0.2">
      <c r="A34" s="5"/>
      <c r="B34" s="16" t="s">
        <v>122</v>
      </c>
      <c r="C34" s="21">
        <v>1</v>
      </c>
      <c r="D34" s="21">
        <v>16500</v>
      </c>
      <c r="E34" s="21">
        <v>15315</v>
      </c>
      <c r="F34" s="53">
        <v>105</v>
      </c>
      <c r="G34" s="21">
        <v>2288</v>
      </c>
      <c r="H34" s="21">
        <v>1922</v>
      </c>
      <c r="I34" s="21">
        <v>7991</v>
      </c>
      <c r="J34" s="54">
        <v>1</v>
      </c>
      <c r="K34" s="54">
        <v>112</v>
      </c>
      <c r="L34" s="5"/>
      <c r="M34" s="5"/>
    </row>
    <row r="35" spans="1:13" x14ac:dyDescent="0.2">
      <c r="A35" s="5"/>
      <c r="B35" s="16" t="s">
        <v>123</v>
      </c>
      <c r="C35" s="54" t="s">
        <v>105</v>
      </c>
      <c r="D35" s="54" t="s">
        <v>105</v>
      </c>
      <c r="E35" s="54" t="s">
        <v>105</v>
      </c>
      <c r="F35" s="54" t="s">
        <v>105</v>
      </c>
      <c r="G35" s="54" t="s">
        <v>105</v>
      </c>
      <c r="H35" s="54" t="s">
        <v>105</v>
      </c>
      <c r="I35" s="54" t="s">
        <v>105</v>
      </c>
      <c r="J35" s="21">
        <v>3</v>
      </c>
      <c r="K35" s="21">
        <v>6980</v>
      </c>
      <c r="L35" s="5"/>
      <c r="M35" s="5"/>
    </row>
    <row r="36" spans="1:13" x14ac:dyDescent="0.2">
      <c r="A36" s="5"/>
      <c r="B36" s="16" t="s">
        <v>124</v>
      </c>
      <c r="C36" s="21">
        <v>1</v>
      </c>
      <c r="D36" s="21">
        <v>5500</v>
      </c>
      <c r="E36" s="21">
        <v>3213</v>
      </c>
      <c r="F36" s="53">
        <v>33.9</v>
      </c>
      <c r="G36" s="21">
        <v>792</v>
      </c>
      <c r="H36" s="21">
        <v>575</v>
      </c>
      <c r="I36" s="21">
        <v>2794</v>
      </c>
      <c r="J36" s="21">
        <v>2</v>
      </c>
      <c r="K36" s="21">
        <v>1070</v>
      </c>
      <c r="L36" s="5"/>
      <c r="M36" s="5"/>
    </row>
    <row r="37" spans="1:13" x14ac:dyDescent="0.2">
      <c r="A37" s="5"/>
      <c r="B37" s="16" t="s">
        <v>125</v>
      </c>
      <c r="C37" s="54" t="s">
        <v>105</v>
      </c>
      <c r="D37" s="54" t="s">
        <v>105</v>
      </c>
      <c r="E37" s="54" t="s">
        <v>105</v>
      </c>
      <c r="F37" s="54" t="s">
        <v>105</v>
      </c>
      <c r="G37" s="54" t="s">
        <v>105</v>
      </c>
      <c r="H37" s="54" t="s">
        <v>105</v>
      </c>
      <c r="I37" s="54" t="s">
        <v>105</v>
      </c>
      <c r="J37" s="21">
        <v>2</v>
      </c>
      <c r="K37" s="21">
        <v>520</v>
      </c>
      <c r="L37" s="5"/>
      <c r="M37" s="5"/>
    </row>
    <row r="38" spans="1:13" x14ac:dyDescent="0.2">
      <c r="A38" s="5"/>
      <c r="B38" s="19"/>
      <c r="C38" s="21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x14ac:dyDescent="0.2">
      <c r="A39" s="5"/>
      <c r="B39" s="16" t="s">
        <v>126</v>
      </c>
      <c r="C39" s="21">
        <v>1</v>
      </c>
      <c r="D39" s="21">
        <v>18000</v>
      </c>
      <c r="E39" s="21">
        <v>18048</v>
      </c>
      <c r="F39" s="53">
        <v>64.849999999999994</v>
      </c>
      <c r="G39" s="21">
        <v>3085</v>
      </c>
      <c r="H39" s="21">
        <v>2403</v>
      </c>
      <c r="I39" s="21">
        <v>10787</v>
      </c>
      <c r="J39" s="54" t="s">
        <v>105</v>
      </c>
      <c r="K39" s="54" t="s">
        <v>105</v>
      </c>
      <c r="L39" s="5"/>
      <c r="M39" s="5"/>
    </row>
    <row r="40" spans="1:13" x14ac:dyDescent="0.2">
      <c r="A40" s="5"/>
      <c r="B40" s="16" t="s">
        <v>127</v>
      </c>
      <c r="C40" s="54" t="s">
        <v>105</v>
      </c>
      <c r="D40" s="54" t="s">
        <v>105</v>
      </c>
      <c r="E40" s="54" t="s">
        <v>105</v>
      </c>
      <c r="F40" s="54" t="s">
        <v>105</v>
      </c>
      <c r="G40" s="54" t="s">
        <v>105</v>
      </c>
      <c r="H40" s="54" t="s">
        <v>105</v>
      </c>
      <c r="I40" s="54" t="s">
        <v>105</v>
      </c>
      <c r="J40" s="21">
        <v>4</v>
      </c>
      <c r="K40" s="21">
        <v>5252</v>
      </c>
      <c r="L40" s="5"/>
      <c r="M40" s="5"/>
    </row>
    <row r="41" spans="1:13" x14ac:dyDescent="0.2">
      <c r="A41" s="5"/>
      <c r="B41" s="16" t="s">
        <v>128</v>
      </c>
      <c r="C41" s="21">
        <v>1</v>
      </c>
      <c r="D41" s="21">
        <v>15400</v>
      </c>
      <c r="E41" s="21">
        <v>14822</v>
      </c>
      <c r="F41" s="53">
        <v>129.1</v>
      </c>
      <c r="G41" s="21">
        <v>2310</v>
      </c>
      <c r="H41" s="21">
        <v>1981</v>
      </c>
      <c r="I41" s="21">
        <v>12986</v>
      </c>
      <c r="J41" s="54" t="s">
        <v>105</v>
      </c>
      <c r="K41" s="54" t="s">
        <v>105</v>
      </c>
      <c r="L41" s="5"/>
      <c r="M41" s="5"/>
    </row>
    <row r="42" spans="1:13" x14ac:dyDescent="0.2">
      <c r="A42" s="5"/>
      <c r="B42" s="16" t="s">
        <v>129</v>
      </c>
      <c r="C42" s="54" t="s">
        <v>105</v>
      </c>
      <c r="D42" s="54" t="s">
        <v>105</v>
      </c>
      <c r="E42" s="54" t="s">
        <v>105</v>
      </c>
      <c r="F42" s="54" t="s">
        <v>105</v>
      </c>
      <c r="G42" s="54" t="s">
        <v>105</v>
      </c>
      <c r="H42" s="54" t="s">
        <v>105</v>
      </c>
      <c r="I42" s="54" t="s">
        <v>105</v>
      </c>
      <c r="J42" s="21">
        <v>7</v>
      </c>
      <c r="K42" s="21">
        <v>9978</v>
      </c>
      <c r="L42" s="5"/>
      <c r="M42" s="5"/>
    </row>
    <row r="43" spans="1:13" x14ac:dyDescent="0.2">
      <c r="A43" s="5"/>
      <c r="B43" s="16" t="s">
        <v>130</v>
      </c>
      <c r="C43" s="54" t="s">
        <v>105</v>
      </c>
      <c r="D43" s="54" t="s">
        <v>105</v>
      </c>
      <c r="E43" s="54" t="s">
        <v>105</v>
      </c>
      <c r="F43" s="54" t="s">
        <v>105</v>
      </c>
      <c r="G43" s="54" t="s">
        <v>105</v>
      </c>
      <c r="H43" s="54" t="s">
        <v>105</v>
      </c>
      <c r="I43" s="54" t="s">
        <v>105</v>
      </c>
      <c r="J43" s="21">
        <v>7</v>
      </c>
      <c r="K43" s="21">
        <v>4860</v>
      </c>
      <c r="L43" s="5"/>
      <c r="M43" s="5"/>
    </row>
    <row r="44" spans="1:13" x14ac:dyDescent="0.2">
      <c r="A44" s="5"/>
      <c r="B44" s="19"/>
      <c r="C44" s="21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x14ac:dyDescent="0.2">
      <c r="A45" s="5"/>
      <c r="B45" s="16" t="s">
        <v>131</v>
      </c>
      <c r="C45" s="21">
        <v>1</v>
      </c>
      <c r="D45" s="21">
        <v>12000</v>
      </c>
      <c r="E45" s="21">
        <v>8802</v>
      </c>
      <c r="F45" s="53">
        <v>55.2</v>
      </c>
      <c r="G45" s="21">
        <v>1215</v>
      </c>
      <c r="H45" s="21">
        <v>1124</v>
      </c>
      <c r="I45" s="21">
        <v>4279</v>
      </c>
      <c r="J45" s="54" t="s">
        <v>105</v>
      </c>
      <c r="K45" s="54" t="s">
        <v>105</v>
      </c>
      <c r="L45" s="5"/>
      <c r="M45" s="5"/>
    </row>
    <row r="46" spans="1:13" x14ac:dyDescent="0.2">
      <c r="A46" s="5"/>
      <c r="B46" s="16" t="s">
        <v>132</v>
      </c>
      <c r="C46" s="54" t="s">
        <v>105</v>
      </c>
      <c r="D46" s="54" t="s">
        <v>105</v>
      </c>
      <c r="E46" s="54" t="s">
        <v>105</v>
      </c>
      <c r="F46" s="54" t="s">
        <v>105</v>
      </c>
      <c r="G46" s="54" t="s">
        <v>105</v>
      </c>
      <c r="H46" s="54" t="s">
        <v>105</v>
      </c>
      <c r="I46" s="54" t="s">
        <v>105</v>
      </c>
      <c r="J46" s="21">
        <v>2</v>
      </c>
      <c r="K46" s="21">
        <v>7220</v>
      </c>
      <c r="L46" s="5"/>
      <c r="M46" s="5"/>
    </row>
    <row r="47" spans="1:13" x14ac:dyDescent="0.2">
      <c r="A47" s="5"/>
      <c r="B47" s="16" t="s">
        <v>133</v>
      </c>
      <c r="C47" s="21">
        <v>1</v>
      </c>
      <c r="D47" s="21">
        <v>8600</v>
      </c>
      <c r="E47" s="21">
        <v>7473</v>
      </c>
      <c r="F47" s="53">
        <v>73.099999999999994</v>
      </c>
      <c r="G47" s="21">
        <v>1191</v>
      </c>
      <c r="H47" s="21">
        <v>924</v>
      </c>
      <c r="I47" s="21">
        <v>4321</v>
      </c>
      <c r="J47" s="21">
        <v>1</v>
      </c>
      <c r="K47" s="21">
        <v>360</v>
      </c>
      <c r="L47" s="5"/>
      <c r="M47" s="5"/>
    </row>
    <row r="48" spans="1:13" x14ac:dyDescent="0.2">
      <c r="A48" s="5"/>
      <c r="B48" s="16" t="s">
        <v>134</v>
      </c>
      <c r="C48" s="54" t="s">
        <v>105</v>
      </c>
      <c r="D48" s="54" t="s">
        <v>105</v>
      </c>
      <c r="E48" s="54" t="s">
        <v>105</v>
      </c>
      <c r="F48" s="54" t="s">
        <v>105</v>
      </c>
      <c r="G48" s="54" t="s">
        <v>105</v>
      </c>
      <c r="H48" s="54" t="s">
        <v>105</v>
      </c>
      <c r="I48" s="54" t="s">
        <v>105</v>
      </c>
      <c r="J48" s="21">
        <v>5</v>
      </c>
      <c r="K48" s="21">
        <v>7620</v>
      </c>
      <c r="L48" s="5"/>
      <c r="M48" s="5"/>
    </row>
    <row r="49" spans="1:13" x14ac:dyDescent="0.2">
      <c r="A49" s="5"/>
      <c r="B49" s="16" t="s">
        <v>135</v>
      </c>
      <c r="C49" s="54" t="s">
        <v>105</v>
      </c>
      <c r="D49" s="54" t="s">
        <v>105</v>
      </c>
      <c r="E49" s="54" t="s">
        <v>105</v>
      </c>
      <c r="F49" s="54" t="s">
        <v>105</v>
      </c>
      <c r="G49" s="54" t="s">
        <v>105</v>
      </c>
      <c r="H49" s="54" t="s">
        <v>105</v>
      </c>
      <c r="I49" s="54" t="s">
        <v>105</v>
      </c>
      <c r="J49" s="21">
        <v>3</v>
      </c>
      <c r="K49" s="21">
        <v>2344</v>
      </c>
      <c r="L49" s="5"/>
      <c r="M49" s="5"/>
    </row>
    <row r="50" spans="1:13" x14ac:dyDescent="0.2">
      <c r="A50" s="5"/>
      <c r="B50" s="16" t="s">
        <v>136</v>
      </c>
      <c r="C50" s="54" t="s">
        <v>105</v>
      </c>
      <c r="D50" s="54" t="s">
        <v>105</v>
      </c>
      <c r="E50" s="54" t="s">
        <v>105</v>
      </c>
      <c r="F50" s="54" t="s">
        <v>105</v>
      </c>
      <c r="G50" s="54" t="s">
        <v>105</v>
      </c>
      <c r="H50" s="54" t="s">
        <v>105</v>
      </c>
      <c r="I50" s="54" t="s">
        <v>105</v>
      </c>
      <c r="J50" s="21">
        <v>3</v>
      </c>
      <c r="K50" s="21">
        <v>1751</v>
      </c>
      <c r="L50" s="5"/>
      <c r="M50" s="5"/>
    </row>
    <row r="51" spans="1:13" x14ac:dyDescent="0.2">
      <c r="A51" s="5"/>
      <c r="B51" s="16" t="s">
        <v>137</v>
      </c>
      <c r="C51" s="54" t="s">
        <v>105</v>
      </c>
      <c r="D51" s="54" t="s">
        <v>105</v>
      </c>
      <c r="E51" s="54" t="s">
        <v>105</v>
      </c>
      <c r="F51" s="54" t="s">
        <v>105</v>
      </c>
      <c r="G51" s="54" t="s">
        <v>105</v>
      </c>
      <c r="H51" s="54" t="s">
        <v>105</v>
      </c>
      <c r="I51" s="54" t="s">
        <v>105</v>
      </c>
      <c r="J51" s="21">
        <v>6</v>
      </c>
      <c r="K51" s="21">
        <v>3635</v>
      </c>
      <c r="L51" s="5"/>
      <c r="M51" s="5"/>
    </row>
    <row r="52" spans="1:13" x14ac:dyDescent="0.2">
      <c r="A52" s="5"/>
      <c r="B52" s="16" t="s">
        <v>138</v>
      </c>
      <c r="C52" s="54" t="s">
        <v>105</v>
      </c>
      <c r="D52" s="54" t="s">
        <v>105</v>
      </c>
      <c r="E52" s="54" t="s">
        <v>105</v>
      </c>
      <c r="F52" s="54" t="s">
        <v>105</v>
      </c>
      <c r="G52" s="54" t="s">
        <v>105</v>
      </c>
      <c r="H52" s="54" t="s">
        <v>105</v>
      </c>
      <c r="I52" s="54" t="s">
        <v>105</v>
      </c>
      <c r="J52" s="21">
        <v>4</v>
      </c>
      <c r="K52" s="21">
        <v>6960</v>
      </c>
      <c r="L52" s="5"/>
      <c r="M52" s="5"/>
    </row>
    <row r="53" spans="1:13" x14ac:dyDescent="0.2">
      <c r="A53" s="5"/>
      <c r="B53" s="16" t="s">
        <v>139</v>
      </c>
      <c r="C53" s="21">
        <v>1</v>
      </c>
      <c r="D53" s="21">
        <v>9100</v>
      </c>
      <c r="E53" s="21">
        <v>8277</v>
      </c>
      <c r="F53" s="5">
        <v>51.2</v>
      </c>
      <c r="G53" s="21">
        <v>1517</v>
      </c>
      <c r="H53" s="21">
        <v>1364</v>
      </c>
      <c r="I53" s="21">
        <v>5271</v>
      </c>
      <c r="J53" s="54" t="s">
        <v>105</v>
      </c>
      <c r="K53" s="54" t="s">
        <v>105</v>
      </c>
      <c r="L53" s="5"/>
      <c r="M53" s="5"/>
    </row>
    <row r="54" spans="1:13" x14ac:dyDescent="0.2">
      <c r="A54" s="5"/>
      <c r="B54" s="16" t="s">
        <v>140</v>
      </c>
      <c r="C54" s="54" t="s">
        <v>105</v>
      </c>
      <c r="D54" s="54" t="s">
        <v>105</v>
      </c>
      <c r="E54" s="54" t="s">
        <v>105</v>
      </c>
      <c r="F54" s="54" t="s">
        <v>105</v>
      </c>
      <c r="G54" s="54" t="s">
        <v>105</v>
      </c>
      <c r="H54" s="54" t="s">
        <v>105</v>
      </c>
      <c r="I54" s="54" t="s">
        <v>105</v>
      </c>
      <c r="J54" s="21">
        <v>7</v>
      </c>
      <c r="K54" s="21">
        <v>12350</v>
      </c>
      <c r="L54" s="5"/>
      <c r="M54" s="5"/>
    </row>
    <row r="55" spans="1:13" x14ac:dyDescent="0.2">
      <c r="A55" s="5"/>
      <c r="B55" s="19"/>
      <c r="C55" s="21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x14ac:dyDescent="0.2">
      <c r="A56" s="5"/>
      <c r="B56" s="16" t="s">
        <v>141</v>
      </c>
      <c r="C56" s="21">
        <v>1</v>
      </c>
      <c r="D56" s="21">
        <v>34700</v>
      </c>
      <c r="E56" s="21">
        <v>19950</v>
      </c>
      <c r="F56" s="53">
        <v>179</v>
      </c>
      <c r="G56" s="21">
        <v>7343</v>
      </c>
      <c r="H56" s="21">
        <v>7288</v>
      </c>
      <c r="I56" s="21">
        <v>51200</v>
      </c>
      <c r="J56" s="54" t="s">
        <v>105</v>
      </c>
      <c r="K56" s="54" t="s">
        <v>105</v>
      </c>
      <c r="L56" s="5"/>
      <c r="M56" s="5"/>
    </row>
    <row r="57" spans="1:13" x14ac:dyDescent="0.2">
      <c r="A57" s="5"/>
      <c r="B57" s="16" t="s">
        <v>142</v>
      </c>
      <c r="C57" s="54" t="s">
        <v>105</v>
      </c>
      <c r="D57" s="54" t="s">
        <v>105</v>
      </c>
      <c r="E57" s="54" t="s">
        <v>105</v>
      </c>
      <c r="F57" s="54" t="s">
        <v>105</v>
      </c>
      <c r="G57" s="54" t="s">
        <v>105</v>
      </c>
      <c r="H57" s="54" t="s">
        <v>105</v>
      </c>
      <c r="I57" s="54" t="s">
        <v>105</v>
      </c>
      <c r="J57" s="21">
        <v>5</v>
      </c>
      <c r="K57" s="21">
        <v>2490</v>
      </c>
      <c r="L57" s="5"/>
      <c r="M57" s="5"/>
    </row>
    <row r="58" spans="1:13" x14ac:dyDescent="0.2">
      <c r="A58" s="5"/>
      <c r="B58" s="16" t="s">
        <v>143</v>
      </c>
      <c r="C58" s="54" t="s">
        <v>105</v>
      </c>
      <c r="D58" s="54" t="s">
        <v>105</v>
      </c>
      <c r="E58" s="54" t="s">
        <v>105</v>
      </c>
      <c r="F58" s="54" t="s">
        <v>105</v>
      </c>
      <c r="G58" s="54" t="s">
        <v>105</v>
      </c>
      <c r="H58" s="54" t="s">
        <v>105</v>
      </c>
      <c r="I58" s="54" t="s">
        <v>105</v>
      </c>
      <c r="J58" s="21">
        <v>9</v>
      </c>
      <c r="K58" s="21">
        <v>3710</v>
      </c>
      <c r="L58" s="5"/>
      <c r="M58" s="5"/>
    </row>
    <row r="59" spans="1:13" x14ac:dyDescent="0.2">
      <c r="A59" s="5"/>
      <c r="B59" s="16" t="s">
        <v>144</v>
      </c>
      <c r="C59" s="21">
        <v>1</v>
      </c>
      <c r="D59" s="21">
        <v>16900</v>
      </c>
      <c r="E59" s="21">
        <v>15152</v>
      </c>
      <c r="F59" s="53">
        <v>79.099999999999994</v>
      </c>
      <c r="G59" s="21">
        <v>3343</v>
      </c>
      <c r="H59" s="21">
        <v>2285</v>
      </c>
      <c r="I59" s="21">
        <v>11579</v>
      </c>
      <c r="J59" s="54" t="s">
        <v>105</v>
      </c>
      <c r="K59" s="54" t="s">
        <v>105</v>
      </c>
      <c r="L59" s="5"/>
      <c r="M59" s="5"/>
    </row>
    <row r="60" spans="1:13" x14ac:dyDescent="0.2">
      <c r="A60" s="5"/>
      <c r="B60" s="16" t="s">
        <v>145</v>
      </c>
      <c r="C60" s="21">
        <v>1</v>
      </c>
      <c r="D60" s="21">
        <v>5010</v>
      </c>
      <c r="E60" s="21">
        <v>3190</v>
      </c>
      <c r="F60" s="53">
        <v>33.9</v>
      </c>
      <c r="G60" s="21">
        <v>808</v>
      </c>
      <c r="H60" s="21">
        <v>613</v>
      </c>
      <c r="I60" s="21">
        <v>2800</v>
      </c>
      <c r="J60" s="21">
        <v>9</v>
      </c>
      <c r="K60" s="21">
        <v>2910</v>
      </c>
      <c r="L60" s="5"/>
      <c r="M60" s="5"/>
    </row>
    <row r="61" spans="1:13" x14ac:dyDescent="0.2">
      <c r="A61" s="5"/>
      <c r="B61" s="16" t="s">
        <v>146</v>
      </c>
      <c r="C61" s="21">
        <v>1</v>
      </c>
      <c r="D61" s="21">
        <v>15000</v>
      </c>
      <c r="E61" s="21">
        <v>3592</v>
      </c>
      <c r="F61" s="53">
        <v>23.4</v>
      </c>
      <c r="G61" s="21">
        <v>744</v>
      </c>
      <c r="H61" s="21">
        <v>551</v>
      </c>
      <c r="I61" s="21">
        <v>3125</v>
      </c>
      <c r="J61" s="21">
        <v>8</v>
      </c>
      <c r="K61" s="21">
        <v>4760</v>
      </c>
      <c r="L61" s="5"/>
      <c r="M61" s="5"/>
    </row>
    <row r="62" spans="1:13" x14ac:dyDescent="0.2">
      <c r="A62" s="5"/>
      <c r="B62" s="16" t="s">
        <v>147</v>
      </c>
      <c r="C62" s="21">
        <v>1</v>
      </c>
      <c r="D62" s="21">
        <v>14100</v>
      </c>
      <c r="E62" s="21">
        <v>12561</v>
      </c>
      <c r="F62" s="53">
        <v>113.6</v>
      </c>
      <c r="G62" s="21">
        <v>2815</v>
      </c>
      <c r="H62" s="21">
        <v>2031</v>
      </c>
      <c r="I62" s="21">
        <v>9795</v>
      </c>
      <c r="J62" s="21">
        <v>4</v>
      </c>
      <c r="K62" s="21">
        <v>4990</v>
      </c>
      <c r="L62" s="5"/>
      <c r="M62" s="5"/>
    </row>
    <row r="63" spans="1:13" x14ac:dyDescent="0.2">
      <c r="A63" s="5"/>
      <c r="B63" s="19"/>
      <c r="C63" s="21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x14ac:dyDescent="0.2">
      <c r="A64" s="5"/>
      <c r="B64" s="16" t="s">
        <v>148</v>
      </c>
      <c r="C64" s="21">
        <v>1</v>
      </c>
      <c r="D64" s="21">
        <v>21000</v>
      </c>
      <c r="E64" s="21">
        <v>11854</v>
      </c>
      <c r="F64" s="53">
        <v>69.8</v>
      </c>
      <c r="G64" s="21">
        <v>3569</v>
      </c>
      <c r="H64" s="21">
        <v>2381</v>
      </c>
      <c r="I64" s="21">
        <v>12408</v>
      </c>
      <c r="J64" s="21">
        <v>3</v>
      </c>
      <c r="K64" s="21">
        <v>8020</v>
      </c>
      <c r="L64" s="5"/>
      <c r="M64" s="5"/>
    </row>
    <row r="65" spans="1:13" x14ac:dyDescent="0.2">
      <c r="A65" s="5"/>
      <c r="B65" s="16" t="s">
        <v>149</v>
      </c>
      <c r="C65" s="21">
        <v>1</v>
      </c>
      <c r="D65" s="21">
        <v>4490</v>
      </c>
      <c r="E65" s="21">
        <v>3853</v>
      </c>
      <c r="F65" s="53">
        <v>35.1</v>
      </c>
      <c r="G65" s="21">
        <v>1227</v>
      </c>
      <c r="H65" s="21">
        <v>666</v>
      </c>
      <c r="I65" s="21">
        <v>4422</v>
      </c>
      <c r="J65" s="21">
        <v>1</v>
      </c>
      <c r="K65" s="21">
        <v>150</v>
      </c>
      <c r="L65" s="5"/>
      <c r="M65" s="5"/>
    </row>
    <row r="66" spans="1:13" x14ac:dyDescent="0.2">
      <c r="A66" s="5"/>
      <c r="B66" s="16" t="s">
        <v>150</v>
      </c>
      <c r="C66" s="21">
        <v>1</v>
      </c>
      <c r="D66" s="21">
        <v>7930</v>
      </c>
      <c r="E66" s="21">
        <v>4639</v>
      </c>
      <c r="F66" s="53">
        <v>27.2</v>
      </c>
      <c r="G66" s="21">
        <v>1039</v>
      </c>
      <c r="H66" s="21">
        <v>626</v>
      </c>
      <c r="I66" s="21">
        <v>3586</v>
      </c>
      <c r="J66" s="21">
        <v>3</v>
      </c>
      <c r="K66" s="21">
        <v>2680</v>
      </c>
      <c r="L66" s="5"/>
      <c r="M66" s="5"/>
    </row>
    <row r="67" spans="1:13" x14ac:dyDescent="0.2">
      <c r="A67" s="5"/>
      <c r="B67" s="16" t="s">
        <v>151</v>
      </c>
      <c r="C67" s="54" t="s">
        <v>105</v>
      </c>
      <c r="D67" s="54" t="s">
        <v>105</v>
      </c>
      <c r="E67" s="54" t="s">
        <v>105</v>
      </c>
      <c r="F67" s="54" t="s">
        <v>105</v>
      </c>
      <c r="G67" s="54" t="s">
        <v>105</v>
      </c>
      <c r="H67" s="54" t="s">
        <v>105</v>
      </c>
      <c r="I67" s="54" t="s">
        <v>105</v>
      </c>
      <c r="J67" s="21">
        <v>5</v>
      </c>
      <c r="K67" s="21">
        <v>1210</v>
      </c>
      <c r="L67" s="5"/>
      <c r="M67" s="5"/>
    </row>
    <row r="68" spans="1:13" x14ac:dyDescent="0.2">
      <c r="A68" s="5"/>
      <c r="B68" s="16" t="s">
        <v>152</v>
      </c>
      <c r="C68" s="54" t="s">
        <v>105</v>
      </c>
      <c r="D68" s="54" t="s">
        <v>105</v>
      </c>
      <c r="E68" s="54" t="s">
        <v>105</v>
      </c>
      <c r="F68" s="54" t="s">
        <v>105</v>
      </c>
      <c r="G68" s="54" t="s">
        <v>105</v>
      </c>
      <c r="H68" s="54" t="s">
        <v>105</v>
      </c>
      <c r="I68" s="54" t="s">
        <v>105</v>
      </c>
      <c r="J68" s="21">
        <v>3</v>
      </c>
      <c r="K68" s="21">
        <v>1592</v>
      </c>
      <c r="L68" s="5"/>
      <c r="M68" s="5"/>
    </row>
    <row r="69" spans="1:13" x14ac:dyDescent="0.2">
      <c r="A69" s="5"/>
      <c r="B69" s="16" t="s">
        <v>153</v>
      </c>
      <c r="C69" s="54" t="s">
        <v>105</v>
      </c>
      <c r="D69" s="54" t="s">
        <v>105</v>
      </c>
      <c r="E69" s="54" t="s">
        <v>105</v>
      </c>
      <c r="F69" s="54" t="s">
        <v>105</v>
      </c>
      <c r="G69" s="54" t="s">
        <v>105</v>
      </c>
      <c r="H69" s="54" t="s">
        <v>105</v>
      </c>
      <c r="I69" s="54" t="s">
        <v>105</v>
      </c>
      <c r="J69" s="21">
        <v>6</v>
      </c>
      <c r="K69" s="21">
        <v>4175</v>
      </c>
      <c r="L69" s="5"/>
      <c r="M69" s="5"/>
    </row>
    <row r="70" spans="1:13" x14ac:dyDescent="0.2">
      <c r="A70" s="5"/>
      <c r="B70" s="16" t="s">
        <v>154</v>
      </c>
      <c r="C70" s="54" t="s">
        <v>105</v>
      </c>
      <c r="D70" s="54" t="s">
        <v>105</v>
      </c>
      <c r="E70" s="54" t="s">
        <v>105</v>
      </c>
      <c r="F70" s="54" t="s">
        <v>105</v>
      </c>
      <c r="G70" s="54" t="s">
        <v>105</v>
      </c>
      <c r="H70" s="54" t="s">
        <v>105</v>
      </c>
      <c r="I70" s="54" t="s">
        <v>105</v>
      </c>
      <c r="J70" s="21">
        <v>2</v>
      </c>
      <c r="K70" s="21">
        <v>1460</v>
      </c>
      <c r="L70" s="5"/>
      <c r="M70" s="5"/>
    </row>
    <row r="71" spans="1:13" ht="18" thickBot="1" x14ac:dyDescent="0.25">
      <c r="A71" s="5"/>
      <c r="B71" s="4"/>
      <c r="C71" s="41"/>
      <c r="D71" s="4"/>
      <c r="E71" s="4"/>
      <c r="F71" s="4"/>
      <c r="G71" s="4"/>
      <c r="H71" s="4"/>
      <c r="I71" s="4"/>
      <c r="J71" s="4"/>
      <c r="K71" s="4"/>
    </row>
    <row r="72" spans="1:13" x14ac:dyDescent="0.2">
      <c r="C72" s="82" t="s">
        <v>155</v>
      </c>
      <c r="D72" s="83"/>
      <c r="E72" s="1" t="s">
        <v>156</v>
      </c>
    </row>
    <row r="73" spans="1:13" x14ac:dyDescent="0.2">
      <c r="A73" s="1"/>
    </row>
    <row r="74" spans="1:13" x14ac:dyDescent="0.2">
      <c r="A74" s="1"/>
    </row>
    <row r="79" spans="1:13" x14ac:dyDescent="0.2">
      <c r="B79" s="5"/>
      <c r="C79" s="5"/>
      <c r="D79" s="55" t="s">
        <v>157</v>
      </c>
      <c r="E79" s="5"/>
      <c r="F79" s="5"/>
      <c r="G79" s="5"/>
      <c r="H79" s="5"/>
    </row>
    <row r="80" spans="1:13" ht="18" thickBot="1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2" x14ac:dyDescent="0.2">
      <c r="C81" s="12" t="s">
        <v>158</v>
      </c>
      <c r="D81" s="10"/>
      <c r="E81" s="12" t="s">
        <v>159</v>
      </c>
      <c r="F81" s="10"/>
      <c r="G81" s="10"/>
      <c r="H81" s="47" t="s">
        <v>160</v>
      </c>
      <c r="I81" s="12" t="s">
        <v>161</v>
      </c>
      <c r="J81" s="10"/>
    </row>
    <row r="82" spans="2:12" x14ac:dyDescent="0.2">
      <c r="C82" s="47" t="s">
        <v>89</v>
      </c>
      <c r="D82" s="47" t="s">
        <v>162</v>
      </c>
      <c r="E82" s="20"/>
      <c r="F82" s="47" t="s">
        <v>163</v>
      </c>
      <c r="G82" s="47" t="s">
        <v>89</v>
      </c>
      <c r="H82" s="8" t="s">
        <v>164</v>
      </c>
      <c r="I82" s="20"/>
      <c r="J82" s="47" t="s">
        <v>89</v>
      </c>
    </row>
    <row r="83" spans="2:12" x14ac:dyDescent="0.2">
      <c r="B83" s="10"/>
      <c r="C83" s="33" t="s">
        <v>165</v>
      </c>
      <c r="D83" s="12" t="s">
        <v>166</v>
      </c>
      <c r="E83" s="33" t="s">
        <v>93</v>
      </c>
      <c r="F83" s="33" t="s">
        <v>94</v>
      </c>
      <c r="G83" s="33" t="s">
        <v>94</v>
      </c>
      <c r="H83" s="30"/>
      <c r="I83" s="33" t="s">
        <v>98</v>
      </c>
      <c r="J83" s="33" t="s">
        <v>94</v>
      </c>
    </row>
    <row r="84" spans="2:12" x14ac:dyDescent="0.2">
      <c r="C84" s="56" t="s">
        <v>99</v>
      </c>
      <c r="D84" s="48" t="s">
        <v>45</v>
      </c>
      <c r="E84" s="15"/>
      <c r="F84" s="48" t="s">
        <v>99</v>
      </c>
      <c r="G84" s="48" t="s">
        <v>99</v>
      </c>
      <c r="H84" s="48" t="s">
        <v>167</v>
      </c>
      <c r="I84" s="14"/>
      <c r="J84" s="48" t="s">
        <v>99</v>
      </c>
      <c r="K84" s="5"/>
      <c r="L84" s="5"/>
    </row>
    <row r="85" spans="2:12" ht="17.25" customHeight="1" x14ac:dyDescent="0.2">
      <c r="B85" s="1" t="s">
        <v>102</v>
      </c>
      <c r="C85" s="42">
        <v>107110</v>
      </c>
      <c r="D85" s="17">
        <v>13704</v>
      </c>
      <c r="E85" s="17">
        <v>6</v>
      </c>
      <c r="F85" s="17">
        <v>5240</v>
      </c>
      <c r="G85" s="17">
        <v>3135</v>
      </c>
      <c r="H85" s="57">
        <v>96.1</v>
      </c>
      <c r="I85" s="42">
        <v>161</v>
      </c>
      <c r="J85" s="17">
        <v>9469</v>
      </c>
      <c r="K85" s="5"/>
      <c r="L85" s="5"/>
    </row>
    <row r="86" spans="2:12" ht="17.25" customHeight="1" x14ac:dyDescent="0.2">
      <c r="B86" s="49" t="s">
        <v>103</v>
      </c>
      <c r="C86" s="50">
        <f>SUM(C88:C143)</f>
        <v>106193</v>
      </c>
      <c r="D86" s="51">
        <f>SUM(D88:D143)</f>
        <v>14095.699999999999</v>
      </c>
      <c r="E86" s="51">
        <f>SUM(E88:E143)</f>
        <v>6</v>
      </c>
      <c r="F86" s="51">
        <f>SUM(F88:F143)</f>
        <v>5240</v>
      </c>
      <c r="G86" s="51">
        <f>SUM(G88:G143)</f>
        <v>3128</v>
      </c>
      <c r="H86" s="58">
        <v>96.2</v>
      </c>
      <c r="I86" s="51">
        <f>SUM(I88:I143)</f>
        <v>173</v>
      </c>
      <c r="J86" s="51">
        <f>SUM(J88:J143)</f>
        <v>10198</v>
      </c>
      <c r="K86" s="5"/>
      <c r="L86" s="5"/>
    </row>
    <row r="87" spans="2:12" ht="17.25" customHeight="1" x14ac:dyDescent="0.2">
      <c r="B87" s="5"/>
      <c r="C87" s="20"/>
      <c r="D87" s="5"/>
      <c r="E87" s="5"/>
      <c r="F87" s="5"/>
      <c r="G87" s="5"/>
      <c r="H87" s="59"/>
      <c r="I87" s="5"/>
      <c r="J87" s="5"/>
      <c r="K87" s="5"/>
      <c r="L87" s="5"/>
    </row>
    <row r="88" spans="2:12" x14ac:dyDescent="0.2">
      <c r="B88" s="16" t="s">
        <v>104</v>
      </c>
      <c r="C88" s="54" t="s">
        <v>105</v>
      </c>
      <c r="D88" s="54" t="s">
        <v>105</v>
      </c>
      <c r="E88" s="21">
        <v>3</v>
      </c>
      <c r="F88" s="21">
        <v>2620</v>
      </c>
      <c r="G88" s="21">
        <v>2300</v>
      </c>
      <c r="H88" s="60">
        <v>98.7</v>
      </c>
      <c r="I88" s="54" t="s">
        <v>105</v>
      </c>
      <c r="J88" s="54" t="s">
        <v>105</v>
      </c>
      <c r="K88" s="5"/>
      <c r="L88" s="5"/>
    </row>
    <row r="89" spans="2:12" x14ac:dyDescent="0.2">
      <c r="B89" s="16" t="s">
        <v>106</v>
      </c>
      <c r="C89" s="35">
        <v>6101</v>
      </c>
      <c r="D89" s="5">
        <v>1021</v>
      </c>
      <c r="E89" s="54" t="s">
        <v>105</v>
      </c>
      <c r="F89" s="54" t="s">
        <v>105</v>
      </c>
      <c r="G89" s="54" t="s">
        <v>105</v>
      </c>
      <c r="H89" s="60">
        <v>93.6</v>
      </c>
      <c r="I89" s="54" t="s">
        <v>105</v>
      </c>
      <c r="J89" s="54" t="s">
        <v>105</v>
      </c>
      <c r="K89" s="5"/>
      <c r="L89" s="5"/>
    </row>
    <row r="90" spans="2:12" x14ac:dyDescent="0.2">
      <c r="B90" s="16" t="s">
        <v>107</v>
      </c>
      <c r="C90" s="35">
        <v>107</v>
      </c>
      <c r="D90" s="5">
        <v>100</v>
      </c>
      <c r="E90" s="21">
        <v>1</v>
      </c>
      <c r="F90" s="21">
        <v>400</v>
      </c>
      <c r="G90" s="21">
        <v>640</v>
      </c>
      <c r="H90" s="60">
        <v>95.5</v>
      </c>
      <c r="I90" s="61">
        <v>2</v>
      </c>
      <c r="J90" s="21">
        <v>145</v>
      </c>
      <c r="K90" s="5"/>
      <c r="L90" s="5"/>
    </row>
    <row r="91" spans="2:12" x14ac:dyDescent="0.2">
      <c r="B91" s="16" t="s">
        <v>108</v>
      </c>
      <c r="C91" s="54" t="s">
        <v>105</v>
      </c>
      <c r="D91" s="54" t="s">
        <v>105</v>
      </c>
      <c r="E91" s="54" t="s">
        <v>105</v>
      </c>
      <c r="F91" s="54" t="s">
        <v>105</v>
      </c>
      <c r="G91" s="54" t="s">
        <v>105</v>
      </c>
      <c r="H91" s="60">
        <v>99.5</v>
      </c>
      <c r="I91" s="54" t="s">
        <v>105</v>
      </c>
      <c r="J91" s="54" t="s">
        <v>105</v>
      </c>
      <c r="K91" s="5"/>
      <c r="L91" s="5"/>
    </row>
    <row r="92" spans="2:12" x14ac:dyDescent="0.2">
      <c r="B92" s="16" t="s">
        <v>109</v>
      </c>
      <c r="C92" s="54" t="s">
        <v>105</v>
      </c>
      <c r="D92" s="54" t="s">
        <v>105</v>
      </c>
      <c r="E92" s="54" t="s">
        <v>105</v>
      </c>
      <c r="F92" s="54" t="s">
        <v>105</v>
      </c>
      <c r="G92" s="54" t="s">
        <v>105</v>
      </c>
      <c r="H92" s="60">
        <v>99.6</v>
      </c>
      <c r="I92" s="54" t="s">
        <v>105</v>
      </c>
      <c r="J92" s="54" t="s">
        <v>105</v>
      </c>
      <c r="K92" s="5"/>
      <c r="L92" s="5"/>
    </row>
    <row r="93" spans="2:12" x14ac:dyDescent="0.2">
      <c r="B93" s="16" t="s">
        <v>110</v>
      </c>
      <c r="C93" s="35">
        <v>2566</v>
      </c>
      <c r="D93" s="5">
        <v>235</v>
      </c>
      <c r="E93" s="54" t="s">
        <v>105</v>
      </c>
      <c r="F93" s="54" t="s">
        <v>105</v>
      </c>
      <c r="G93" s="54" t="s">
        <v>105</v>
      </c>
      <c r="H93" s="60">
        <v>97.8</v>
      </c>
      <c r="I93" s="61">
        <v>16</v>
      </c>
      <c r="J93" s="21">
        <v>797</v>
      </c>
      <c r="K93" s="5"/>
      <c r="L93" s="5"/>
    </row>
    <row r="94" spans="2:12" x14ac:dyDescent="0.2">
      <c r="B94" s="16" t="s">
        <v>111</v>
      </c>
      <c r="C94" s="54" t="s">
        <v>105</v>
      </c>
      <c r="D94" s="54" t="s">
        <v>105</v>
      </c>
      <c r="E94" s="54" t="s">
        <v>105</v>
      </c>
      <c r="F94" s="54" t="s">
        <v>105</v>
      </c>
      <c r="G94" s="54" t="s">
        <v>105</v>
      </c>
      <c r="H94" s="60">
        <v>98.4</v>
      </c>
      <c r="I94" s="61">
        <v>6</v>
      </c>
      <c r="J94" s="21">
        <v>349</v>
      </c>
      <c r="K94" s="5"/>
      <c r="L94" s="5"/>
    </row>
    <row r="95" spans="2:12" x14ac:dyDescent="0.2">
      <c r="B95" s="19"/>
      <c r="C95" s="35"/>
      <c r="D95" s="54"/>
      <c r="E95" s="54"/>
      <c r="F95" s="54"/>
      <c r="G95" s="54"/>
      <c r="H95" s="60"/>
      <c r="I95" s="61"/>
      <c r="J95" s="21"/>
      <c r="K95" s="5"/>
      <c r="L95" s="5"/>
    </row>
    <row r="96" spans="2:12" x14ac:dyDescent="0.2">
      <c r="B96" s="16" t="s">
        <v>112</v>
      </c>
      <c r="C96" s="54" t="s">
        <v>105</v>
      </c>
      <c r="D96" s="54" t="s">
        <v>105</v>
      </c>
      <c r="E96" s="54" t="s">
        <v>105</v>
      </c>
      <c r="F96" s="54" t="s">
        <v>105</v>
      </c>
      <c r="G96" s="54" t="s">
        <v>105</v>
      </c>
      <c r="H96" s="60">
        <v>99.1</v>
      </c>
      <c r="I96" s="54" t="s">
        <v>105</v>
      </c>
      <c r="J96" s="54" t="s">
        <v>105</v>
      </c>
      <c r="K96" s="5"/>
      <c r="L96" s="5"/>
    </row>
    <row r="97" spans="2:12" x14ac:dyDescent="0.2">
      <c r="B97" s="16" t="s">
        <v>113</v>
      </c>
      <c r="C97" s="35">
        <v>1882</v>
      </c>
      <c r="D97" s="5">
        <v>230</v>
      </c>
      <c r="E97" s="54" t="s">
        <v>105</v>
      </c>
      <c r="F97" s="54" t="s">
        <v>105</v>
      </c>
      <c r="G97" s="54" t="s">
        <v>105</v>
      </c>
      <c r="H97" s="60">
        <v>97.5</v>
      </c>
      <c r="I97" s="54" t="s">
        <v>105</v>
      </c>
      <c r="J97" s="54" t="s">
        <v>105</v>
      </c>
      <c r="K97" s="5"/>
      <c r="L97" s="5"/>
    </row>
    <row r="98" spans="2:12" x14ac:dyDescent="0.2">
      <c r="B98" s="16" t="s">
        <v>114</v>
      </c>
      <c r="C98" s="35">
        <v>3115</v>
      </c>
      <c r="D98" s="5">
        <v>542</v>
      </c>
      <c r="E98" s="54" t="s">
        <v>105</v>
      </c>
      <c r="F98" s="54" t="s">
        <v>105</v>
      </c>
      <c r="G98" s="54" t="s">
        <v>105</v>
      </c>
      <c r="H98" s="60">
        <v>73.8</v>
      </c>
      <c r="I98" s="54" t="s">
        <v>105</v>
      </c>
      <c r="J98" s="54" t="s">
        <v>105</v>
      </c>
      <c r="K98" s="5"/>
      <c r="L98" s="5"/>
    </row>
    <row r="99" spans="2:12" x14ac:dyDescent="0.2">
      <c r="B99" s="16" t="s">
        <v>115</v>
      </c>
      <c r="C99" s="35">
        <v>305</v>
      </c>
      <c r="D99" s="5">
        <v>16</v>
      </c>
      <c r="E99" s="54" t="s">
        <v>105</v>
      </c>
      <c r="F99" s="54" t="s">
        <v>105</v>
      </c>
      <c r="G99" s="54" t="s">
        <v>105</v>
      </c>
      <c r="H99" s="60">
        <v>95.6</v>
      </c>
      <c r="I99" s="61">
        <v>1</v>
      </c>
      <c r="J99" s="61">
        <v>43</v>
      </c>
      <c r="K99" s="5"/>
      <c r="L99" s="5"/>
    </row>
    <row r="100" spans="2:12" x14ac:dyDescent="0.2">
      <c r="B100" s="16" t="s">
        <v>116</v>
      </c>
      <c r="C100" s="35">
        <v>1237</v>
      </c>
      <c r="D100" s="62">
        <v>127</v>
      </c>
      <c r="E100" s="54" t="s">
        <v>105</v>
      </c>
      <c r="F100" s="54" t="s">
        <v>105</v>
      </c>
      <c r="G100" s="54" t="s">
        <v>105</v>
      </c>
      <c r="H100" s="60">
        <v>85.7</v>
      </c>
      <c r="I100" s="61">
        <v>3</v>
      </c>
      <c r="J100" s="61">
        <v>227</v>
      </c>
      <c r="K100" s="5"/>
      <c r="L100" s="5"/>
    </row>
    <row r="101" spans="2:12" x14ac:dyDescent="0.2">
      <c r="B101" s="16" t="s">
        <v>117</v>
      </c>
      <c r="C101" s="35">
        <v>1762</v>
      </c>
      <c r="D101" s="62">
        <v>173</v>
      </c>
      <c r="E101" s="54" t="s">
        <v>105</v>
      </c>
      <c r="F101" s="54" t="s">
        <v>105</v>
      </c>
      <c r="G101" s="54" t="s">
        <v>105</v>
      </c>
      <c r="H101" s="60">
        <v>98</v>
      </c>
      <c r="I101" s="61">
        <v>1</v>
      </c>
      <c r="J101" s="61">
        <v>44</v>
      </c>
      <c r="K101" s="5"/>
      <c r="L101" s="5"/>
    </row>
    <row r="102" spans="2:12" x14ac:dyDescent="0.2">
      <c r="B102" s="16" t="s">
        <v>118</v>
      </c>
      <c r="C102" s="35">
        <v>989</v>
      </c>
      <c r="D102" s="62">
        <v>48</v>
      </c>
      <c r="E102" s="54" t="s">
        <v>105</v>
      </c>
      <c r="F102" s="54" t="s">
        <v>105</v>
      </c>
      <c r="G102" s="54" t="s">
        <v>105</v>
      </c>
      <c r="H102" s="60">
        <v>93.3</v>
      </c>
      <c r="I102" s="61">
        <v>1</v>
      </c>
      <c r="J102" s="61">
        <v>48</v>
      </c>
      <c r="K102" s="5"/>
      <c r="L102" s="5"/>
    </row>
    <row r="103" spans="2:12" x14ac:dyDescent="0.2">
      <c r="B103" s="16" t="s">
        <v>119</v>
      </c>
      <c r="C103" s="54" t="s">
        <v>105</v>
      </c>
      <c r="D103" s="54" t="s">
        <v>105</v>
      </c>
      <c r="E103" s="54" t="s">
        <v>105</v>
      </c>
      <c r="F103" s="54" t="s">
        <v>105</v>
      </c>
      <c r="G103" s="54" t="s">
        <v>105</v>
      </c>
      <c r="H103" s="60">
        <v>99.6</v>
      </c>
      <c r="I103" s="54" t="s">
        <v>105</v>
      </c>
      <c r="J103" s="54" t="s">
        <v>105</v>
      </c>
      <c r="K103" s="5"/>
      <c r="L103" s="5"/>
    </row>
    <row r="104" spans="2:12" x14ac:dyDescent="0.2">
      <c r="B104" s="16" t="s">
        <v>120</v>
      </c>
      <c r="C104" s="54" t="s">
        <v>105</v>
      </c>
      <c r="D104" s="54" t="s">
        <v>105</v>
      </c>
      <c r="E104" s="54" t="s">
        <v>105</v>
      </c>
      <c r="F104" s="54" t="s">
        <v>105</v>
      </c>
      <c r="G104" s="54" t="s">
        <v>105</v>
      </c>
      <c r="H104" s="60">
        <v>100</v>
      </c>
      <c r="I104" s="54" t="s">
        <v>105</v>
      </c>
      <c r="J104" s="54" t="s">
        <v>105</v>
      </c>
      <c r="K104" s="5"/>
      <c r="L104" s="5"/>
    </row>
    <row r="105" spans="2:12" x14ac:dyDescent="0.2">
      <c r="B105" s="19"/>
      <c r="C105" s="20"/>
      <c r="D105" s="5"/>
      <c r="E105" s="21"/>
      <c r="F105" s="21"/>
      <c r="G105" s="21"/>
      <c r="H105" s="60"/>
      <c r="I105" s="61"/>
      <c r="J105" s="61"/>
      <c r="K105" s="5"/>
      <c r="L105" s="5"/>
    </row>
    <row r="106" spans="2:12" x14ac:dyDescent="0.2">
      <c r="B106" s="16" t="s">
        <v>121</v>
      </c>
      <c r="C106" s="35">
        <v>3955</v>
      </c>
      <c r="D106" s="5">
        <v>261</v>
      </c>
      <c r="E106" s="54" t="s">
        <v>105</v>
      </c>
      <c r="F106" s="54" t="s">
        <v>105</v>
      </c>
      <c r="G106" s="54" t="s">
        <v>105</v>
      </c>
      <c r="H106" s="60">
        <v>87</v>
      </c>
      <c r="I106" s="61">
        <v>2</v>
      </c>
      <c r="J106" s="61">
        <v>130</v>
      </c>
      <c r="K106" s="5"/>
      <c r="L106" s="5"/>
    </row>
    <row r="107" spans="2:12" x14ac:dyDescent="0.2">
      <c r="B107" s="16" t="s">
        <v>122</v>
      </c>
      <c r="C107" s="54" t="s">
        <v>105</v>
      </c>
      <c r="D107" s="54" t="s">
        <v>105</v>
      </c>
      <c r="E107" s="54" t="s">
        <v>105</v>
      </c>
      <c r="F107" s="54" t="s">
        <v>105</v>
      </c>
      <c r="G107" s="54" t="s">
        <v>105</v>
      </c>
      <c r="H107" s="60">
        <v>98.4</v>
      </c>
      <c r="I107" s="54" t="s">
        <v>105</v>
      </c>
      <c r="J107" s="54" t="s">
        <v>105</v>
      </c>
      <c r="K107" s="5"/>
      <c r="L107" s="5"/>
    </row>
    <row r="108" spans="2:12" x14ac:dyDescent="0.2">
      <c r="B108" s="16" t="s">
        <v>123</v>
      </c>
      <c r="C108" s="35">
        <v>5870</v>
      </c>
      <c r="D108" s="5">
        <v>696</v>
      </c>
      <c r="E108" s="54" t="s">
        <v>105</v>
      </c>
      <c r="F108" s="54" t="s">
        <v>105</v>
      </c>
      <c r="G108" s="54" t="s">
        <v>105</v>
      </c>
      <c r="H108" s="60">
        <v>95.3</v>
      </c>
      <c r="I108" s="61">
        <v>1</v>
      </c>
      <c r="J108" s="61">
        <v>43</v>
      </c>
      <c r="K108" s="5"/>
      <c r="L108" s="5"/>
    </row>
    <row r="109" spans="2:12" x14ac:dyDescent="0.2">
      <c r="B109" s="16" t="s">
        <v>124</v>
      </c>
      <c r="C109" s="35">
        <v>539</v>
      </c>
      <c r="D109" s="5">
        <v>86</v>
      </c>
      <c r="E109" s="54" t="s">
        <v>105</v>
      </c>
      <c r="F109" s="54" t="s">
        <v>105</v>
      </c>
      <c r="G109" s="54" t="s">
        <v>105</v>
      </c>
      <c r="H109" s="60">
        <v>79.400000000000006</v>
      </c>
      <c r="I109" s="61">
        <v>8</v>
      </c>
      <c r="J109" s="61">
        <v>278</v>
      </c>
      <c r="K109" s="5"/>
      <c r="L109" s="5"/>
    </row>
    <row r="110" spans="2:12" x14ac:dyDescent="0.2">
      <c r="B110" s="16" t="s">
        <v>125</v>
      </c>
      <c r="C110" s="35">
        <v>310</v>
      </c>
      <c r="D110" s="62">
        <v>44</v>
      </c>
      <c r="E110" s="54" t="s">
        <v>105</v>
      </c>
      <c r="F110" s="54" t="s">
        <v>105</v>
      </c>
      <c r="G110" s="54" t="s">
        <v>105</v>
      </c>
      <c r="H110" s="60">
        <v>53.5</v>
      </c>
      <c r="I110" s="54" t="s">
        <v>105</v>
      </c>
      <c r="J110" s="54" t="s">
        <v>105</v>
      </c>
      <c r="K110" s="5"/>
      <c r="L110" s="5"/>
    </row>
    <row r="111" spans="2:12" x14ac:dyDescent="0.2">
      <c r="B111" s="19"/>
      <c r="C111" s="20"/>
      <c r="D111" s="5"/>
      <c r="E111" s="21"/>
      <c r="F111" s="21"/>
      <c r="G111" s="21"/>
      <c r="H111" s="60"/>
      <c r="I111" s="61"/>
      <c r="J111" s="61"/>
      <c r="K111" s="5"/>
      <c r="L111" s="5"/>
    </row>
    <row r="112" spans="2:12" x14ac:dyDescent="0.2">
      <c r="B112" s="16" t="s">
        <v>126</v>
      </c>
      <c r="C112" s="54" t="s">
        <v>105</v>
      </c>
      <c r="D112" s="54" t="s">
        <v>105</v>
      </c>
      <c r="E112" s="54" t="s">
        <v>105</v>
      </c>
      <c r="F112" s="54" t="s">
        <v>105</v>
      </c>
      <c r="G112" s="54" t="s">
        <v>105</v>
      </c>
      <c r="H112" s="60">
        <v>99.5</v>
      </c>
      <c r="I112" s="54" t="s">
        <v>105</v>
      </c>
      <c r="J112" s="54" t="s">
        <v>105</v>
      </c>
      <c r="K112" s="5"/>
      <c r="L112" s="5"/>
    </row>
    <row r="113" spans="2:12" x14ac:dyDescent="0.2">
      <c r="B113" s="16" t="s">
        <v>168</v>
      </c>
      <c r="C113" s="35">
        <v>5089</v>
      </c>
      <c r="D113" s="62">
        <v>562</v>
      </c>
      <c r="E113" s="54" t="s">
        <v>105</v>
      </c>
      <c r="F113" s="54" t="s">
        <v>105</v>
      </c>
      <c r="G113" s="54" t="s">
        <v>105</v>
      </c>
      <c r="H113" s="60">
        <v>96.6</v>
      </c>
      <c r="I113" s="61">
        <v>1</v>
      </c>
      <c r="J113" s="61">
        <v>63</v>
      </c>
      <c r="K113" s="5"/>
      <c r="L113" s="5"/>
    </row>
    <row r="114" spans="2:12" x14ac:dyDescent="0.2">
      <c r="B114" s="16" t="s">
        <v>128</v>
      </c>
      <c r="C114" s="54" t="s">
        <v>105</v>
      </c>
      <c r="D114" s="54" t="s">
        <v>105</v>
      </c>
      <c r="E114" s="54" t="s">
        <v>105</v>
      </c>
      <c r="F114" s="54" t="s">
        <v>105</v>
      </c>
      <c r="G114" s="54" t="s">
        <v>105</v>
      </c>
      <c r="H114" s="60">
        <v>99.7</v>
      </c>
      <c r="I114" s="54" t="s">
        <v>105</v>
      </c>
      <c r="J114" s="54" t="s">
        <v>105</v>
      </c>
      <c r="K114" s="5"/>
      <c r="L114" s="5"/>
    </row>
    <row r="115" spans="2:12" x14ac:dyDescent="0.2">
      <c r="B115" s="16" t="s">
        <v>129</v>
      </c>
      <c r="C115" s="35">
        <v>8596</v>
      </c>
      <c r="D115" s="5">
        <v>953</v>
      </c>
      <c r="E115" s="54" t="s">
        <v>105</v>
      </c>
      <c r="F115" s="54" t="s">
        <v>105</v>
      </c>
      <c r="G115" s="54" t="s">
        <v>105</v>
      </c>
      <c r="H115" s="60">
        <v>87.3</v>
      </c>
      <c r="I115" s="61">
        <v>2</v>
      </c>
      <c r="J115" s="61">
        <v>136</v>
      </c>
      <c r="K115" s="5"/>
      <c r="L115" s="5"/>
    </row>
    <row r="116" spans="2:12" x14ac:dyDescent="0.2">
      <c r="B116" s="16" t="s">
        <v>130</v>
      </c>
      <c r="C116" s="35">
        <v>3276</v>
      </c>
      <c r="D116" s="5">
        <v>427</v>
      </c>
      <c r="E116" s="54" t="s">
        <v>105</v>
      </c>
      <c r="F116" s="54" t="s">
        <v>105</v>
      </c>
      <c r="G116" s="54" t="s">
        <v>105</v>
      </c>
      <c r="H116" s="60">
        <v>63.7</v>
      </c>
      <c r="I116" s="54" t="s">
        <v>105</v>
      </c>
      <c r="J116" s="54" t="s">
        <v>105</v>
      </c>
      <c r="K116" s="5"/>
      <c r="L116" s="5"/>
    </row>
    <row r="117" spans="2:12" x14ac:dyDescent="0.2">
      <c r="B117" s="19"/>
      <c r="C117" s="20"/>
      <c r="D117" s="5"/>
      <c r="E117" s="21"/>
      <c r="F117" s="21"/>
      <c r="G117" s="21"/>
      <c r="H117" s="60"/>
      <c r="I117" s="61"/>
      <c r="J117" s="61"/>
      <c r="K117" s="5"/>
      <c r="L117" s="5"/>
    </row>
    <row r="118" spans="2:12" x14ac:dyDescent="0.2">
      <c r="B118" s="16" t="s">
        <v>131</v>
      </c>
      <c r="C118" s="54" t="s">
        <v>105</v>
      </c>
      <c r="D118" s="54" t="s">
        <v>105</v>
      </c>
      <c r="E118" s="54" t="s">
        <v>105</v>
      </c>
      <c r="F118" s="54" t="s">
        <v>105</v>
      </c>
      <c r="G118" s="54" t="s">
        <v>105</v>
      </c>
      <c r="H118" s="60">
        <v>99.9</v>
      </c>
      <c r="I118" s="54" t="s">
        <v>105</v>
      </c>
      <c r="J118" s="54" t="s">
        <v>105</v>
      </c>
      <c r="K118" s="5"/>
      <c r="L118" s="5"/>
    </row>
    <row r="119" spans="2:12" x14ac:dyDescent="0.2">
      <c r="B119" s="16" t="s">
        <v>132</v>
      </c>
      <c r="C119" s="35">
        <v>7468</v>
      </c>
      <c r="D119" s="5">
        <v>809</v>
      </c>
      <c r="E119" s="54" t="s">
        <v>105</v>
      </c>
      <c r="F119" s="54" t="s">
        <v>105</v>
      </c>
      <c r="G119" s="54" t="s">
        <v>105</v>
      </c>
      <c r="H119" s="60">
        <v>99.7</v>
      </c>
      <c r="I119" s="54" t="s">
        <v>105</v>
      </c>
      <c r="J119" s="54" t="s">
        <v>105</v>
      </c>
      <c r="K119" s="5"/>
      <c r="L119" s="5"/>
    </row>
    <row r="120" spans="2:12" x14ac:dyDescent="0.2">
      <c r="B120" s="16" t="s">
        <v>133</v>
      </c>
      <c r="C120" s="35">
        <v>311</v>
      </c>
      <c r="D120" s="62">
        <v>23</v>
      </c>
      <c r="E120" s="54" t="s">
        <v>105</v>
      </c>
      <c r="F120" s="54" t="s">
        <v>105</v>
      </c>
      <c r="G120" s="54" t="s">
        <v>105</v>
      </c>
      <c r="H120" s="60">
        <v>99.7</v>
      </c>
      <c r="I120" s="54" t="s">
        <v>105</v>
      </c>
      <c r="J120" s="54" t="s">
        <v>105</v>
      </c>
      <c r="K120" s="5"/>
      <c r="L120" s="5"/>
    </row>
    <row r="121" spans="2:12" x14ac:dyDescent="0.2">
      <c r="B121" s="16" t="s">
        <v>134</v>
      </c>
      <c r="C121" s="35">
        <v>6677</v>
      </c>
      <c r="D121" s="62">
        <v>1091</v>
      </c>
      <c r="E121" s="54" t="s">
        <v>105</v>
      </c>
      <c r="F121" s="54" t="s">
        <v>105</v>
      </c>
      <c r="G121" s="54" t="s">
        <v>105</v>
      </c>
      <c r="H121" s="60">
        <v>95</v>
      </c>
      <c r="I121" s="54" t="s">
        <v>105</v>
      </c>
      <c r="J121" s="54" t="s">
        <v>105</v>
      </c>
      <c r="K121" s="5"/>
      <c r="L121" s="5"/>
    </row>
    <row r="122" spans="2:12" x14ac:dyDescent="0.2">
      <c r="B122" s="16" t="s">
        <v>135</v>
      </c>
      <c r="C122" s="35">
        <v>1317</v>
      </c>
      <c r="D122" s="62">
        <v>262</v>
      </c>
      <c r="E122" s="54" t="s">
        <v>105</v>
      </c>
      <c r="F122" s="54" t="s">
        <v>105</v>
      </c>
      <c r="G122" s="54" t="s">
        <v>105</v>
      </c>
      <c r="H122" s="60">
        <v>52.1</v>
      </c>
      <c r="I122" s="61">
        <v>22</v>
      </c>
      <c r="J122" s="61">
        <v>1212</v>
      </c>
      <c r="K122" s="5"/>
      <c r="L122" s="5"/>
    </row>
    <row r="123" spans="2:12" x14ac:dyDescent="0.2">
      <c r="B123" s="16" t="s">
        <v>136</v>
      </c>
      <c r="C123" s="35">
        <v>1437</v>
      </c>
      <c r="D123" s="62">
        <v>100</v>
      </c>
      <c r="E123" s="54" t="s">
        <v>105</v>
      </c>
      <c r="F123" s="54" t="s">
        <v>105</v>
      </c>
      <c r="G123" s="54" t="s">
        <v>105</v>
      </c>
      <c r="H123" s="60">
        <v>63.5</v>
      </c>
      <c r="I123" s="54" t="s">
        <v>105</v>
      </c>
      <c r="J123" s="54" t="s">
        <v>105</v>
      </c>
      <c r="K123" s="5"/>
      <c r="L123" s="5"/>
    </row>
    <row r="124" spans="2:12" x14ac:dyDescent="0.2">
      <c r="B124" s="16" t="s">
        <v>137</v>
      </c>
      <c r="C124" s="35">
        <v>2604</v>
      </c>
      <c r="D124" s="62">
        <v>200.9</v>
      </c>
      <c r="E124" s="54" t="s">
        <v>105</v>
      </c>
      <c r="F124" s="54" t="s">
        <v>105</v>
      </c>
      <c r="G124" s="54" t="s">
        <v>105</v>
      </c>
      <c r="H124" s="60">
        <v>56.4</v>
      </c>
      <c r="I124" s="61">
        <v>34</v>
      </c>
      <c r="J124" s="61">
        <v>1817</v>
      </c>
      <c r="K124" s="5"/>
      <c r="L124" s="5"/>
    </row>
    <row r="125" spans="2:12" x14ac:dyDescent="0.2">
      <c r="B125" s="16" t="s">
        <v>138</v>
      </c>
      <c r="C125" s="35">
        <v>6714</v>
      </c>
      <c r="D125" s="62">
        <v>749</v>
      </c>
      <c r="E125" s="54" t="s">
        <v>105</v>
      </c>
      <c r="F125" s="54" t="s">
        <v>105</v>
      </c>
      <c r="G125" s="54" t="s">
        <v>105</v>
      </c>
      <c r="H125" s="60">
        <v>99.3</v>
      </c>
      <c r="I125" s="54" t="s">
        <v>105</v>
      </c>
      <c r="J125" s="54" t="s">
        <v>105</v>
      </c>
      <c r="K125" s="5"/>
      <c r="L125" s="5"/>
    </row>
    <row r="126" spans="2:12" x14ac:dyDescent="0.2">
      <c r="B126" s="16" t="s">
        <v>139</v>
      </c>
      <c r="C126" s="54" t="s">
        <v>105</v>
      </c>
      <c r="D126" s="54" t="s">
        <v>105</v>
      </c>
      <c r="E126" s="54" t="s">
        <v>105</v>
      </c>
      <c r="F126" s="54" t="s">
        <v>105</v>
      </c>
      <c r="G126" s="54" t="s">
        <v>105</v>
      </c>
      <c r="H126" s="60">
        <v>99.2</v>
      </c>
      <c r="I126" s="54" t="s">
        <v>105</v>
      </c>
      <c r="J126" s="54" t="s">
        <v>105</v>
      </c>
      <c r="K126" s="5"/>
      <c r="L126" s="5"/>
    </row>
    <row r="127" spans="2:12" x14ac:dyDescent="0.2">
      <c r="B127" s="16" t="s">
        <v>169</v>
      </c>
      <c r="C127" s="35">
        <v>9615</v>
      </c>
      <c r="D127" s="62">
        <v>1442</v>
      </c>
      <c r="E127" s="21">
        <v>1</v>
      </c>
      <c r="F127" s="21">
        <v>2000</v>
      </c>
      <c r="G127" s="21">
        <v>38</v>
      </c>
      <c r="H127" s="60">
        <v>96.7</v>
      </c>
      <c r="I127" s="54" t="s">
        <v>105</v>
      </c>
      <c r="J127" s="54" t="s">
        <v>105</v>
      </c>
      <c r="K127" s="5"/>
      <c r="L127" s="5"/>
    </row>
    <row r="128" spans="2:12" x14ac:dyDescent="0.2">
      <c r="B128" s="19"/>
      <c r="C128" s="20"/>
      <c r="D128" s="5"/>
      <c r="E128" s="21"/>
      <c r="F128" s="5"/>
      <c r="G128" s="21"/>
      <c r="H128" s="60"/>
      <c r="I128" s="61"/>
      <c r="J128" s="61"/>
      <c r="K128" s="5"/>
      <c r="L128" s="5"/>
    </row>
    <row r="129" spans="2:12" x14ac:dyDescent="0.2">
      <c r="B129" s="16" t="s">
        <v>141</v>
      </c>
      <c r="C129" s="54" t="s">
        <v>105</v>
      </c>
      <c r="D129" s="54" t="s">
        <v>105</v>
      </c>
      <c r="E129" s="54" t="s">
        <v>105</v>
      </c>
      <c r="F129" s="54" t="s">
        <v>105</v>
      </c>
      <c r="G129" s="54" t="s">
        <v>105</v>
      </c>
      <c r="H129" s="60">
        <v>100</v>
      </c>
      <c r="I129" s="54" t="s">
        <v>105</v>
      </c>
      <c r="J129" s="54" t="s">
        <v>105</v>
      </c>
      <c r="K129" s="5"/>
      <c r="L129" s="5"/>
    </row>
    <row r="130" spans="2:12" x14ac:dyDescent="0.2">
      <c r="B130" s="16" t="s">
        <v>142</v>
      </c>
      <c r="C130" s="35">
        <v>1976</v>
      </c>
      <c r="D130" s="5">
        <v>329</v>
      </c>
      <c r="E130" s="54" t="s">
        <v>105</v>
      </c>
      <c r="F130" s="54" t="s">
        <v>105</v>
      </c>
      <c r="G130" s="54" t="s">
        <v>105</v>
      </c>
      <c r="H130" s="60">
        <v>50.4</v>
      </c>
      <c r="I130" s="61">
        <v>13</v>
      </c>
      <c r="J130" s="61">
        <v>1126</v>
      </c>
      <c r="K130" s="5"/>
      <c r="L130" s="5"/>
    </row>
    <row r="131" spans="2:12" x14ac:dyDescent="0.2">
      <c r="B131" s="16" t="s">
        <v>143</v>
      </c>
      <c r="C131" s="35">
        <v>2521</v>
      </c>
      <c r="D131" s="5">
        <v>320</v>
      </c>
      <c r="E131" s="54" t="s">
        <v>105</v>
      </c>
      <c r="F131" s="54" t="s">
        <v>105</v>
      </c>
      <c r="G131" s="54" t="s">
        <v>105</v>
      </c>
      <c r="H131" s="60">
        <v>75.7</v>
      </c>
      <c r="I131" s="61">
        <v>2</v>
      </c>
      <c r="J131" s="61">
        <v>207</v>
      </c>
      <c r="K131" s="5"/>
      <c r="L131" s="5"/>
    </row>
    <row r="132" spans="2:12" x14ac:dyDescent="0.2">
      <c r="B132" s="16" t="s">
        <v>144</v>
      </c>
      <c r="C132" s="54" t="s">
        <v>105</v>
      </c>
      <c r="D132" s="54" t="s">
        <v>105</v>
      </c>
      <c r="E132" s="54" t="s">
        <v>105</v>
      </c>
      <c r="F132" s="54" t="s">
        <v>105</v>
      </c>
      <c r="G132" s="54" t="s">
        <v>105</v>
      </c>
      <c r="H132" s="60">
        <v>99.8</v>
      </c>
      <c r="I132" s="54" t="s">
        <v>105</v>
      </c>
      <c r="J132" s="54" t="s">
        <v>105</v>
      </c>
      <c r="K132" s="5"/>
      <c r="L132" s="5"/>
    </row>
    <row r="133" spans="2:12" x14ac:dyDescent="0.2">
      <c r="B133" s="16" t="s">
        <v>145</v>
      </c>
      <c r="C133" s="35">
        <v>1507</v>
      </c>
      <c r="D133" s="5">
        <v>162</v>
      </c>
      <c r="E133" s="54" t="s">
        <v>105</v>
      </c>
      <c r="F133" s="54" t="s">
        <v>105</v>
      </c>
      <c r="G133" s="54" t="s">
        <v>105</v>
      </c>
      <c r="H133" s="60">
        <v>93.3</v>
      </c>
      <c r="I133" s="61">
        <v>6</v>
      </c>
      <c r="J133" s="61">
        <v>221</v>
      </c>
      <c r="K133" s="5"/>
      <c r="L133" s="5"/>
    </row>
    <row r="134" spans="2:12" x14ac:dyDescent="0.2">
      <c r="B134" s="16" t="s">
        <v>146</v>
      </c>
      <c r="C134" s="35">
        <v>1780</v>
      </c>
      <c r="D134" s="62">
        <v>249</v>
      </c>
      <c r="E134" s="54" t="s">
        <v>105</v>
      </c>
      <c r="F134" s="54" t="s">
        <v>105</v>
      </c>
      <c r="G134" s="54" t="s">
        <v>105</v>
      </c>
      <c r="H134" s="60">
        <v>91.5</v>
      </c>
      <c r="I134" s="54" t="s">
        <v>105</v>
      </c>
      <c r="J134" s="54" t="s">
        <v>105</v>
      </c>
      <c r="K134" s="5"/>
      <c r="L134" s="5"/>
    </row>
    <row r="135" spans="2:12" x14ac:dyDescent="0.2">
      <c r="B135" s="16" t="s">
        <v>147</v>
      </c>
      <c r="C135" s="35">
        <v>3102</v>
      </c>
      <c r="D135" s="62">
        <v>619</v>
      </c>
      <c r="E135" s="54" t="s">
        <v>105</v>
      </c>
      <c r="F135" s="54" t="s">
        <v>105</v>
      </c>
      <c r="G135" s="54" t="s">
        <v>105</v>
      </c>
      <c r="H135" s="60">
        <v>99.5</v>
      </c>
      <c r="I135" s="54" t="s">
        <v>105</v>
      </c>
      <c r="J135" s="54" t="s">
        <v>105</v>
      </c>
      <c r="K135" s="5"/>
      <c r="L135" s="5"/>
    </row>
    <row r="136" spans="2:12" x14ac:dyDescent="0.2">
      <c r="B136" s="19"/>
      <c r="C136" s="20"/>
      <c r="D136" s="5"/>
      <c r="E136" s="21"/>
      <c r="F136" s="21"/>
      <c r="G136" s="21"/>
      <c r="H136" s="60"/>
      <c r="I136" s="61"/>
      <c r="J136" s="61"/>
      <c r="K136" s="5"/>
      <c r="L136" s="5"/>
    </row>
    <row r="137" spans="2:12" x14ac:dyDescent="0.2">
      <c r="B137" s="16" t="s">
        <v>148</v>
      </c>
      <c r="C137" s="35">
        <v>6967</v>
      </c>
      <c r="D137" s="62">
        <v>1076</v>
      </c>
      <c r="E137" s="21">
        <v>1</v>
      </c>
      <c r="F137" s="21">
        <v>220</v>
      </c>
      <c r="G137" s="21">
        <v>150</v>
      </c>
      <c r="H137" s="60">
        <v>96.3</v>
      </c>
      <c r="I137" s="54">
        <v>3</v>
      </c>
      <c r="J137" s="54">
        <v>192</v>
      </c>
      <c r="K137" s="5"/>
      <c r="L137" s="5"/>
    </row>
    <row r="138" spans="2:12" x14ac:dyDescent="0.2">
      <c r="B138" s="16" t="s">
        <v>149</v>
      </c>
      <c r="C138" s="35">
        <v>12</v>
      </c>
      <c r="D138" s="62">
        <v>3.8</v>
      </c>
      <c r="E138" s="54" t="s">
        <v>105</v>
      </c>
      <c r="F138" s="54" t="s">
        <v>105</v>
      </c>
      <c r="G138" s="54" t="s">
        <v>105</v>
      </c>
      <c r="H138" s="60">
        <v>100</v>
      </c>
      <c r="I138" s="54" t="s">
        <v>105</v>
      </c>
      <c r="J138" s="54" t="s">
        <v>105</v>
      </c>
      <c r="K138" s="5"/>
      <c r="L138" s="5"/>
    </row>
    <row r="139" spans="2:12" x14ac:dyDescent="0.2">
      <c r="B139" s="16" t="s">
        <v>150</v>
      </c>
      <c r="C139" s="35">
        <v>2188</v>
      </c>
      <c r="D139" s="62">
        <v>324</v>
      </c>
      <c r="E139" s="54" t="s">
        <v>105</v>
      </c>
      <c r="F139" s="54" t="s">
        <v>105</v>
      </c>
      <c r="G139" s="54" t="s">
        <v>105</v>
      </c>
      <c r="H139" s="60">
        <v>99.2</v>
      </c>
      <c r="I139" s="54" t="s">
        <v>105</v>
      </c>
      <c r="J139" s="54" t="s">
        <v>105</v>
      </c>
      <c r="K139" s="5"/>
      <c r="L139" s="5"/>
    </row>
    <row r="140" spans="2:12" x14ac:dyDescent="0.2">
      <c r="B140" s="16" t="s">
        <v>170</v>
      </c>
      <c r="C140" s="35">
        <v>916</v>
      </c>
      <c r="D140" s="62">
        <v>180</v>
      </c>
      <c r="E140" s="54" t="s">
        <v>105</v>
      </c>
      <c r="F140" s="54" t="s">
        <v>105</v>
      </c>
      <c r="G140" s="54" t="s">
        <v>105</v>
      </c>
      <c r="H140" s="60">
        <v>50.2</v>
      </c>
      <c r="I140" s="61">
        <v>7</v>
      </c>
      <c r="J140" s="61">
        <v>362</v>
      </c>
      <c r="K140" s="5"/>
      <c r="L140" s="5"/>
    </row>
    <row r="141" spans="2:12" x14ac:dyDescent="0.2">
      <c r="B141" s="16" t="s">
        <v>152</v>
      </c>
      <c r="C141" s="35">
        <v>1177</v>
      </c>
      <c r="D141" s="62">
        <v>164</v>
      </c>
      <c r="E141" s="54" t="s">
        <v>105</v>
      </c>
      <c r="F141" s="54" t="s">
        <v>105</v>
      </c>
      <c r="G141" s="54" t="s">
        <v>105</v>
      </c>
      <c r="H141" s="60">
        <v>55.8</v>
      </c>
      <c r="I141" s="61">
        <v>6</v>
      </c>
      <c r="J141" s="61">
        <v>331</v>
      </c>
      <c r="K141" s="5"/>
      <c r="L141" s="5"/>
    </row>
    <row r="142" spans="2:12" x14ac:dyDescent="0.2">
      <c r="B142" s="16" t="s">
        <v>153</v>
      </c>
      <c r="C142" s="35">
        <v>1635</v>
      </c>
      <c r="D142" s="62">
        <v>342</v>
      </c>
      <c r="E142" s="54" t="s">
        <v>105</v>
      </c>
      <c r="F142" s="54" t="s">
        <v>105</v>
      </c>
      <c r="G142" s="54" t="s">
        <v>105</v>
      </c>
      <c r="H142" s="60">
        <v>41</v>
      </c>
      <c r="I142" s="61">
        <v>35</v>
      </c>
      <c r="J142" s="61">
        <v>2417</v>
      </c>
      <c r="K142" s="5"/>
      <c r="L142" s="5"/>
    </row>
    <row r="143" spans="2:12" x14ac:dyDescent="0.2">
      <c r="B143" s="16" t="s">
        <v>154</v>
      </c>
      <c r="C143" s="35">
        <v>570</v>
      </c>
      <c r="D143" s="62">
        <v>129</v>
      </c>
      <c r="E143" s="54" t="s">
        <v>105</v>
      </c>
      <c r="F143" s="54" t="s">
        <v>105</v>
      </c>
      <c r="G143" s="54" t="s">
        <v>105</v>
      </c>
      <c r="H143" s="60">
        <v>100</v>
      </c>
      <c r="I143" s="63">
        <v>1</v>
      </c>
      <c r="J143" s="63">
        <v>10</v>
      </c>
      <c r="K143" s="5"/>
      <c r="L143" s="5"/>
    </row>
    <row r="144" spans="2:12" ht="18" thickBot="1" x14ac:dyDescent="0.25">
      <c r="B144" s="4"/>
      <c r="C144" s="41"/>
      <c r="D144" s="4"/>
      <c r="E144" s="4"/>
      <c r="F144" s="4"/>
      <c r="G144" s="4"/>
      <c r="H144" s="64"/>
      <c r="I144" s="41"/>
      <c r="J144" s="4"/>
      <c r="K144" s="5"/>
      <c r="L144" s="5"/>
    </row>
    <row r="145" spans="1:9" x14ac:dyDescent="0.2">
      <c r="C145" s="82" t="s">
        <v>171</v>
      </c>
      <c r="D145" s="83"/>
      <c r="E145" s="1" t="s">
        <v>172</v>
      </c>
      <c r="I145" s="5"/>
    </row>
    <row r="146" spans="1:9" x14ac:dyDescent="0.2">
      <c r="A146" s="1"/>
    </row>
  </sheetData>
  <mergeCells count="2">
    <mergeCell ref="C72:D72"/>
    <mergeCell ref="C145:D145"/>
  </mergeCells>
  <phoneticPr fontId="2"/>
  <pageMargins left="0.26" right="0.27559055118110237" top="0.75" bottom="0.27" header="0.19685039370078741" footer="0.31496062992125984"/>
  <pageSetup paperSize="12" scale="75" fitToHeight="2" orientation="portrait" r:id="rId1"/>
  <headerFooter alignWithMargins="0"/>
  <rowBreaks count="1" manualBreakCount="1">
    <brk id="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workbookViewId="0">
      <selection activeCell="I41" sqref="I41"/>
    </sheetView>
  </sheetViews>
  <sheetFormatPr defaultColWidth="12.125" defaultRowHeight="17.25" x14ac:dyDescent="0.2"/>
  <cols>
    <col min="1" max="1" width="13.375" style="2" customWidth="1"/>
    <col min="2" max="2" width="25.875" style="2" customWidth="1"/>
    <col min="3" max="6" width="12.125" style="2"/>
    <col min="7" max="8" width="10.875" style="2" customWidth="1"/>
    <col min="9" max="9" width="12.125" style="2"/>
    <col min="10" max="10" width="15.5" style="2" customWidth="1"/>
    <col min="11" max="256" width="12.125" style="2"/>
    <col min="257" max="257" width="13.375" style="2" customWidth="1"/>
    <col min="258" max="258" width="25.875" style="2" customWidth="1"/>
    <col min="259" max="262" width="12.125" style="2"/>
    <col min="263" max="264" width="10.875" style="2" customWidth="1"/>
    <col min="265" max="265" width="12.125" style="2"/>
    <col min="266" max="266" width="15.5" style="2" customWidth="1"/>
    <col min="267" max="512" width="12.125" style="2"/>
    <col min="513" max="513" width="13.375" style="2" customWidth="1"/>
    <col min="514" max="514" width="25.875" style="2" customWidth="1"/>
    <col min="515" max="518" width="12.125" style="2"/>
    <col min="519" max="520" width="10.875" style="2" customWidth="1"/>
    <col min="521" max="521" width="12.125" style="2"/>
    <col min="522" max="522" width="15.5" style="2" customWidth="1"/>
    <col min="523" max="768" width="12.125" style="2"/>
    <col min="769" max="769" width="13.375" style="2" customWidth="1"/>
    <col min="770" max="770" width="25.875" style="2" customWidth="1"/>
    <col min="771" max="774" width="12.125" style="2"/>
    <col min="775" max="776" width="10.875" style="2" customWidth="1"/>
    <col min="777" max="777" width="12.125" style="2"/>
    <col min="778" max="778" width="15.5" style="2" customWidth="1"/>
    <col min="779" max="1024" width="12.125" style="2"/>
    <col min="1025" max="1025" width="13.375" style="2" customWidth="1"/>
    <col min="1026" max="1026" width="25.875" style="2" customWidth="1"/>
    <col min="1027" max="1030" width="12.125" style="2"/>
    <col min="1031" max="1032" width="10.875" style="2" customWidth="1"/>
    <col min="1033" max="1033" width="12.125" style="2"/>
    <col min="1034" max="1034" width="15.5" style="2" customWidth="1"/>
    <col min="1035" max="1280" width="12.125" style="2"/>
    <col min="1281" max="1281" width="13.375" style="2" customWidth="1"/>
    <col min="1282" max="1282" width="25.875" style="2" customWidth="1"/>
    <col min="1283" max="1286" width="12.125" style="2"/>
    <col min="1287" max="1288" width="10.875" style="2" customWidth="1"/>
    <col min="1289" max="1289" width="12.125" style="2"/>
    <col min="1290" max="1290" width="15.5" style="2" customWidth="1"/>
    <col min="1291" max="1536" width="12.125" style="2"/>
    <col min="1537" max="1537" width="13.375" style="2" customWidth="1"/>
    <col min="1538" max="1538" width="25.875" style="2" customWidth="1"/>
    <col min="1539" max="1542" width="12.125" style="2"/>
    <col min="1543" max="1544" width="10.875" style="2" customWidth="1"/>
    <col min="1545" max="1545" width="12.125" style="2"/>
    <col min="1546" max="1546" width="15.5" style="2" customWidth="1"/>
    <col min="1547" max="1792" width="12.125" style="2"/>
    <col min="1793" max="1793" width="13.375" style="2" customWidth="1"/>
    <col min="1794" max="1794" width="25.875" style="2" customWidth="1"/>
    <col min="1795" max="1798" width="12.125" style="2"/>
    <col min="1799" max="1800" width="10.875" style="2" customWidth="1"/>
    <col min="1801" max="1801" width="12.125" style="2"/>
    <col min="1802" max="1802" width="15.5" style="2" customWidth="1"/>
    <col min="1803" max="2048" width="12.125" style="2"/>
    <col min="2049" max="2049" width="13.375" style="2" customWidth="1"/>
    <col min="2050" max="2050" width="25.875" style="2" customWidth="1"/>
    <col min="2051" max="2054" width="12.125" style="2"/>
    <col min="2055" max="2056" width="10.875" style="2" customWidth="1"/>
    <col min="2057" max="2057" width="12.125" style="2"/>
    <col min="2058" max="2058" width="15.5" style="2" customWidth="1"/>
    <col min="2059" max="2304" width="12.125" style="2"/>
    <col min="2305" max="2305" width="13.375" style="2" customWidth="1"/>
    <col min="2306" max="2306" width="25.875" style="2" customWidth="1"/>
    <col min="2307" max="2310" width="12.125" style="2"/>
    <col min="2311" max="2312" width="10.875" style="2" customWidth="1"/>
    <col min="2313" max="2313" width="12.125" style="2"/>
    <col min="2314" max="2314" width="15.5" style="2" customWidth="1"/>
    <col min="2315" max="2560" width="12.125" style="2"/>
    <col min="2561" max="2561" width="13.375" style="2" customWidth="1"/>
    <col min="2562" max="2562" width="25.875" style="2" customWidth="1"/>
    <col min="2563" max="2566" width="12.125" style="2"/>
    <col min="2567" max="2568" width="10.875" style="2" customWidth="1"/>
    <col min="2569" max="2569" width="12.125" style="2"/>
    <col min="2570" max="2570" width="15.5" style="2" customWidth="1"/>
    <col min="2571" max="2816" width="12.125" style="2"/>
    <col min="2817" max="2817" width="13.375" style="2" customWidth="1"/>
    <col min="2818" max="2818" width="25.875" style="2" customWidth="1"/>
    <col min="2819" max="2822" width="12.125" style="2"/>
    <col min="2823" max="2824" width="10.875" style="2" customWidth="1"/>
    <col min="2825" max="2825" width="12.125" style="2"/>
    <col min="2826" max="2826" width="15.5" style="2" customWidth="1"/>
    <col min="2827" max="3072" width="12.125" style="2"/>
    <col min="3073" max="3073" width="13.375" style="2" customWidth="1"/>
    <col min="3074" max="3074" width="25.875" style="2" customWidth="1"/>
    <col min="3075" max="3078" width="12.125" style="2"/>
    <col min="3079" max="3080" width="10.875" style="2" customWidth="1"/>
    <col min="3081" max="3081" width="12.125" style="2"/>
    <col min="3082" max="3082" width="15.5" style="2" customWidth="1"/>
    <col min="3083" max="3328" width="12.125" style="2"/>
    <col min="3329" max="3329" width="13.375" style="2" customWidth="1"/>
    <col min="3330" max="3330" width="25.875" style="2" customWidth="1"/>
    <col min="3331" max="3334" width="12.125" style="2"/>
    <col min="3335" max="3336" width="10.875" style="2" customWidth="1"/>
    <col min="3337" max="3337" width="12.125" style="2"/>
    <col min="3338" max="3338" width="15.5" style="2" customWidth="1"/>
    <col min="3339" max="3584" width="12.125" style="2"/>
    <col min="3585" max="3585" width="13.375" style="2" customWidth="1"/>
    <col min="3586" max="3586" width="25.875" style="2" customWidth="1"/>
    <col min="3587" max="3590" width="12.125" style="2"/>
    <col min="3591" max="3592" width="10.875" style="2" customWidth="1"/>
    <col min="3593" max="3593" width="12.125" style="2"/>
    <col min="3594" max="3594" width="15.5" style="2" customWidth="1"/>
    <col min="3595" max="3840" width="12.125" style="2"/>
    <col min="3841" max="3841" width="13.375" style="2" customWidth="1"/>
    <col min="3842" max="3842" width="25.875" style="2" customWidth="1"/>
    <col min="3843" max="3846" width="12.125" style="2"/>
    <col min="3847" max="3848" width="10.875" style="2" customWidth="1"/>
    <col min="3849" max="3849" width="12.125" style="2"/>
    <col min="3850" max="3850" width="15.5" style="2" customWidth="1"/>
    <col min="3851" max="4096" width="12.125" style="2"/>
    <col min="4097" max="4097" width="13.375" style="2" customWidth="1"/>
    <col min="4098" max="4098" width="25.875" style="2" customWidth="1"/>
    <col min="4099" max="4102" width="12.125" style="2"/>
    <col min="4103" max="4104" width="10.875" style="2" customWidth="1"/>
    <col min="4105" max="4105" width="12.125" style="2"/>
    <col min="4106" max="4106" width="15.5" style="2" customWidth="1"/>
    <col min="4107" max="4352" width="12.125" style="2"/>
    <col min="4353" max="4353" width="13.375" style="2" customWidth="1"/>
    <col min="4354" max="4354" width="25.875" style="2" customWidth="1"/>
    <col min="4355" max="4358" width="12.125" style="2"/>
    <col min="4359" max="4360" width="10.875" style="2" customWidth="1"/>
    <col min="4361" max="4361" width="12.125" style="2"/>
    <col min="4362" max="4362" width="15.5" style="2" customWidth="1"/>
    <col min="4363" max="4608" width="12.125" style="2"/>
    <col min="4609" max="4609" width="13.375" style="2" customWidth="1"/>
    <col min="4610" max="4610" width="25.875" style="2" customWidth="1"/>
    <col min="4611" max="4614" width="12.125" style="2"/>
    <col min="4615" max="4616" width="10.875" style="2" customWidth="1"/>
    <col min="4617" max="4617" width="12.125" style="2"/>
    <col min="4618" max="4618" width="15.5" style="2" customWidth="1"/>
    <col min="4619" max="4864" width="12.125" style="2"/>
    <col min="4865" max="4865" width="13.375" style="2" customWidth="1"/>
    <col min="4866" max="4866" width="25.875" style="2" customWidth="1"/>
    <col min="4867" max="4870" width="12.125" style="2"/>
    <col min="4871" max="4872" width="10.875" style="2" customWidth="1"/>
    <col min="4873" max="4873" width="12.125" style="2"/>
    <col min="4874" max="4874" width="15.5" style="2" customWidth="1"/>
    <col min="4875" max="5120" width="12.125" style="2"/>
    <col min="5121" max="5121" width="13.375" style="2" customWidth="1"/>
    <col min="5122" max="5122" width="25.875" style="2" customWidth="1"/>
    <col min="5123" max="5126" width="12.125" style="2"/>
    <col min="5127" max="5128" width="10.875" style="2" customWidth="1"/>
    <col min="5129" max="5129" width="12.125" style="2"/>
    <col min="5130" max="5130" width="15.5" style="2" customWidth="1"/>
    <col min="5131" max="5376" width="12.125" style="2"/>
    <col min="5377" max="5377" width="13.375" style="2" customWidth="1"/>
    <col min="5378" max="5378" width="25.875" style="2" customWidth="1"/>
    <col min="5379" max="5382" width="12.125" style="2"/>
    <col min="5383" max="5384" width="10.875" style="2" customWidth="1"/>
    <col min="5385" max="5385" width="12.125" style="2"/>
    <col min="5386" max="5386" width="15.5" style="2" customWidth="1"/>
    <col min="5387" max="5632" width="12.125" style="2"/>
    <col min="5633" max="5633" width="13.375" style="2" customWidth="1"/>
    <col min="5634" max="5634" width="25.875" style="2" customWidth="1"/>
    <col min="5635" max="5638" width="12.125" style="2"/>
    <col min="5639" max="5640" width="10.875" style="2" customWidth="1"/>
    <col min="5641" max="5641" width="12.125" style="2"/>
    <col min="5642" max="5642" width="15.5" style="2" customWidth="1"/>
    <col min="5643" max="5888" width="12.125" style="2"/>
    <col min="5889" max="5889" width="13.375" style="2" customWidth="1"/>
    <col min="5890" max="5890" width="25.875" style="2" customWidth="1"/>
    <col min="5891" max="5894" width="12.125" style="2"/>
    <col min="5895" max="5896" width="10.875" style="2" customWidth="1"/>
    <col min="5897" max="5897" width="12.125" style="2"/>
    <col min="5898" max="5898" width="15.5" style="2" customWidth="1"/>
    <col min="5899" max="6144" width="12.125" style="2"/>
    <col min="6145" max="6145" width="13.375" style="2" customWidth="1"/>
    <col min="6146" max="6146" width="25.875" style="2" customWidth="1"/>
    <col min="6147" max="6150" width="12.125" style="2"/>
    <col min="6151" max="6152" width="10.875" style="2" customWidth="1"/>
    <col min="6153" max="6153" width="12.125" style="2"/>
    <col min="6154" max="6154" width="15.5" style="2" customWidth="1"/>
    <col min="6155" max="6400" width="12.125" style="2"/>
    <col min="6401" max="6401" width="13.375" style="2" customWidth="1"/>
    <col min="6402" max="6402" width="25.875" style="2" customWidth="1"/>
    <col min="6403" max="6406" width="12.125" style="2"/>
    <col min="6407" max="6408" width="10.875" style="2" customWidth="1"/>
    <col min="6409" max="6409" width="12.125" style="2"/>
    <col min="6410" max="6410" width="15.5" style="2" customWidth="1"/>
    <col min="6411" max="6656" width="12.125" style="2"/>
    <col min="6657" max="6657" width="13.375" style="2" customWidth="1"/>
    <col min="6658" max="6658" width="25.875" style="2" customWidth="1"/>
    <col min="6659" max="6662" width="12.125" style="2"/>
    <col min="6663" max="6664" width="10.875" style="2" customWidth="1"/>
    <col min="6665" max="6665" width="12.125" style="2"/>
    <col min="6666" max="6666" width="15.5" style="2" customWidth="1"/>
    <col min="6667" max="6912" width="12.125" style="2"/>
    <col min="6913" max="6913" width="13.375" style="2" customWidth="1"/>
    <col min="6914" max="6914" width="25.875" style="2" customWidth="1"/>
    <col min="6915" max="6918" width="12.125" style="2"/>
    <col min="6919" max="6920" width="10.875" style="2" customWidth="1"/>
    <col min="6921" max="6921" width="12.125" style="2"/>
    <col min="6922" max="6922" width="15.5" style="2" customWidth="1"/>
    <col min="6923" max="7168" width="12.125" style="2"/>
    <col min="7169" max="7169" width="13.375" style="2" customWidth="1"/>
    <col min="7170" max="7170" width="25.875" style="2" customWidth="1"/>
    <col min="7171" max="7174" width="12.125" style="2"/>
    <col min="7175" max="7176" width="10.875" style="2" customWidth="1"/>
    <col min="7177" max="7177" width="12.125" style="2"/>
    <col min="7178" max="7178" width="15.5" style="2" customWidth="1"/>
    <col min="7179" max="7424" width="12.125" style="2"/>
    <col min="7425" max="7425" width="13.375" style="2" customWidth="1"/>
    <col min="7426" max="7426" width="25.875" style="2" customWidth="1"/>
    <col min="7427" max="7430" width="12.125" style="2"/>
    <col min="7431" max="7432" width="10.875" style="2" customWidth="1"/>
    <col min="7433" max="7433" width="12.125" style="2"/>
    <col min="7434" max="7434" width="15.5" style="2" customWidth="1"/>
    <col min="7435" max="7680" width="12.125" style="2"/>
    <col min="7681" max="7681" width="13.375" style="2" customWidth="1"/>
    <col min="7682" max="7682" width="25.875" style="2" customWidth="1"/>
    <col min="7683" max="7686" width="12.125" style="2"/>
    <col min="7687" max="7688" width="10.875" style="2" customWidth="1"/>
    <col min="7689" max="7689" width="12.125" style="2"/>
    <col min="7690" max="7690" width="15.5" style="2" customWidth="1"/>
    <col min="7691" max="7936" width="12.125" style="2"/>
    <col min="7937" max="7937" width="13.375" style="2" customWidth="1"/>
    <col min="7938" max="7938" width="25.875" style="2" customWidth="1"/>
    <col min="7939" max="7942" width="12.125" style="2"/>
    <col min="7943" max="7944" width="10.875" style="2" customWidth="1"/>
    <col min="7945" max="7945" width="12.125" style="2"/>
    <col min="7946" max="7946" width="15.5" style="2" customWidth="1"/>
    <col min="7947" max="8192" width="12.125" style="2"/>
    <col min="8193" max="8193" width="13.375" style="2" customWidth="1"/>
    <col min="8194" max="8194" width="25.875" style="2" customWidth="1"/>
    <col min="8195" max="8198" width="12.125" style="2"/>
    <col min="8199" max="8200" width="10.875" style="2" customWidth="1"/>
    <col min="8201" max="8201" width="12.125" style="2"/>
    <col min="8202" max="8202" width="15.5" style="2" customWidth="1"/>
    <col min="8203" max="8448" width="12.125" style="2"/>
    <col min="8449" max="8449" width="13.375" style="2" customWidth="1"/>
    <col min="8450" max="8450" width="25.875" style="2" customWidth="1"/>
    <col min="8451" max="8454" width="12.125" style="2"/>
    <col min="8455" max="8456" width="10.875" style="2" customWidth="1"/>
    <col min="8457" max="8457" width="12.125" style="2"/>
    <col min="8458" max="8458" width="15.5" style="2" customWidth="1"/>
    <col min="8459" max="8704" width="12.125" style="2"/>
    <col min="8705" max="8705" width="13.375" style="2" customWidth="1"/>
    <col min="8706" max="8706" width="25.875" style="2" customWidth="1"/>
    <col min="8707" max="8710" width="12.125" style="2"/>
    <col min="8711" max="8712" width="10.875" style="2" customWidth="1"/>
    <col min="8713" max="8713" width="12.125" style="2"/>
    <col min="8714" max="8714" width="15.5" style="2" customWidth="1"/>
    <col min="8715" max="8960" width="12.125" style="2"/>
    <col min="8961" max="8961" width="13.375" style="2" customWidth="1"/>
    <col min="8962" max="8962" width="25.875" style="2" customWidth="1"/>
    <col min="8963" max="8966" width="12.125" style="2"/>
    <col min="8967" max="8968" width="10.875" style="2" customWidth="1"/>
    <col min="8969" max="8969" width="12.125" style="2"/>
    <col min="8970" max="8970" width="15.5" style="2" customWidth="1"/>
    <col min="8971" max="9216" width="12.125" style="2"/>
    <col min="9217" max="9217" width="13.375" style="2" customWidth="1"/>
    <col min="9218" max="9218" width="25.875" style="2" customWidth="1"/>
    <col min="9219" max="9222" width="12.125" style="2"/>
    <col min="9223" max="9224" width="10.875" style="2" customWidth="1"/>
    <col min="9225" max="9225" width="12.125" style="2"/>
    <col min="9226" max="9226" width="15.5" style="2" customWidth="1"/>
    <col min="9227" max="9472" width="12.125" style="2"/>
    <col min="9473" max="9473" width="13.375" style="2" customWidth="1"/>
    <col min="9474" max="9474" width="25.875" style="2" customWidth="1"/>
    <col min="9475" max="9478" width="12.125" style="2"/>
    <col min="9479" max="9480" width="10.875" style="2" customWidth="1"/>
    <col min="9481" max="9481" width="12.125" style="2"/>
    <col min="9482" max="9482" width="15.5" style="2" customWidth="1"/>
    <col min="9483" max="9728" width="12.125" style="2"/>
    <col min="9729" max="9729" width="13.375" style="2" customWidth="1"/>
    <col min="9730" max="9730" width="25.875" style="2" customWidth="1"/>
    <col min="9731" max="9734" width="12.125" style="2"/>
    <col min="9735" max="9736" width="10.875" style="2" customWidth="1"/>
    <col min="9737" max="9737" width="12.125" style="2"/>
    <col min="9738" max="9738" width="15.5" style="2" customWidth="1"/>
    <col min="9739" max="9984" width="12.125" style="2"/>
    <col min="9985" max="9985" width="13.375" style="2" customWidth="1"/>
    <col min="9986" max="9986" width="25.875" style="2" customWidth="1"/>
    <col min="9987" max="9990" width="12.125" style="2"/>
    <col min="9991" max="9992" width="10.875" style="2" customWidth="1"/>
    <col min="9993" max="9993" width="12.125" style="2"/>
    <col min="9994" max="9994" width="15.5" style="2" customWidth="1"/>
    <col min="9995" max="10240" width="12.125" style="2"/>
    <col min="10241" max="10241" width="13.375" style="2" customWidth="1"/>
    <col min="10242" max="10242" width="25.875" style="2" customWidth="1"/>
    <col min="10243" max="10246" width="12.125" style="2"/>
    <col min="10247" max="10248" width="10.875" style="2" customWidth="1"/>
    <col min="10249" max="10249" width="12.125" style="2"/>
    <col min="10250" max="10250" width="15.5" style="2" customWidth="1"/>
    <col min="10251" max="10496" width="12.125" style="2"/>
    <col min="10497" max="10497" width="13.375" style="2" customWidth="1"/>
    <col min="10498" max="10498" width="25.875" style="2" customWidth="1"/>
    <col min="10499" max="10502" width="12.125" style="2"/>
    <col min="10503" max="10504" width="10.875" style="2" customWidth="1"/>
    <col min="10505" max="10505" width="12.125" style="2"/>
    <col min="10506" max="10506" width="15.5" style="2" customWidth="1"/>
    <col min="10507" max="10752" width="12.125" style="2"/>
    <col min="10753" max="10753" width="13.375" style="2" customWidth="1"/>
    <col min="10754" max="10754" width="25.875" style="2" customWidth="1"/>
    <col min="10755" max="10758" width="12.125" style="2"/>
    <col min="10759" max="10760" width="10.875" style="2" customWidth="1"/>
    <col min="10761" max="10761" width="12.125" style="2"/>
    <col min="10762" max="10762" width="15.5" style="2" customWidth="1"/>
    <col min="10763" max="11008" width="12.125" style="2"/>
    <col min="11009" max="11009" width="13.375" style="2" customWidth="1"/>
    <col min="11010" max="11010" width="25.875" style="2" customWidth="1"/>
    <col min="11011" max="11014" width="12.125" style="2"/>
    <col min="11015" max="11016" width="10.875" style="2" customWidth="1"/>
    <col min="11017" max="11017" width="12.125" style="2"/>
    <col min="11018" max="11018" width="15.5" style="2" customWidth="1"/>
    <col min="11019" max="11264" width="12.125" style="2"/>
    <col min="11265" max="11265" width="13.375" style="2" customWidth="1"/>
    <col min="11266" max="11266" width="25.875" style="2" customWidth="1"/>
    <col min="11267" max="11270" width="12.125" style="2"/>
    <col min="11271" max="11272" width="10.875" style="2" customWidth="1"/>
    <col min="11273" max="11273" width="12.125" style="2"/>
    <col min="11274" max="11274" width="15.5" style="2" customWidth="1"/>
    <col min="11275" max="11520" width="12.125" style="2"/>
    <col min="11521" max="11521" width="13.375" style="2" customWidth="1"/>
    <col min="11522" max="11522" width="25.875" style="2" customWidth="1"/>
    <col min="11523" max="11526" width="12.125" style="2"/>
    <col min="11527" max="11528" width="10.875" style="2" customWidth="1"/>
    <col min="11529" max="11529" width="12.125" style="2"/>
    <col min="11530" max="11530" width="15.5" style="2" customWidth="1"/>
    <col min="11531" max="11776" width="12.125" style="2"/>
    <col min="11777" max="11777" width="13.375" style="2" customWidth="1"/>
    <col min="11778" max="11778" width="25.875" style="2" customWidth="1"/>
    <col min="11779" max="11782" width="12.125" style="2"/>
    <col min="11783" max="11784" width="10.875" style="2" customWidth="1"/>
    <col min="11785" max="11785" width="12.125" style="2"/>
    <col min="11786" max="11786" width="15.5" style="2" customWidth="1"/>
    <col min="11787" max="12032" width="12.125" style="2"/>
    <col min="12033" max="12033" width="13.375" style="2" customWidth="1"/>
    <col min="12034" max="12034" width="25.875" style="2" customWidth="1"/>
    <col min="12035" max="12038" width="12.125" style="2"/>
    <col min="12039" max="12040" width="10.875" style="2" customWidth="1"/>
    <col min="12041" max="12041" width="12.125" style="2"/>
    <col min="12042" max="12042" width="15.5" style="2" customWidth="1"/>
    <col min="12043" max="12288" width="12.125" style="2"/>
    <col min="12289" max="12289" width="13.375" style="2" customWidth="1"/>
    <col min="12290" max="12290" width="25.875" style="2" customWidth="1"/>
    <col min="12291" max="12294" width="12.125" style="2"/>
    <col min="12295" max="12296" width="10.875" style="2" customWidth="1"/>
    <col min="12297" max="12297" width="12.125" style="2"/>
    <col min="12298" max="12298" width="15.5" style="2" customWidth="1"/>
    <col min="12299" max="12544" width="12.125" style="2"/>
    <col min="12545" max="12545" width="13.375" style="2" customWidth="1"/>
    <col min="12546" max="12546" width="25.875" style="2" customWidth="1"/>
    <col min="12547" max="12550" width="12.125" style="2"/>
    <col min="12551" max="12552" width="10.875" style="2" customWidth="1"/>
    <col min="12553" max="12553" width="12.125" style="2"/>
    <col min="12554" max="12554" width="15.5" style="2" customWidth="1"/>
    <col min="12555" max="12800" width="12.125" style="2"/>
    <col min="12801" max="12801" width="13.375" style="2" customWidth="1"/>
    <col min="12802" max="12802" width="25.875" style="2" customWidth="1"/>
    <col min="12803" max="12806" width="12.125" style="2"/>
    <col min="12807" max="12808" width="10.875" style="2" customWidth="1"/>
    <col min="12809" max="12809" width="12.125" style="2"/>
    <col min="12810" max="12810" width="15.5" style="2" customWidth="1"/>
    <col min="12811" max="13056" width="12.125" style="2"/>
    <col min="13057" max="13057" width="13.375" style="2" customWidth="1"/>
    <col min="13058" max="13058" width="25.875" style="2" customWidth="1"/>
    <col min="13059" max="13062" width="12.125" style="2"/>
    <col min="13063" max="13064" width="10.875" style="2" customWidth="1"/>
    <col min="13065" max="13065" width="12.125" style="2"/>
    <col min="13066" max="13066" width="15.5" style="2" customWidth="1"/>
    <col min="13067" max="13312" width="12.125" style="2"/>
    <col min="13313" max="13313" width="13.375" style="2" customWidth="1"/>
    <col min="13314" max="13314" width="25.875" style="2" customWidth="1"/>
    <col min="13315" max="13318" width="12.125" style="2"/>
    <col min="13319" max="13320" width="10.875" style="2" customWidth="1"/>
    <col min="13321" max="13321" width="12.125" style="2"/>
    <col min="13322" max="13322" width="15.5" style="2" customWidth="1"/>
    <col min="13323" max="13568" width="12.125" style="2"/>
    <col min="13569" max="13569" width="13.375" style="2" customWidth="1"/>
    <col min="13570" max="13570" width="25.875" style="2" customWidth="1"/>
    <col min="13571" max="13574" width="12.125" style="2"/>
    <col min="13575" max="13576" width="10.875" style="2" customWidth="1"/>
    <col min="13577" max="13577" width="12.125" style="2"/>
    <col min="13578" max="13578" width="15.5" style="2" customWidth="1"/>
    <col min="13579" max="13824" width="12.125" style="2"/>
    <col min="13825" max="13825" width="13.375" style="2" customWidth="1"/>
    <col min="13826" max="13826" width="25.875" style="2" customWidth="1"/>
    <col min="13827" max="13830" width="12.125" style="2"/>
    <col min="13831" max="13832" width="10.875" style="2" customWidth="1"/>
    <col min="13833" max="13833" width="12.125" style="2"/>
    <col min="13834" max="13834" width="15.5" style="2" customWidth="1"/>
    <col min="13835" max="14080" width="12.125" style="2"/>
    <col min="14081" max="14081" width="13.375" style="2" customWidth="1"/>
    <col min="14082" max="14082" width="25.875" style="2" customWidth="1"/>
    <col min="14083" max="14086" width="12.125" style="2"/>
    <col min="14087" max="14088" width="10.875" style="2" customWidth="1"/>
    <col min="14089" max="14089" width="12.125" style="2"/>
    <col min="14090" max="14090" width="15.5" style="2" customWidth="1"/>
    <col min="14091" max="14336" width="12.125" style="2"/>
    <col min="14337" max="14337" width="13.375" style="2" customWidth="1"/>
    <col min="14338" max="14338" width="25.875" style="2" customWidth="1"/>
    <col min="14339" max="14342" width="12.125" style="2"/>
    <col min="14343" max="14344" width="10.875" style="2" customWidth="1"/>
    <col min="14345" max="14345" width="12.125" style="2"/>
    <col min="14346" max="14346" width="15.5" style="2" customWidth="1"/>
    <col min="14347" max="14592" width="12.125" style="2"/>
    <col min="14593" max="14593" width="13.375" style="2" customWidth="1"/>
    <col min="14594" max="14594" width="25.875" style="2" customWidth="1"/>
    <col min="14595" max="14598" width="12.125" style="2"/>
    <col min="14599" max="14600" width="10.875" style="2" customWidth="1"/>
    <col min="14601" max="14601" width="12.125" style="2"/>
    <col min="14602" max="14602" width="15.5" style="2" customWidth="1"/>
    <col min="14603" max="14848" width="12.125" style="2"/>
    <col min="14849" max="14849" width="13.375" style="2" customWidth="1"/>
    <col min="14850" max="14850" width="25.875" style="2" customWidth="1"/>
    <col min="14851" max="14854" width="12.125" style="2"/>
    <col min="14855" max="14856" width="10.875" style="2" customWidth="1"/>
    <col min="14857" max="14857" width="12.125" style="2"/>
    <col min="14858" max="14858" width="15.5" style="2" customWidth="1"/>
    <col min="14859" max="15104" width="12.125" style="2"/>
    <col min="15105" max="15105" width="13.375" style="2" customWidth="1"/>
    <col min="15106" max="15106" width="25.875" style="2" customWidth="1"/>
    <col min="15107" max="15110" width="12.125" style="2"/>
    <col min="15111" max="15112" width="10.875" style="2" customWidth="1"/>
    <col min="15113" max="15113" width="12.125" style="2"/>
    <col min="15114" max="15114" width="15.5" style="2" customWidth="1"/>
    <col min="15115" max="15360" width="12.125" style="2"/>
    <col min="15361" max="15361" width="13.375" style="2" customWidth="1"/>
    <col min="15362" max="15362" width="25.875" style="2" customWidth="1"/>
    <col min="15363" max="15366" width="12.125" style="2"/>
    <col min="15367" max="15368" width="10.875" style="2" customWidth="1"/>
    <col min="15369" max="15369" width="12.125" style="2"/>
    <col min="15370" max="15370" width="15.5" style="2" customWidth="1"/>
    <col min="15371" max="15616" width="12.125" style="2"/>
    <col min="15617" max="15617" width="13.375" style="2" customWidth="1"/>
    <col min="15618" max="15618" width="25.875" style="2" customWidth="1"/>
    <col min="15619" max="15622" width="12.125" style="2"/>
    <col min="15623" max="15624" width="10.875" style="2" customWidth="1"/>
    <col min="15625" max="15625" width="12.125" style="2"/>
    <col min="15626" max="15626" width="15.5" style="2" customWidth="1"/>
    <col min="15627" max="15872" width="12.125" style="2"/>
    <col min="15873" max="15873" width="13.375" style="2" customWidth="1"/>
    <col min="15874" max="15874" width="25.875" style="2" customWidth="1"/>
    <col min="15875" max="15878" width="12.125" style="2"/>
    <col min="15879" max="15880" width="10.875" style="2" customWidth="1"/>
    <col min="15881" max="15881" width="12.125" style="2"/>
    <col min="15882" max="15882" width="15.5" style="2" customWidth="1"/>
    <col min="15883" max="16128" width="12.125" style="2"/>
    <col min="16129" max="16129" width="13.375" style="2" customWidth="1"/>
    <col min="16130" max="16130" width="25.875" style="2" customWidth="1"/>
    <col min="16131" max="16134" width="12.125" style="2"/>
    <col min="16135" max="16136" width="10.875" style="2" customWidth="1"/>
    <col min="16137" max="16137" width="12.125" style="2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23"/>
      <c r="F3" s="23"/>
      <c r="G3" s="23"/>
      <c r="H3" s="23"/>
      <c r="I3" s="23"/>
      <c r="J3" s="23"/>
    </row>
    <row r="4" spans="1:10" x14ac:dyDescent="0.2">
      <c r="E4" s="23"/>
      <c r="F4" s="23"/>
      <c r="G4" s="23"/>
      <c r="H4" s="23"/>
      <c r="I4" s="23"/>
      <c r="J4" s="23"/>
    </row>
    <row r="6" spans="1:10" x14ac:dyDescent="0.2">
      <c r="D6" s="3" t="s">
        <v>173</v>
      </c>
    </row>
    <row r="7" spans="1:10" x14ac:dyDescent="0.2">
      <c r="C7" s="3" t="s">
        <v>174</v>
      </c>
    </row>
    <row r="8" spans="1:10" ht="18" thickBot="1" x14ac:dyDescent="0.25">
      <c r="B8" s="4"/>
      <c r="C8" s="4"/>
      <c r="D8" s="6" t="s">
        <v>175</v>
      </c>
      <c r="E8" s="4"/>
      <c r="F8" s="4"/>
      <c r="G8" s="4"/>
      <c r="H8" s="4"/>
      <c r="I8" s="65" t="s">
        <v>176</v>
      </c>
      <c r="J8" s="4"/>
    </row>
    <row r="9" spans="1:10" x14ac:dyDescent="0.2">
      <c r="C9" s="20"/>
      <c r="D9" s="20"/>
      <c r="E9" s="10"/>
      <c r="F9" s="10"/>
      <c r="G9" s="10"/>
      <c r="H9" s="10"/>
      <c r="I9" s="10"/>
      <c r="J9" s="20"/>
    </row>
    <row r="10" spans="1:10" x14ac:dyDescent="0.2">
      <c r="B10" s="2" t="s">
        <v>177</v>
      </c>
      <c r="C10" s="8" t="s">
        <v>178</v>
      </c>
      <c r="D10" s="47" t="s">
        <v>179</v>
      </c>
      <c r="E10" s="47" t="s">
        <v>180</v>
      </c>
      <c r="F10" s="20"/>
      <c r="G10" s="20"/>
      <c r="H10" s="20"/>
      <c r="I10" s="20"/>
      <c r="J10" s="8" t="s">
        <v>181</v>
      </c>
    </row>
    <row r="11" spans="1:10" x14ac:dyDescent="0.2">
      <c r="B11" s="10"/>
      <c r="C11" s="30"/>
      <c r="D11" s="30"/>
      <c r="E11" s="12" t="s">
        <v>182</v>
      </c>
      <c r="F11" s="33" t="s">
        <v>183</v>
      </c>
      <c r="G11" s="12" t="s">
        <v>184</v>
      </c>
      <c r="H11" s="12" t="s">
        <v>185</v>
      </c>
      <c r="I11" s="33" t="s">
        <v>186</v>
      </c>
      <c r="J11" s="30"/>
    </row>
    <row r="12" spans="1:10" x14ac:dyDescent="0.2">
      <c r="C12" s="20"/>
      <c r="D12" s="20"/>
    </row>
    <row r="13" spans="1:10" x14ac:dyDescent="0.2">
      <c r="B13" s="1" t="s">
        <v>187</v>
      </c>
      <c r="C13" s="42">
        <v>362</v>
      </c>
      <c r="D13" s="42">
        <v>2486.7399999999998</v>
      </c>
      <c r="E13" s="18">
        <v>494.84699999999998</v>
      </c>
      <c r="F13" s="18">
        <v>12.27</v>
      </c>
      <c r="G13" s="18">
        <v>56.289000000000001</v>
      </c>
      <c r="H13" s="18">
        <v>15.096</v>
      </c>
      <c r="I13" s="18">
        <v>1908.2380000000001</v>
      </c>
      <c r="J13" s="18">
        <v>1007.1</v>
      </c>
    </row>
    <row r="14" spans="1:10" x14ac:dyDescent="0.2">
      <c r="B14" s="3" t="s">
        <v>188</v>
      </c>
      <c r="C14" s="50">
        <f>SUM(C16:C37)</f>
        <v>346</v>
      </c>
      <c r="D14" s="50">
        <v>2286.5349999999999</v>
      </c>
      <c r="E14" s="29">
        <v>484.47899999999998</v>
      </c>
      <c r="F14" s="29">
        <v>11.387</v>
      </c>
      <c r="G14" s="29">
        <v>57.773000000000003</v>
      </c>
      <c r="H14" s="29">
        <v>12.555</v>
      </c>
      <c r="I14" s="29">
        <v>1720.3409999999999</v>
      </c>
      <c r="J14" s="29">
        <v>942.70799999999997</v>
      </c>
    </row>
    <row r="15" spans="1:10" x14ac:dyDescent="0.2">
      <c r="C15" s="20"/>
      <c r="D15" s="20"/>
      <c r="E15" s="66"/>
      <c r="F15" s="23"/>
      <c r="G15" s="23"/>
      <c r="H15" s="23"/>
      <c r="I15" s="23"/>
      <c r="J15" s="23"/>
    </row>
    <row r="16" spans="1:10" x14ac:dyDescent="0.2">
      <c r="B16" s="1" t="s">
        <v>189</v>
      </c>
      <c r="C16" s="35">
        <v>65</v>
      </c>
      <c r="D16" s="42">
        <v>18.087</v>
      </c>
      <c r="E16" s="23">
        <v>0.17399999999999999</v>
      </c>
      <c r="F16" s="23">
        <v>4.7779999999999996</v>
      </c>
      <c r="G16" s="23">
        <v>12.537000000000001</v>
      </c>
      <c r="H16" s="25">
        <v>0.46800000000000003</v>
      </c>
      <c r="I16" s="25">
        <v>0.13</v>
      </c>
      <c r="J16" s="25" t="s">
        <v>105</v>
      </c>
    </row>
    <row r="17" spans="2:10" x14ac:dyDescent="0.2">
      <c r="B17" s="1" t="s">
        <v>190</v>
      </c>
      <c r="C17" s="35">
        <v>14</v>
      </c>
      <c r="D17" s="42">
        <v>16.989999999999998</v>
      </c>
      <c r="E17" s="23">
        <v>6.2480000000000002</v>
      </c>
      <c r="F17" s="23">
        <v>0.66200000000000003</v>
      </c>
      <c r="G17" s="23">
        <v>6.8620000000000001</v>
      </c>
      <c r="H17" s="25">
        <v>0.91800000000000004</v>
      </c>
      <c r="I17" s="23">
        <v>2.2999999999999998</v>
      </c>
      <c r="J17" s="25" t="s">
        <v>105</v>
      </c>
    </row>
    <row r="18" spans="2:10" x14ac:dyDescent="0.2">
      <c r="B18" s="1" t="s">
        <v>191</v>
      </c>
      <c r="C18" s="35">
        <v>38</v>
      </c>
      <c r="D18" s="42">
        <v>38.979999999999997</v>
      </c>
      <c r="E18" s="23">
        <v>10.52</v>
      </c>
      <c r="F18" s="23">
        <v>0.44</v>
      </c>
      <c r="G18" s="23">
        <v>18.244</v>
      </c>
      <c r="H18" s="25">
        <v>3.0000000000000001E-3</v>
      </c>
      <c r="I18" s="23">
        <v>9.7729999999999997</v>
      </c>
      <c r="J18" s="25" t="s">
        <v>105</v>
      </c>
    </row>
    <row r="19" spans="2:10" x14ac:dyDescent="0.2">
      <c r="B19" s="1" t="s">
        <v>192</v>
      </c>
      <c r="C19" s="35">
        <v>14</v>
      </c>
      <c r="D19" s="42">
        <v>0.73199999999999998</v>
      </c>
      <c r="E19" s="23">
        <v>0.65</v>
      </c>
      <c r="F19" s="23">
        <v>8.2000000000000003E-2</v>
      </c>
      <c r="G19" s="25" t="s">
        <v>105</v>
      </c>
      <c r="H19" s="25" t="s">
        <v>105</v>
      </c>
      <c r="I19" s="25" t="s">
        <v>105</v>
      </c>
      <c r="J19" s="25" t="s">
        <v>105</v>
      </c>
    </row>
    <row r="20" spans="2:10" x14ac:dyDescent="0.2">
      <c r="B20" s="1" t="s">
        <v>193</v>
      </c>
      <c r="C20" s="35">
        <v>9</v>
      </c>
      <c r="D20" s="42">
        <v>0.123</v>
      </c>
      <c r="E20" s="25" t="s">
        <v>105</v>
      </c>
      <c r="F20" s="23">
        <v>0.123</v>
      </c>
      <c r="G20" s="25" t="s">
        <v>105</v>
      </c>
      <c r="H20" s="25" t="s">
        <v>105</v>
      </c>
      <c r="I20" s="25" t="s">
        <v>105</v>
      </c>
      <c r="J20" s="25" t="s">
        <v>105</v>
      </c>
    </row>
    <row r="21" spans="2:10" x14ac:dyDescent="0.2">
      <c r="B21" s="1" t="s">
        <v>194</v>
      </c>
      <c r="C21" s="35">
        <v>10</v>
      </c>
      <c r="D21" s="42">
        <v>0.10299999999999999</v>
      </c>
      <c r="E21" s="25" t="s">
        <v>105</v>
      </c>
      <c r="F21" s="23">
        <v>6.2E-2</v>
      </c>
      <c r="G21" s="25">
        <v>4.1000000000000002E-2</v>
      </c>
      <c r="H21" s="25" t="s">
        <v>105</v>
      </c>
      <c r="I21" s="25" t="s">
        <v>105</v>
      </c>
      <c r="J21" s="25" t="s">
        <v>105</v>
      </c>
    </row>
    <row r="22" spans="2:10" x14ac:dyDescent="0.2">
      <c r="B22" s="1" t="s">
        <v>195</v>
      </c>
      <c r="C22" s="35">
        <v>7</v>
      </c>
      <c r="D22" s="42">
        <v>5.6340000000000003</v>
      </c>
      <c r="E22" s="23">
        <v>0.13700000000000001</v>
      </c>
      <c r="F22" s="23">
        <v>0.126</v>
      </c>
      <c r="G22" s="23">
        <v>5.2999999999999999E-2</v>
      </c>
      <c r="H22" s="25">
        <v>5.3179999999999996</v>
      </c>
      <c r="I22" s="25" t="s">
        <v>105</v>
      </c>
      <c r="J22" s="25" t="s">
        <v>105</v>
      </c>
    </row>
    <row r="23" spans="2:10" x14ac:dyDescent="0.2">
      <c r="B23" s="1" t="s">
        <v>196</v>
      </c>
      <c r="C23" s="35">
        <v>7</v>
      </c>
      <c r="D23" s="42">
        <v>6.5000000000000002E-2</v>
      </c>
      <c r="E23" s="25" t="s">
        <v>105</v>
      </c>
      <c r="F23" s="23">
        <v>5.8999999999999997E-2</v>
      </c>
      <c r="G23" s="25">
        <v>5.0000000000000001E-3</v>
      </c>
      <c r="H23" s="25">
        <v>1E-3</v>
      </c>
      <c r="I23" s="25" t="s">
        <v>105</v>
      </c>
      <c r="J23" s="25" t="s">
        <v>105</v>
      </c>
    </row>
    <row r="24" spans="2:10" x14ac:dyDescent="0.2">
      <c r="B24" s="1" t="s">
        <v>197</v>
      </c>
      <c r="C24" s="35">
        <v>28</v>
      </c>
      <c r="D24" s="42">
        <v>661.69299999999998</v>
      </c>
      <c r="E24" s="23">
        <v>43.036000000000001</v>
      </c>
      <c r="F24" s="23">
        <v>0.93400000000000005</v>
      </c>
      <c r="G24" s="23">
        <v>15.616</v>
      </c>
      <c r="H24" s="25" t="s">
        <v>105</v>
      </c>
      <c r="I24" s="23">
        <v>602.10699999999997</v>
      </c>
      <c r="J24" s="25" t="s">
        <v>105</v>
      </c>
    </row>
    <row r="25" spans="2:10" x14ac:dyDescent="0.2">
      <c r="B25" s="1" t="s">
        <v>198</v>
      </c>
      <c r="C25" s="35">
        <v>3</v>
      </c>
      <c r="D25" s="42">
        <v>449.29899999999998</v>
      </c>
      <c r="E25" s="23">
        <v>80.950999999999993</v>
      </c>
      <c r="F25" s="23">
        <v>9.5000000000000001E-2</v>
      </c>
      <c r="G25" s="25" t="s">
        <v>105</v>
      </c>
      <c r="H25" s="23">
        <v>3.83</v>
      </c>
      <c r="I25" s="23">
        <v>364.423</v>
      </c>
      <c r="J25" s="23">
        <v>262.613</v>
      </c>
    </row>
    <row r="26" spans="2:10" x14ac:dyDescent="0.2">
      <c r="B26" s="1" t="s">
        <v>199</v>
      </c>
      <c r="C26" s="35">
        <v>18</v>
      </c>
      <c r="D26" s="42">
        <v>3.6869999999999998</v>
      </c>
      <c r="E26" s="23">
        <v>3.5000000000000003E-2</v>
      </c>
      <c r="F26" s="23">
        <v>0.27100000000000002</v>
      </c>
      <c r="G26" s="25">
        <v>1.53</v>
      </c>
      <c r="H26" s="25">
        <v>1.851</v>
      </c>
      <c r="I26" s="25" t="s">
        <v>105</v>
      </c>
      <c r="J26" s="23">
        <v>0.10299999999999999</v>
      </c>
    </row>
    <row r="27" spans="2:10" x14ac:dyDescent="0.2">
      <c r="B27" s="1" t="s">
        <v>200</v>
      </c>
      <c r="C27" s="35">
        <v>7</v>
      </c>
      <c r="D27" s="42">
        <v>3.948</v>
      </c>
      <c r="E27" s="23">
        <v>3.125</v>
      </c>
      <c r="F27" s="23">
        <v>0.77</v>
      </c>
      <c r="G27" s="23">
        <v>3.3000000000000002E-2</v>
      </c>
      <c r="H27" s="25" t="s">
        <v>105</v>
      </c>
      <c r="I27" s="23">
        <v>0.02</v>
      </c>
      <c r="J27" s="25" t="s">
        <v>105</v>
      </c>
    </row>
    <row r="28" spans="2:10" x14ac:dyDescent="0.2">
      <c r="B28" s="1" t="s">
        <v>201</v>
      </c>
      <c r="C28" s="35">
        <v>1</v>
      </c>
      <c r="D28" s="67" t="s">
        <v>202</v>
      </c>
      <c r="E28" s="25" t="s">
        <v>202</v>
      </c>
      <c r="F28" s="25" t="s">
        <v>202</v>
      </c>
      <c r="G28" s="25" t="s">
        <v>105</v>
      </c>
      <c r="H28" s="25" t="s">
        <v>105</v>
      </c>
      <c r="I28" s="25" t="s">
        <v>105</v>
      </c>
      <c r="J28" s="25" t="s">
        <v>105</v>
      </c>
    </row>
    <row r="29" spans="2:10" x14ac:dyDescent="0.2">
      <c r="B29" s="1" t="s">
        <v>203</v>
      </c>
      <c r="C29" s="35">
        <v>10</v>
      </c>
      <c r="D29" s="42">
        <v>3.0419999999999998</v>
      </c>
      <c r="E29" s="25" t="s">
        <v>105</v>
      </c>
      <c r="F29" s="23">
        <v>7.5999999999999998E-2</v>
      </c>
      <c r="G29" s="23">
        <v>0.92700000000000005</v>
      </c>
      <c r="H29" s="23">
        <v>0.14699999999999999</v>
      </c>
      <c r="I29" s="23">
        <v>1.8919999999999999</v>
      </c>
      <c r="J29" s="25" t="s">
        <v>105</v>
      </c>
    </row>
    <row r="30" spans="2:10" x14ac:dyDescent="0.2">
      <c r="B30" s="1" t="s">
        <v>204</v>
      </c>
      <c r="C30" s="35">
        <v>8</v>
      </c>
      <c r="D30" s="42">
        <v>1077.8530000000001</v>
      </c>
      <c r="E30" s="23">
        <v>337.94</v>
      </c>
      <c r="F30" s="23">
        <v>0.36</v>
      </c>
      <c r="G30" s="25">
        <v>2E-3</v>
      </c>
      <c r="H30" s="25" t="s">
        <v>105</v>
      </c>
      <c r="I30" s="23">
        <v>739.55100000000004</v>
      </c>
      <c r="J30" s="23">
        <v>679.99199999999996</v>
      </c>
    </row>
    <row r="31" spans="2:10" x14ac:dyDescent="0.2">
      <c r="B31" s="1" t="s">
        <v>205</v>
      </c>
      <c r="C31" s="35">
        <v>3</v>
      </c>
      <c r="D31" s="67" t="s">
        <v>202</v>
      </c>
      <c r="E31" s="25" t="s">
        <v>202</v>
      </c>
      <c r="F31" s="25" t="s">
        <v>202</v>
      </c>
      <c r="G31" s="25" t="s">
        <v>105</v>
      </c>
      <c r="H31" s="25" t="s">
        <v>105</v>
      </c>
      <c r="I31" s="25" t="s">
        <v>105</v>
      </c>
      <c r="J31" s="25" t="s">
        <v>105</v>
      </c>
    </row>
    <row r="32" spans="2:10" x14ac:dyDescent="0.2">
      <c r="B32" s="1" t="s">
        <v>206</v>
      </c>
      <c r="C32" s="35">
        <v>26</v>
      </c>
      <c r="D32" s="42">
        <v>1.0029999999999999</v>
      </c>
      <c r="E32" s="23">
        <v>0.45100000000000001</v>
      </c>
      <c r="F32" s="23">
        <v>0.42099999999999999</v>
      </c>
      <c r="G32" s="23">
        <v>0.106</v>
      </c>
      <c r="H32" s="25">
        <v>1.4999999999999999E-2</v>
      </c>
      <c r="I32" s="25">
        <v>0.01</v>
      </c>
      <c r="J32" s="25" t="s">
        <v>105</v>
      </c>
    </row>
    <row r="33" spans="2:10" x14ac:dyDescent="0.2">
      <c r="B33" s="1" t="s">
        <v>207</v>
      </c>
      <c r="C33" s="35">
        <v>40</v>
      </c>
      <c r="D33" s="42">
        <v>1.9379999999999999</v>
      </c>
      <c r="E33" s="23">
        <v>1.042</v>
      </c>
      <c r="F33" s="23">
        <v>0.74299999999999999</v>
      </c>
      <c r="G33" s="23">
        <v>1.4999999999999999E-2</v>
      </c>
      <c r="H33" s="23">
        <v>3.0000000000000001E-3</v>
      </c>
      <c r="I33" s="23">
        <v>0.13500000000000001</v>
      </c>
      <c r="J33" s="25" t="s">
        <v>105</v>
      </c>
    </row>
    <row r="34" spans="2:10" x14ac:dyDescent="0.2">
      <c r="B34" s="1" t="s">
        <v>208</v>
      </c>
      <c r="C34" s="35">
        <v>16</v>
      </c>
      <c r="D34" s="42">
        <v>1.2569999999999999</v>
      </c>
      <c r="E34" s="25" t="s">
        <v>105</v>
      </c>
      <c r="F34" s="23">
        <v>0.28000000000000003</v>
      </c>
      <c r="G34" s="23">
        <v>0.97599999999999998</v>
      </c>
      <c r="H34" s="23">
        <v>1E-3</v>
      </c>
      <c r="I34" s="25" t="s">
        <v>105</v>
      </c>
      <c r="J34" s="25" t="s">
        <v>105</v>
      </c>
    </row>
    <row r="35" spans="2:10" x14ac:dyDescent="0.2">
      <c r="B35" s="1" t="s">
        <v>209</v>
      </c>
      <c r="C35" s="35">
        <v>4</v>
      </c>
      <c r="D35" s="22">
        <v>0.317</v>
      </c>
      <c r="E35" s="25" t="s">
        <v>105</v>
      </c>
      <c r="F35" s="25">
        <v>0.30599999999999999</v>
      </c>
      <c r="G35" s="23">
        <v>1.0999999999999999E-2</v>
      </c>
      <c r="H35" s="25" t="s">
        <v>105</v>
      </c>
      <c r="I35" s="25" t="s">
        <v>105</v>
      </c>
      <c r="J35" s="25" t="s">
        <v>105</v>
      </c>
    </row>
    <row r="36" spans="2:10" x14ac:dyDescent="0.2">
      <c r="B36" s="1" t="s">
        <v>210</v>
      </c>
      <c r="C36" s="35">
        <v>5</v>
      </c>
      <c r="D36" s="42">
        <v>0.61199999999999999</v>
      </c>
      <c r="E36" s="25" t="s">
        <v>105</v>
      </c>
      <c r="F36" s="23">
        <v>0.34699999999999998</v>
      </c>
      <c r="G36" s="23">
        <v>0.26500000000000001</v>
      </c>
      <c r="H36" s="25" t="s">
        <v>105</v>
      </c>
      <c r="I36" s="25" t="s">
        <v>105</v>
      </c>
      <c r="J36" s="25" t="s">
        <v>105</v>
      </c>
    </row>
    <row r="37" spans="2:10" x14ac:dyDescent="0.2">
      <c r="B37" s="1" t="s">
        <v>211</v>
      </c>
      <c r="C37" s="35">
        <v>13</v>
      </c>
      <c r="D37" s="42">
        <v>1.0489999999999999</v>
      </c>
      <c r="E37" s="23">
        <v>0.17</v>
      </c>
      <c r="F37" s="23">
        <v>0.32900000000000001</v>
      </c>
      <c r="G37" s="23">
        <v>0.55000000000000004</v>
      </c>
      <c r="H37" s="25" t="s">
        <v>105</v>
      </c>
      <c r="I37" s="25" t="s">
        <v>105</v>
      </c>
      <c r="J37" s="25" t="s">
        <v>105</v>
      </c>
    </row>
    <row r="38" spans="2:10" ht="18" thickBot="1" x14ac:dyDescent="0.25">
      <c r="B38" s="4"/>
      <c r="C38" s="41"/>
      <c r="D38" s="41"/>
      <c r="E38" s="4"/>
      <c r="F38" s="4"/>
      <c r="G38" s="4"/>
      <c r="H38" s="4"/>
      <c r="I38" s="4"/>
      <c r="J38" s="4"/>
    </row>
    <row r="39" spans="2:10" x14ac:dyDescent="0.2">
      <c r="J39" s="25"/>
    </row>
    <row r="40" spans="2:10" x14ac:dyDescent="0.2">
      <c r="C40" s="3" t="s">
        <v>212</v>
      </c>
    </row>
    <row r="41" spans="2:10" ht="18" thickBot="1" x14ac:dyDescent="0.25">
      <c r="B41" s="4"/>
      <c r="C41" s="4"/>
      <c r="D41" s="6" t="s">
        <v>175</v>
      </c>
      <c r="E41" s="4"/>
      <c r="F41" s="4"/>
      <c r="G41" s="4"/>
      <c r="H41" s="4"/>
      <c r="I41" s="6" t="s">
        <v>213</v>
      </c>
      <c r="J41" s="4"/>
    </row>
    <row r="42" spans="2:10" x14ac:dyDescent="0.2">
      <c r="C42" s="20"/>
      <c r="D42" s="10"/>
      <c r="E42" s="10"/>
      <c r="F42" s="10"/>
      <c r="G42" s="10"/>
      <c r="H42" s="10"/>
      <c r="I42" s="12" t="s">
        <v>214</v>
      </c>
      <c r="J42" s="10"/>
    </row>
    <row r="43" spans="2:10" x14ac:dyDescent="0.2">
      <c r="C43" s="8" t="s">
        <v>215</v>
      </c>
      <c r="D43" s="47" t="s">
        <v>216</v>
      </c>
      <c r="E43" s="20"/>
      <c r="F43" s="47" t="s">
        <v>217</v>
      </c>
      <c r="G43" s="20" t="s">
        <v>218</v>
      </c>
      <c r="H43" s="20"/>
      <c r="I43" s="20"/>
      <c r="J43" s="68" t="s">
        <v>219</v>
      </c>
    </row>
    <row r="44" spans="2:10" x14ac:dyDescent="0.2">
      <c r="B44" s="10"/>
      <c r="C44" s="30"/>
      <c r="D44" s="12" t="s">
        <v>220</v>
      </c>
      <c r="E44" s="12" t="s">
        <v>221</v>
      </c>
      <c r="F44" s="12" t="s">
        <v>222</v>
      </c>
      <c r="G44" s="12" t="s">
        <v>223</v>
      </c>
      <c r="H44" s="12" t="s">
        <v>185</v>
      </c>
      <c r="I44" s="33" t="s">
        <v>224</v>
      </c>
      <c r="J44" s="33" t="s">
        <v>225</v>
      </c>
    </row>
    <row r="45" spans="2:10" x14ac:dyDescent="0.2">
      <c r="C45" s="20"/>
    </row>
    <row r="46" spans="2:10" x14ac:dyDescent="0.2">
      <c r="B46" s="1" t="s">
        <v>187</v>
      </c>
      <c r="C46" s="42">
        <v>2486.7399999999998</v>
      </c>
      <c r="D46" s="18">
        <v>27.327999999999999</v>
      </c>
      <c r="E46" s="18">
        <v>6.415</v>
      </c>
      <c r="F46" s="18">
        <v>68.225999999999999</v>
      </c>
      <c r="G46" s="18">
        <v>2357.4639999999999</v>
      </c>
      <c r="H46" s="18">
        <v>27.306999999999999</v>
      </c>
      <c r="I46" s="18">
        <v>1006.997</v>
      </c>
      <c r="J46" s="25">
        <v>0.10299999999999999</v>
      </c>
    </row>
    <row r="47" spans="2:10" x14ac:dyDescent="0.2">
      <c r="B47" s="3" t="s">
        <v>188</v>
      </c>
      <c r="C47" s="50">
        <v>2286.5349999999999</v>
      </c>
      <c r="D47" s="29">
        <v>25.231000000000002</v>
      </c>
      <c r="E47" s="29">
        <v>6.0709999999999997</v>
      </c>
      <c r="F47" s="29">
        <v>61.917999999999999</v>
      </c>
      <c r="G47" s="29">
        <v>2162.306</v>
      </c>
      <c r="H47" s="29">
        <v>31.623999999999999</v>
      </c>
      <c r="I47" s="29">
        <v>942.60500000000002</v>
      </c>
      <c r="J47" s="46">
        <v>0.10299999999999999</v>
      </c>
    </row>
    <row r="48" spans="2:10" x14ac:dyDescent="0.2">
      <c r="C48" s="20"/>
    </row>
    <row r="49" spans="2:10" x14ac:dyDescent="0.2">
      <c r="B49" s="1" t="s">
        <v>189</v>
      </c>
      <c r="C49" s="42">
        <v>18.087</v>
      </c>
      <c r="D49" s="23">
        <v>1.097</v>
      </c>
      <c r="E49" s="23">
        <v>0.99</v>
      </c>
      <c r="F49" s="23">
        <v>4.9939999999999998</v>
      </c>
      <c r="G49" s="23">
        <v>7.7320000000000002</v>
      </c>
      <c r="H49" s="23">
        <v>3.274</v>
      </c>
      <c r="I49" s="25" t="s">
        <v>105</v>
      </c>
      <c r="J49" s="25" t="s">
        <v>105</v>
      </c>
    </row>
    <row r="50" spans="2:10" x14ac:dyDescent="0.2">
      <c r="B50" s="1" t="s">
        <v>190</v>
      </c>
      <c r="C50" s="42">
        <v>16.989999999999998</v>
      </c>
      <c r="D50" s="23">
        <v>0.94</v>
      </c>
      <c r="E50" s="23">
        <v>2.5219999999999998</v>
      </c>
      <c r="F50" s="23">
        <v>4.8470000000000004</v>
      </c>
      <c r="G50" s="23">
        <v>7.62</v>
      </c>
      <c r="H50" s="23">
        <v>1.0609999999999999</v>
      </c>
      <c r="I50" s="25" t="s">
        <v>105</v>
      </c>
      <c r="J50" s="25" t="s">
        <v>105</v>
      </c>
    </row>
    <row r="51" spans="2:10" x14ac:dyDescent="0.2">
      <c r="B51" s="1" t="s">
        <v>191</v>
      </c>
      <c r="C51" s="42">
        <v>38.979999999999997</v>
      </c>
      <c r="D51" s="23">
        <v>2.7549999999999999</v>
      </c>
      <c r="E51" s="25" t="s">
        <v>105</v>
      </c>
      <c r="F51" s="23">
        <v>18.670999999999999</v>
      </c>
      <c r="G51" s="23">
        <v>16.763999999999999</v>
      </c>
      <c r="H51" s="23">
        <v>0.79</v>
      </c>
      <c r="I51" s="25" t="s">
        <v>105</v>
      </c>
      <c r="J51" s="25" t="s">
        <v>105</v>
      </c>
    </row>
    <row r="52" spans="2:10" x14ac:dyDescent="0.2">
      <c r="B52" s="1" t="s">
        <v>192</v>
      </c>
      <c r="C52" s="42">
        <v>0.73199999999999998</v>
      </c>
      <c r="D52" s="23">
        <v>8.0000000000000002E-3</v>
      </c>
      <c r="E52" s="25" t="s">
        <v>105</v>
      </c>
      <c r="F52" s="23">
        <v>4.0000000000000001E-3</v>
      </c>
      <c r="G52" s="25">
        <v>6.0000000000000001E-3</v>
      </c>
      <c r="H52" s="23">
        <v>0.71399999999999997</v>
      </c>
      <c r="I52" s="25" t="s">
        <v>105</v>
      </c>
      <c r="J52" s="25" t="s">
        <v>105</v>
      </c>
    </row>
    <row r="53" spans="2:10" x14ac:dyDescent="0.2">
      <c r="B53" s="1" t="s">
        <v>193</v>
      </c>
      <c r="C53" s="42">
        <v>0.123</v>
      </c>
      <c r="D53" s="23">
        <v>1.4E-2</v>
      </c>
      <c r="E53" s="25" t="s">
        <v>105</v>
      </c>
      <c r="F53" s="23">
        <v>2.1999999999999999E-2</v>
      </c>
      <c r="G53" s="23">
        <v>7.0000000000000001E-3</v>
      </c>
      <c r="H53" s="23">
        <v>0.08</v>
      </c>
      <c r="I53" s="25" t="s">
        <v>105</v>
      </c>
      <c r="J53" s="25" t="s">
        <v>105</v>
      </c>
    </row>
    <row r="54" spans="2:10" x14ac:dyDescent="0.2">
      <c r="B54" s="1" t="s">
        <v>194</v>
      </c>
      <c r="C54" s="42">
        <v>0.10299999999999999</v>
      </c>
      <c r="D54" s="23">
        <v>1.2E-2</v>
      </c>
      <c r="E54" s="25" t="s">
        <v>105</v>
      </c>
      <c r="F54" s="23">
        <v>2.9000000000000001E-2</v>
      </c>
      <c r="G54" s="23">
        <v>1.0999999999999999E-2</v>
      </c>
      <c r="H54" s="23">
        <v>5.0999999999999997E-2</v>
      </c>
      <c r="I54" s="25" t="s">
        <v>105</v>
      </c>
      <c r="J54" s="25" t="s">
        <v>105</v>
      </c>
    </row>
    <row r="55" spans="2:10" x14ac:dyDescent="0.2">
      <c r="B55" s="1" t="s">
        <v>195</v>
      </c>
      <c r="C55" s="42">
        <v>5.6340000000000003</v>
      </c>
      <c r="D55" s="23">
        <v>0.13600000000000001</v>
      </c>
      <c r="E55" s="25">
        <v>1.7000000000000001E-2</v>
      </c>
      <c r="F55" s="23">
        <v>4.2350000000000003</v>
      </c>
      <c r="G55" s="23">
        <v>1.1839999999999999</v>
      </c>
      <c r="H55" s="23">
        <v>6.2E-2</v>
      </c>
      <c r="I55" s="25" t="s">
        <v>105</v>
      </c>
      <c r="J55" s="25" t="s">
        <v>105</v>
      </c>
    </row>
    <row r="56" spans="2:10" x14ac:dyDescent="0.2">
      <c r="B56" s="1" t="s">
        <v>196</v>
      </c>
      <c r="C56" s="42">
        <v>6.5000000000000002E-2</v>
      </c>
      <c r="D56" s="25">
        <v>1E-3</v>
      </c>
      <c r="E56" s="25" t="s">
        <v>105</v>
      </c>
      <c r="F56" s="23">
        <v>5.2999999999999999E-2</v>
      </c>
      <c r="G56" s="23">
        <v>2E-3</v>
      </c>
      <c r="H56" s="23">
        <v>8.9999999999999993E-3</v>
      </c>
      <c r="I56" s="25" t="s">
        <v>105</v>
      </c>
      <c r="J56" s="25" t="s">
        <v>105</v>
      </c>
    </row>
    <row r="57" spans="2:10" x14ac:dyDescent="0.2">
      <c r="B57" s="1" t="s">
        <v>197</v>
      </c>
      <c r="C57" s="42">
        <v>661.69299999999998</v>
      </c>
      <c r="D57" s="23">
        <v>5.4050000000000002</v>
      </c>
      <c r="E57" s="23">
        <v>2.4220000000000002</v>
      </c>
      <c r="F57" s="23">
        <v>10.965999999999999</v>
      </c>
      <c r="G57" s="23">
        <v>641.23400000000004</v>
      </c>
      <c r="H57" s="23">
        <v>1.6659999999999999</v>
      </c>
      <c r="I57" s="25" t="s">
        <v>105</v>
      </c>
      <c r="J57" s="25" t="s">
        <v>105</v>
      </c>
    </row>
    <row r="58" spans="2:10" x14ac:dyDescent="0.2">
      <c r="B58" s="1" t="s">
        <v>198</v>
      </c>
      <c r="C58" s="42">
        <v>449.29899999999998</v>
      </c>
      <c r="D58" s="23">
        <v>8.2609999999999992</v>
      </c>
      <c r="E58" s="25" t="s">
        <v>105</v>
      </c>
      <c r="F58" s="23">
        <v>9.5000000000000001E-2</v>
      </c>
      <c r="G58" s="23">
        <v>437.64400000000001</v>
      </c>
      <c r="H58" s="23">
        <v>3.2989999999999999</v>
      </c>
      <c r="I58" s="25">
        <v>262.613</v>
      </c>
      <c r="J58" s="25" t="s">
        <v>105</v>
      </c>
    </row>
    <row r="59" spans="2:10" x14ac:dyDescent="0.2">
      <c r="B59" s="1" t="s">
        <v>199</v>
      </c>
      <c r="C59" s="42">
        <v>3.6869999999999998</v>
      </c>
      <c r="D59" s="23">
        <v>0.03</v>
      </c>
      <c r="E59" s="25" t="s">
        <v>105</v>
      </c>
      <c r="F59" s="23">
        <v>0.124</v>
      </c>
      <c r="G59" s="23">
        <v>2.9870000000000001</v>
      </c>
      <c r="H59" s="23">
        <v>0.54600000000000004</v>
      </c>
      <c r="I59" s="25" t="s">
        <v>105</v>
      </c>
      <c r="J59" s="25">
        <v>0.10299999999999999</v>
      </c>
    </row>
    <row r="60" spans="2:10" x14ac:dyDescent="0.2">
      <c r="B60" s="1" t="s">
        <v>200</v>
      </c>
      <c r="C60" s="42">
        <v>3.948</v>
      </c>
      <c r="D60" s="23">
        <v>9.2999999999999999E-2</v>
      </c>
      <c r="E60" s="25" t="s">
        <v>105</v>
      </c>
      <c r="F60" s="23">
        <v>5.7000000000000002E-2</v>
      </c>
      <c r="G60" s="23">
        <v>2.7519999999999998</v>
      </c>
      <c r="H60" s="23">
        <v>1.046</v>
      </c>
      <c r="I60" s="25" t="s">
        <v>105</v>
      </c>
      <c r="J60" s="25" t="s">
        <v>105</v>
      </c>
    </row>
    <row r="61" spans="2:10" x14ac:dyDescent="0.2">
      <c r="B61" s="1" t="s">
        <v>201</v>
      </c>
      <c r="C61" s="67" t="s">
        <v>202</v>
      </c>
      <c r="D61" s="25" t="s">
        <v>202</v>
      </c>
      <c r="E61" s="25" t="s">
        <v>105</v>
      </c>
      <c r="F61" s="25" t="s">
        <v>202</v>
      </c>
      <c r="G61" s="25" t="s">
        <v>105</v>
      </c>
      <c r="H61" s="25" t="s">
        <v>202</v>
      </c>
      <c r="I61" s="25" t="s">
        <v>105</v>
      </c>
      <c r="J61" s="25" t="s">
        <v>105</v>
      </c>
    </row>
    <row r="62" spans="2:10" x14ac:dyDescent="0.2">
      <c r="B62" s="1" t="s">
        <v>203</v>
      </c>
      <c r="C62" s="42">
        <v>3.0419999999999998</v>
      </c>
      <c r="D62" s="23">
        <v>8.7999999999999995E-2</v>
      </c>
      <c r="E62" s="23">
        <v>0.12</v>
      </c>
      <c r="F62" s="23">
        <v>2.1480000000000001</v>
      </c>
      <c r="G62" s="23">
        <v>0.23799999999999999</v>
      </c>
      <c r="H62" s="23">
        <v>0.44800000000000001</v>
      </c>
      <c r="I62" s="25" t="s">
        <v>105</v>
      </c>
      <c r="J62" s="25" t="s">
        <v>105</v>
      </c>
    </row>
    <row r="63" spans="2:10" x14ac:dyDescent="0.2">
      <c r="B63" s="1" t="s">
        <v>204</v>
      </c>
      <c r="C63" s="42">
        <v>1077.8530000000001</v>
      </c>
      <c r="D63" s="23">
        <v>6.1219999999999999</v>
      </c>
      <c r="E63" s="25" t="s">
        <v>105</v>
      </c>
      <c r="F63" s="23">
        <v>13.327</v>
      </c>
      <c r="G63" s="23">
        <v>1041.9639999999999</v>
      </c>
      <c r="H63" s="23">
        <v>16.440000000000001</v>
      </c>
      <c r="I63" s="23">
        <v>679.99199999999996</v>
      </c>
      <c r="J63" s="25" t="s">
        <v>105</v>
      </c>
    </row>
    <row r="64" spans="2:10" x14ac:dyDescent="0.2">
      <c r="B64" s="1" t="s">
        <v>205</v>
      </c>
      <c r="C64" s="67" t="s">
        <v>202</v>
      </c>
      <c r="D64" s="25" t="s">
        <v>202</v>
      </c>
      <c r="E64" s="25" t="s">
        <v>105</v>
      </c>
      <c r="F64" s="25" t="s">
        <v>202</v>
      </c>
      <c r="G64" s="25">
        <v>5.0000000000000001E-3</v>
      </c>
      <c r="H64" s="25" t="s">
        <v>202</v>
      </c>
      <c r="I64" s="25" t="s">
        <v>105</v>
      </c>
      <c r="J64" s="25" t="s">
        <v>105</v>
      </c>
    </row>
    <row r="65" spans="1:10" x14ac:dyDescent="0.2">
      <c r="B65" s="1" t="s">
        <v>206</v>
      </c>
      <c r="C65" s="42">
        <v>1.0029999999999999</v>
      </c>
      <c r="D65" s="25">
        <v>4.1000000000000002E-2</v>
      </c>
      <c r="E65" s="25" t="s">
        <v>105</v>
      </c>
      <c r="F65" s="23">
        <v>0.625</v>
      </c>
      <c r="G65" s="23">
        <v>5.8999999999999997E-2</v>
      </c>
      <c r="H65" s="23">
        <v>0.27800000000000002</v>
      </c>
      <c r="I65" s="25" t="s">
        <v>105</v>
      </c>
      <c r="J65" s="25" t="s">
        <v>105</v>
      </c>
    </row>
    <row r="66" spans="1:10" x14ac:dyDescent="0.2">
      <c r="B66" s="1" t="s">
        <v>207</v>
      </c>
      <c r="C66" s="42">
        <v>1.9379999999999999</v>
      </c>
      <c r="D66" s="23">
        <v>7.1999999999999995E-2</v>
      </c>
      <c r="E66" s="25" t="s">
        <v>105</v>
      </c>
      <c r="F66" s="23">
        <v>0.59299999999999997</v>
      </c>
      <c r="G66" s="23">
        <v>0.874</v>
      </c>
      <c r="H66" s="23">
        <v>0.39900000000000002</v>
      </c>
      <c r="I66" s="25" t="s">
        <v>105</v>
      </c>
      <c r="J66" s="25" t="s">
        <v>105</v>
      </c>
    </row>
    <row r="67" spans="1:10" x14ac:dyDescent="0.2">
      <c r="B67" s="1" t="s">
        <v>208</v>
      </c>
      <c r="C67" s="42">
        <v>1.2569999999999999</v>
      </c>
      <c r="D67" s="23">
        <v>2.5000000000000001E-2</v>
      </c>
      <c r="E67" s="25" t="s">
        <v>105</v>
      </c>
      <c r="F67" s="23">
        <v>0.52300000000000002</v>
      </c>
      <c r="G67" s="23">
        <v>0.155</v>
      </c>
      <c r="H67" s="23">
        <v>0.55400000000000005</v>
      </c>
      <c r="I67" s="25" t="s">
        <v>105</v>
      </c>
      <c r="J67" s="25" t="s">
        <v>105</v>
      </c>
    </row>
    <row r="68" spans="1:10" x14ac:dyDescent="0.2">
      <c r="B68" s="1" t="s">
        <v>209</v>
      </c>
      <c r="C68" s="22">
        <v>0.317</v>
      </c>
      <c r="D68" s="25" t="s">
        <v>105</v>
      </c>
      <c r="E68" s="25" t="s">
        <v>105</v>
      </c>
      <c r="F68" s="25">
        <v>0.16</v>
      </c>
      <c r="G68" s="25" t="s">
        <v>105</v>
      </c>
      <c r="H68" s="25">
        <v>0.157</v>
      </c>
      <c r="I68" s="25" t="s">
        <v>105</v>
      </c>
      <c r="J68" s="25" t="s">
        <v>105</v>
      </c>
    </row>
    <row r="69" spans="1:10" x14ac:dyDescent="0.2">
      <c r="B69" s="1" t="s">
        <v>210</v>
      </c>
      <c r="C69" s="42">
        <v>0.61199999999999999</v>
      </c>
      <c r="D69" s="25" t="s">
        <v>105</v>
      </c>
      <c r="E69" s="25" t="s">
        <v>105</v>
      </c>
      <c r="F69" s="23">
        <v>4.9000000000000002E-2</v>
      </c>
      <c r="G69" s="23">
        <v>3.4000000000000002E-2</v>
      </c>
      <c r="H69" s="23">
        <v>0.52900000000000003</v>
      </c>
      <c r="I69" s="25" t="s">
        <v>105</v>
      </c>
      <c r="J69" s="25" t="s">
        <v>105</v>
      </c>
    </row>
    <row r="70" spans="1:10" x14ac:dyDescent="0.2">
      <c r="B70" s="1" t="s">
        <v>211</v>
      </c>
      <c r="C70" s="42">
        <v>1.0489999999999999</v>
      </c>
      <c r="D70" s="23">
        <v>0.105</v>
      </c>
      <c r="E70" s="25" t="s">
        <v>105</v>
      </c>
      <c r="F70" s="23">
        <v>0.36299999999999999</v>
      </c>
      <c r="G70" s="23">
        <v>0.41899999999999998</v>
      </c>
      <c r="H70" s="23">
        <v>0.16200000000000001</v>
      </c>
      <c r="I70" s="25" t="s">
        <v>105</v>
      </c>
      <c r="J70" s="25" t="s">
        <v>105</v>
      </c>
    </row>
    <row r="71" spans="1:10" ht="18" thickBot="1" x14ac:dyDescent="0.25">
      <c r="B71" s="4"/>
      <c r="C71" s="41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226</v>
      </c>
    </row>
    <row r="73" spans="1:10" x14ac:dyDescent="0.2">
      <c r="A73" s="1"/>
    </row>
  </sheetData>
  <phoneticPr fontId="2"/>
  <pageMargins left="0.32" right="0.54" top="0.55000000000000004" bottom="0.53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146"/>
  <sheetViews>
    <sheetView showGridLines="0" zoomScale="75" zoomScaleNormal="100" workbookViewId="0">
      <selection activeCell="I1" sqref="I1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4" width="13.375" style="2" customWidth="1"/>
    <col min="5" max="5" width="14" style="2" customWidth="1"/>
    <col min="6" max="8" width="12.125" style="2"/>
    <col min="9" max="9" width="13.375" style="2" customWidth="1"/>
    <col min="10" max="10" width="15.5" style="2" customWidth="1"/>
    <col min="11" max="256" width="12.125" style="2"/>
    <col min="257" max="257" width="13.375" style="2" customWidth="1"/>
    <col min="258" max="258" width="18.375" style="2" customWidth="1"/>
    <col min="259" max="260" width="13.375" style="2" customWidth="1"/>
    <col min="261" max="261" width="14" style="2" customWidth="1"/>
    <col min="262" max="264" width="12.125" style="2"/>
    <col min="265" max="265" width="13.375" style="2" customWidth="1"/>
    <col min="266" max="266" width="15.5" style="2" customWidth="1"/>
    <col min="267" max="512" width="12.125" style="2"/>
    <col min="513" max="513" width="13.375" style="2" customWidth="1"/>
    <col min="514" max="514" width="18.375" style="2" customWidth="1"/>
    <col min="515" max="516" width="13.375" style="2" customWidth="1"/>
    <col min="517" max="517" width="14" style="2" customWidth="1"/>
    <col min="518" max="520" width="12.125" style="2"/>
    <col min="521" max="521" width="13.375" style="2" customWidth="1"/>
    <col min="522" max="522" width="15.5" style="2" customWidth="1"/>
    <col min="523" max="768" width="12.125" style="2"/>
    <col min="769" max="769" width="13.375" style="2" customWidth="1"/>
    <col min="770" max="770" width="18.375" style="2" customWidth="1"/>
    <col min="771" max="772" width="13.375" style="2" customWidth="1"/>
    <col min="773" max="773" width="14" style="2" customWidth="1"/>
    <col min="774" max="776" width="12.125" style="2"/>
    <col min="777" max="777" width="13.375" style="2" customWidth="1"/>
    <col min="778" max="778" width="15.5" style="2" customWidth="1"/>
    <col min="779" max="1024" width="12.125" style="2"/>
    <col min="1025" max="1025" width="13.375" style="2" customWidth="1"/>
    <col min="1026" max="1026" width="18.375" style="2" customWidth="1"/>
    <col min="1027" max="1028" width="13.375" style="2" customWidth="1"/>
    <col min="1029" max="1029" width="14" style="2" customWidth="1"/>
    <col min="1030" max="1032" width="12.125" style="2"/>
    <col min="1033" max="1033" width="13.375" style="2" customWidth="1"/>
    <col min="1034" max="1034" width="15.5" style="2" customWidth="1"/>
    <col min="1035" max="1280" width="12.125" style="2"/>
    <col min="1281" max="1281" width="13.375" style="2" customWidth="1"/>
    <col min="1282" max="1282" width="18.375" style="2" customWidth="1"/>
    <col min="1283" max="1284" width="13.375" style="2" customWidth="1"/>
    <col min="1285" max="1285" width="14" style="2" customWidth="1"/>
    <col min="1286" max="1288" width="12.125" style="2"/>
    <col min="1289" max="1289" width="13.375" style="2" customWidth="1"/>
    <col min="1290" max="1290" width="15.5" style="2" customWidth="1"/>
    <col min="1291" max="1536" width="12.125" style="2"/>
    <col min="1537" max="1537" width="13.375" style="2" customWidth="1"/>
    <col min="1538" max="1538" width="18.375" style="2" customWidth="1"/>
    <col min="1539" max="1540" width="13.375" style="2" customWidth="1"/>
    <col min="1541" max="1541" width="14" style="2" customWidth="1"/>
    <col min="1542" max="1544" width="12.125" style="2"/>
    <col min="1545" max="1545" width="13.375" style="2" customWidth="1"/>
    <col min="1546" max="1546" width="15.5" style="2" customWidth="1"/>
    <col min="1547" max="1792" width="12.125" style="2"/>
    <col min="1793" max="1793" width="13.375" style="2" customWidth="1"/>
    <col min="1794" max="1794" width="18.375" style="2" customWidth="1"/>
    <col min="1795" max="1796" width="13.375" style="2" customWidth="1"/>
    <col min="1797" max="1797" width="14" style="2" customWidth="1"/>
    <col min="1798" max="1800" width="12.125" style="2"/>
    <col min="1801" max="1801" width="13.375" style="2" customWidth="1"/>
    <col min="1802" max="1802" width="15.5" style="2" customWidth="1"/>
    <col min="1803" max="2048" width="12.125" style="2"/>
    <col min="2049" max="2049" width="13.375" style="2" customWidth="1"/>
    <col min="2050" max="2050" width="18.375" style="2" customWidth="1"/>
    <col min="2051" max="2052" width="13.375" style="2" customWidth="1"/>
    <col min="2053" max="2053" width="14" style="2" customWidth="1"/>
    <col min="2054" max="2056" width="12.125" style="2"/>
    <col min="2057" max="2057" width="13.375" style="2" customWidth="1"/>
    <col min="2058" max="2058" width="15.5" style="2" customWidth="1"/>
    <col min="2059" max="2304" width="12.125" style="2"/>
    <col min="2305" max="2305" width="13.375" style="2" customWidth="1"/>
    <col min="2306" max="2306" width="18.375" style="2" customWidth="1"/>
    <col min="2307" max="2308" width="13.375" style="2" customWidth="1"/>
    <col min="2309" max="2309" width="14" style="2" customWidth="1"/>
    <col min="2310" max="2312" width="12.125" style="2"/>
    <col min="2313" max="2313" width="13.375" style="2" customWidth="1"/>
    <col min="2314" max="2314" width="15.5" style="2" customWidth="1"/>
    <col min="2315" max="2560" width="12.125" style="2"/>
    <col min="2561" max="2561" width="13.375" style="2" customWidth="1"/>
    <col min="2562" max="2562" width="18.375" style="2" customWidth="1"/>
    <col min="2563" max="2564" width="13.375" style="2" customWidth="1"/>
    <col min="2565" max="2565" width="14" style="2" customWidth="1"/>
    <col min="2566" max="2568" width="12.125" style="2"/>
    <col min="2569" max="2569" width="13.375" style="2" customWidth="1"/>
    <col min="2570" max="2570" width="15.5" style="2" customWidth="1"/>
    <col min="2571" max="2816" width="12.125" style="2"/>
    <col min="2817" max="2817" width="13.375" style="2" customWidth="1"/>
    <col min="2818" max="2818" width="18.375" style="2" customWidth="1"/>
    <col min="2819" max="2820" width="13.375" style="2" customWidth="1"/>
    <col min="2821" max="2821" width="14" style="2" customWidth="1"/>
    <col min="2822" max="2824" width="12.125" style="2"/>
    <col min="2825" max="2825" width="13.375" style="2" customWidth="1"/>
    <col min="2826" max="2826" width="15.5" style="2" customWidth="1"/>
    <col min="2827" max="3072" width="12.125" style="2"/>
    <col min="3073" max="3073" width="13.375" style="2" customWidth="1"/>
    <col min="3074" max="3074" width="18.375" style="2" customWidth="1"/>
    <col min="3075" max="3076" width="13.375" style="2" customWidth="1"/>
    <col min="3077" max="3077" width="14" style="2" customWidth="1"/>
    <col min="3078" max="3080" width="12.125" style="2"/>
    <col min="3081" max="3081" width="13.375" style="2" customWidth="1"/>
    <col min="3082" max="3082" width="15.5" style="2" customWidth="1"/>
    <col min="3083" max="3328" width="12.125" style="2"/>
    <col min="3329" max="3329" width="13.375" style="2" customWidth="1"/>
    <col min="3330" max="3330" width="18.375" style="2" customWidth="1"/>
    <col min="3331" max="3332" width="13.375" style="2" customWidth="1"/>
    <col min="3333" max="3333" width="14" style="2" customWidth="1"/>
    <col min="3334" max="3336" width="12.125" style="2"/>
    <col min="3337" max="3337" width="13.375" style="2" customWidth="1"/>
    <col min="3338" max="3338" width="15.5" style="2" customWidth="1"/>
    <col min="3339" max="3584" width="12.125" style="2"/>
    <col min="3585" max="3585" width="13.375" style="2" customWidth="1"/>
    <col min="3586" max="3586" width="18.375" style="2" customWidth="1"/>
    <col min="3587" max="3588" width="13.375" style="2" customWidth="1"/>
    <col min="3589" max="3589" width="14" style="2" customWidth="1"/>
    <col min="3590" max="3592" width="12.125" style="2"/>
    <col min="3593" max="3593" width="13.375" style="2" customWidth="1"/>
    <col min="3594" max="3594" width="15.5" style="2" customWidth="1"/>
    <col min="3595" max="3840" width="12.125" style="2"/>
    <col min="3841" max="3841" width="13.375" style="2" customWidth="1"/>
    <col min="3842" max="3842" width="18.375" style="2" customWidth="1"/>
    <col min="3843" max="3844" width="13.375" style="2" customWidth="1"/>
    <col min="3845" max="3845" width="14" style="2" customWidth="1"/>
    <col min="3846" max="3848" width="12.125" style="2"/>
    <col min="3849" max="3849" width="13.375" style="2" customWidth="1"/>
    <col min="3850" max="3850" width="15.5" style="2" customWidth="1"/>
    <col min="3851" max="4096" width="12.125" style="2"/>
    <col min="4097" max="4097" width="13.375" style="2" customWidth="1"/>
    <col min="4098" max="4098" width="18.375" style="2" customWidth="1"/>
    <col min="4099" max="4100" width="13.375" style="2" customWidth="1"/>
    <col min="4101" max="4101" width="14" style="2" customWidth="1"/>
    <col min="4102" max="4104" width="12.125" style="2"/>
    <col min="4105" max="4105" width="13.375" style="2" customWidth="1"/>
    <col min="4106" max="4106" width="15.5" style="2" customWidth="1"/>
    <col min="4107" max="4352" width="12.125" style="2"/>
    <col min="4353" max="4353" width="13.375" style="2" customWidth="1"/>
    <col min="4354" max="4354" width="18.375" style="2" customWidth="1"/>
    <col min="4355" max="4356" width="13.375" style="2" customWidth="1"/>
    <col min="4357" max="4357" width="14" style="2" customWidth="1"/>
    <col min="4358" max="4360" width="12.125" style="2"/>
    <col min="4361" max="4361" width="13.375" style="2" customWidth="1"/>
    <col min="4362" max="4362" width="15.5" style="2" customWidth="1"/>
    <col min="4363" max="4608" width="12.125" style="2"/>
    <col min="4609" max="4609" width="13.375" style="2" customWidth="1"/>
    <col min="4610" max="4610" width="18.375" style="2" customWidth="1"/>
    <col min="4611" max="4612" width="13.375" style="2" customWidth="1"/>
    <col min="4613" max="4613" width="14" style="2" customWidth="1"/>
    <col min="4614" max="4616" width="12.125" style="2"/>
    <col min="4617" max="4617" width="13.375" style="2" customWidth="1"/>
    <col min="4618" max="4618" width="15.5" style="2" customWidth="1"/>
    <col min="4619" max="4864" width="12.125" style="2"/>
    <col min="4865" max="4865" width="13.375" style="2" customWidth="1"/>
    <col min="4866" max="4866" width="18.375" style="2" customWidth="1"/>
    <col min="4867" max="4868" width="13.375" style="2" customWidth="1"/>
    <col min="4869" max="4869" width="14" style="2" customWidth="1"/>
    <col min="4870" max="4872" width="12.125" style="2"/>
    <col min="4873" max="4873" width="13.375" style="2" customWidth="1"/>
    <col min="4874" max="4874" width="15.5" style="2" customWidth="1"/>
    <col min="4875" max="5120" width="12.125" style="2"/>
    <col min="5121" max="5121" width="13.375" style="2" customWidth="1"/>
    <col min="5122" max="5122" width="18.375" style="2" customWidth="1"/>
    <col min="5123" max="5124" width="13.375" style="2" customWidth="1"/>
    <col min="5125" max="5125" width="14" style="2" customWidth="1"/>
    <col min="5126" max="5128" width="12.125" style="2"/>
    <col min="5129" max="5129" width="13.375" style="2" customWidth="1"/>
    <col min="5130" max="5130" width="15.5" style="2" customWidth="1"/>
    <col min="5131" max="5376" width="12.125" style="2"/>
    <col min="5377" max="5377" width="13.375" style="2" customWidth="1"/>
    <col min="5378" max="5378" width="18.375" style="2" customWidth="1"/>
    <col min="5379" max="5380" width="13.375" style="2" customWidth="1"/>
    <col min="5381" max="5381" width="14" style="2" customWidth="1"/>
    <col min="5382" max="5384" width="12.125" style="2"/>
    <col min="5385" max="5385" width="13.375" style="2" customWidth="1"/>
    <col min="5386" max="5386" width="15.5" style="2" customWidth="1"/>
    <col min="5387" max="5632" width="12.125" style="2"/>
    <col min="5633" max="5633" width="13.375" style="2" customWidth="1"/>
    <col min="5634" max="5634" width="18.375" style="2" customWidth="1"/>
    <col min="5635" max="5636" width="13.375" style="2" customWidth="1"/>
    <col min="5637" max="5637" width="14" style="2" customWidth="1"/>
    <col min="5638" max="5640" width="12.125" style="2"/>
    <col min="5641" max="5641" width="13.375" style="2" customWidth="1"/>
    <col min="5642" max="5642" width="15.5" style="2" customWidth="1"/>
    <col min="5643" max="5888" width="12.125" style="2"/>
    <col min="5889" max="5889" width="13.375" style="2" customWidth="1"/>
    <col min="5890" max="5890" width="18.375" style="2" customWidth="1"/>
    <col min="5891" max="5892" width="13.375" style="2" customWidth="1"/>
    <col min="5893" max="5893" width="14" style="2" customWidth="1"/>
    <col min="5894" max="5896" width="12.125" style="2"/>
    <col min="5897" max="5897" width="13.375" style="2" customWidth="1"/>
    <col min="5898" max="5898" width="15.5" style="2" customWidth="1"/>
    <col min="5899" max="6144" width="12.125" style="2"/>
    <col min="6145" max="6145" width="13.375" style="2" customWidth="1"/>
    <col min="6146" max="6146" width="18.375" style="2" customWidth="1"/>
    <col min="6147" max="6148" width="13.375" style="2" customWidth="1"/>
    <col min="6149" max="6149" width="14" style="2" customWidth="1"/>
    <col min="6150" max="6152" width="12.125" style="2"/>
    <col min="6153" max="6153" width="13.375" style="2" customWidth="1"/>
    <col min="6154" max="6154" width="15.5" style="2" customWidth="1"/>
    <col min="6155" max="6400" width="12.125" style="2"/>
    <col min="6401" max="6401" width="13.375" style="2" customWidth="1"/>
    <col min="6402" max="6402" width="18.375" style="2" customWidth="1"/>
    <col min="6403" max="6404" width="13.375" style="2" customWidth="1"/>
    <col min="6405" max="6405" width="14" style="2" customWidth="1"/>
    <col min="6406" max="6408" width="12.125" style="2"/>
    <col min="6409" max="6409" width="13.375" style="2" customWidth="1"/>
    <col min="6410" max="6410" width="15.5" style="2" customWidth="1"/>
    <col min="6411" max="6656" width="12.125" style="2"/>
    <col min="6657" max="6657" width="13.375" style="2" customWidth="1"/>
    <col min="6658" max="6658" width="18.375" style="2" customWidth="1"/>
    <col min="6659" max="6660" width="13.375" style="2" customWidth="1"/>
    <col min="6661" max="6661" width="14" style="2" customWidth="1"/>
    <col min="6662" max="6664" width="12.125" style="2"/>
    <col min="6665" max="6665" width="13.375" style="2" customWidth="1"/>
    <col min="6666" max="6666" width="15.5" style="2" customWidth="1"/>
    <col min="6667" max="6912" width="12.125" style="2"/>
    <col min="6913" max="6913" width="13.375" style="2" customWidth="1"/>
    <col min="6914" max="6914" width="18.375" style="2" customWidth="1"/>
    <col min="6915" max="6916" width="13.375" style="2" customWidth="1"/>
    <col min="6917" max="6917" width="14" style="2" customWidth="1"/>
    <col min="6918" max="6920" width="12.125" style="2"/>
    <col min="6921" max="6921" width="13.375" style="2" customWidth="1"/>
    <col min="6922" max="6922" width="15.5" style="2" customWidth="1"/>
    <col min="6923" max="7168" width="12.125" style="2"/>
    <col min="7169" max="7169" width="13.375" style="2" customWidth="1"/>
    <col min="7170" max="7170" width="18.375" style="2" customWidth="1"/>
    <col min="7171" max="7172" width="13.375" style="2" customWidth="1"/>
    <col min="7173" max="7173" width="14" style="2" customWidth="1"/>
    <col min="7174" max="7176" width="12.125" style="2"/>
    <col min="7177" max="7177" width="13.375" style="2" customWidth="1"/>
    <col min="7178" max="7178" width="15.5" style="2" customWidth="1"/>
    <col min="7179" max="7424" width="12.125" style="2"/>
    <col min="7425" max="7425" width="13.375" style="2" customWidth="1"/>
    <col min="7426" max="7426" width="18.375" style="2" customWidth="1"/>
    <col min="7427" max="7428" width="13.375" style="2" customWidth="1"/>
    <col min="7429" max="7429" width="14" style="2" customWidth="1"/>
    <col min="7430" max="7432" width="12.125" style="2"/>
    <col min="7433" max="7433" width="13.375" style="2" customWidth="1"/>
    <col min="7434" max="7434" width="15.5" style="2" customWidth="1"/>
    <col min="7435" max="7680" width="12.125" style="2"/>
    <col min="7681" max="7681" width="13.375" style="2" customWidth="1"/>
    <col min="7682" max="7682" width="18.375" style="2" customWidth="1"/>
    <col min="7683" max="7684" width="13.375" style="2" customWidth="1"/>
    <col min="7685" max="7685" width="14" style="2" customWidth="1"/>
    <col min="7686" max="7688" width="12.125" style="2"/>
    <col min="7689" max="7689" width="13.375" style="2" customWidth="1"/>
    <col min="7690" max="7690" width="15.5" style="2" customWidth="1"/>
    <col min="7691" max="7936" width="12.125" style="2"/>
    <col min="7937" max="7937" width="13.375" style="2" customWidth="1"/>
    <col min="7938" max="7938" width="18.375" style="2" customWidth="1"/>
    <col min="7939" max="7940" width="13.375" style="2" customWidth="1"/>
    <col min="7941" max="7941" width="14" style="2" customWidth="1"/>
    <col min="7942" max="7944" width="12.125" style="2"/>
    <col min="7945" max="7945" width="13.375" style="2" customWidth="1"/>
    <col min="7946" max="7946" width="15.5" style="2" customWidth="1"/>
    <col min="7947" max="8192" width="12.125" style="2"/>
    <col min="8193" max="8193" width="13.375" style="2" customWidth="1"/>
    <col min="8194" max="8194" width="18.375" style="2" customWidth="1"/>
    <col min="8195" max="8196" width="13.375" style="2" customWidth="1"/>
    <col min="8197" max="8197" width="14" style="2" customWidth="1"/>
    <col min="8198" max="8200" width="12.125" style="2"/>
    <col min="8201" max="8201" width="13.375" style="2" customWidth="1"/>
    <col min="8202" max="8202" width="15.5" style="2" customWidth="1"/>
    <col min="8203" max="8448" width="12.125" style="2"/>
    <col min="8449" max="8449" width="13.375" style="2" customWidth="1"/>
    <col min="8450" max="8450" width="18.375" style="2" customWidth="1"/>
    <col min="8451" max="8452" width="13.375" style="2" customWidth="1"/>
    <col min="8453" max="8453" width="14" style="2" customWidth="1"/>
    <col min="8454" max="8456" width="12.125" style="2"/>
    <col min="8457" max="8457" width="13.375" style="2" customWidth="1"/>
    <col min="8458" max="8458" width="15.5" style="2" customWidth="1"/>
    <col min="8459" max="8704" width="12.125" style="2"/>
    <col min="8705" max="8705" width="13.375" style="2" customWidth="1"/>
    <col min="8706" max="8706" width="18.375" style="2" customWidth="1"/>
    <col min="8707" max="8708" width="13.375" style="2" customWidth="1"/>
    <col min="8709" max="8709" width="14" style="2" customWidth="1"/>
    <col min="8710" max="8712" width="12.125" style="2"/>
    <col min="8713" max="8713" width="13.375" style="2" customWidth="1"/>
    <col min="8714" max="8714" width="15.5" style="2" customWidth="1"/>
    <col min="8715" max="8960" width="12.125" style="2"/>
    <col min="8961" max="8961" width="13.375" style="2" customWidth="1"/>
    <col min="8962" max="8962" width="18.375" style="2" customWidth="1"/>
    <col min="8963" max="8964" width="13.375" style="2" customWidth="1"/>
    <col min="8965" max="8965" width="14" style="2" customWidth="1"/>
    <col min="8966" max="8968" width="12.125" style="2"/>
    <col min="8969" max="8969" width="13.375" style="2" customWidth="1"/>
    <col min="8970" max="8970" width="15.5" style="2" customWidth="1"/>
    <col min="8971" max="9216" width="12.125" style="2"/>
    <col min="9217" max="9217" width="13.375" style="2" customWidth="1"/>
    <col min="9218" max="9218" width="18.375" style="2" customWidth="1"/>
    <col min="9219" max="9220" width="13.375" style="2" customWidth="1"/>
    <col min="9221" max="9221" width="14" style="2" customWidth="1"/>
    <col min="9222" max="9224" width="12.125" style="2"/>
    <col min="9225" max="9225" width="13.375" style="2" customWidth="1"/>
    <col min="9226" max="9226" width="15.5" style="2" customWidth="1"/>
    <col min="9227" max="9472" width="12.125" style="2"/>
    <col min="9473" max="9473" width="13.375" style="2" customWidth="1"/>
    <col min="9474" max="9474" width="18.375" style="2" customWidth="1"/>
    <col min="9475" max="9476" width="13.375" style="2" customWidth="1"/>
    <col min="9477" max="9477" width="14" style="2" customWidth="1"/>
    <col min="9478" max="9480" width="12.125" style="2"/>
    <col min="9481" max="9481" width="13.375" style="2" customWidth="1"/>
    <col min="9482" max="9482" width="15.5" style="2" customWidth="1"/>
    <col min="9483" max="9728" width="12.125" style="2"/>
    <col min="9729" max="9729" width="13.375" style="2" customWidth="1"/>
    <col min="9730" max="9730" width="18.375" style="2" customWidth="1"/>
    <col min="9731" max="9732" width="13.375" style="2" customWidth="1"/>
    <col min="9733" max="9733" width="14" style="2" customWidth="1"/>
    <col min="9734" max="9736" width="12.125" style="2"/>
    <col min="9737" max="9737" width="13.375" style="2" customWidth="1"/>
    <col min="9738" max="9738" width="15.5" style="2" customWidth="1"/>
    <col min="9739" max="9984" width="12.125" style="2"/>
    <col min="9985" max="9985" width="13.375" style="2" customWidth="1"/>
    <col min="9986" max="9986" width="18.375" style="2" customWidth="1"/>
    <col min="9987" max="9988" width="13.375" style="2" customWidth="1"/>
    <col min="9989" max="9989" width="14" style="2" customWidth="1"/>
    <col min="9990" max="9992" width="12.125" style="2"/>
    <col min="9993" max="9993" width="13.375" style="2" customWidth="1"/>
    <col min="9994" max="9994" width="15.5" style="2" customWidth="1"/>
    <col min="9995" max="10240" width="12.125" style="2"/>
    <col min="10241" max="10241" width="13.375" style="2" customWidth="1"/>
    <col min="10242" max="10242" width="18.375" style="2" customWidth="1"/>
    <col min="10243" max="10244" width="13.375" style="2" customWidth="1"/>
    <col min="10245" max="10245" width="14" style="2" customWidth="1"/>
    <col min="10246" max="10248" width="12.125" style="2"/>
    <col min="10249" max="10249" width="13.375" style="2" customWidth="1"/>
    <col min="10250" max="10250" width="15.5" style="2" customWidth="1"/>
    <col min="10251" max="10496" width="12.125" style="2"/>
    <col min="10497" max="10497" width="13.375" style="2" customWidth="1"/>
    <col min="10498" max="10498" width="18.375" style="2" customWidth="1"/>
    <col min="10499" max="10500" width="13.375" style="2" customWidth="1"/>
    <col min="10501" max="10501" width="14" style="2" customWidth="1"/>
    <col min="10502" max="10504" width="12.125" style="2"/>
    <col min="10505" max="10505" width="13.375" style="2" customWidth="1"/>
    <col min="10506" max="10506" width="15.5" style="2" customWidth="1"/>
    <col min="10507" max="10752" width="12.125" style="2"/>
    <col min="10753" max="10753" width="13.375" style="2" customWidth="1"/>
    <col min="10754" max="10754" width="18.375" style="2" customWidth="1"/>
    <col min="10755" max="10756" width="13.375" style="2" customWidth="1"/>
    <col min="10757" max="10757" width="14" style="2" customWidth="1"/>
    <col min="10758" max="10760" width="12.125" style="2"/>
    <col min="10761" max="10761" width="13.375" style="2" customWidth="1"/>
    <col min="10762" max="10762" width="15.5" style="2" customWidth="1"/>
    <col min="10763" max="11008" width="12.125" style="2"/>
    <col min="11009" max="11009" width="13.375" style="2" customWidth="1"/>
    <col min="11010" max="11010" width="18.375" style="2" customWidth="1"/>
    <col min="11011" max="11012" width="13.375" style="2" customWidth="1"/>
    <col min="11013" max="11013" width="14" style="2" customWidth="1"/>
    <col min="11014" max="11016" width="12.125" style="2"/>
    <col min="11017" max="11017" width="13.375" style="2" customWidth="1"/>
    <col min="11018" max="11018" width="15.5" style="2" customWidth="1"/>
    <col min="11019" max="11264" width="12.125" style="2"/>
    <col min="11265" max="11265" width="13.375" style="2" customWidth="1"/>
    <col min="11266" max="11266" width="18.375" style="2" customWidth="1"/>
    <col min="11267" max="11268" width="13.375" style="2" customWidth="1"/>
    <col min="11269" max="11269" width="14" style="2" customWidth="1"/>
    <col min="11270" max="11272" width="12.125" style="2"/>
    <col min="11273" max="11273" width="13.375" style="2" customWidth="1"/>
    <col min="11274" max="11274" width="15.5" style="2" customWidth="1"/>
    <col min="11275" max="11520" width="12.125" style="2"/>
    <col min="11521" max="11521" width="13.375" style="2" customWidth="1"/>
    <col min="11522" max="11522" width="18.375" style="2" customWidth="1"/>
    <col min="11523" max="11524" width="13.375" style="2" customWidth="1"/>
    <col min="11525" max="11525" width="14" style="2" customWidth="1"/>
    <col min="11526" max="11528" width="12.125" style="2"/>
    <col min="11529" max="11529" width="13.375" style="2" customWidth="1"/>
    <col min="11530" max="11530" width="15.5" style="2" customWidth="1"/>
    <col min="11531" max="11776" width="12.125" style="2"/>
    <col min="11777" max="11777" width="13.375" style="2" customWidth="1"/>
    <col min="11778" max="11778" width="18.375" style="2" customWidth="1"/>
    <col min="11779" max="11780" width="13.375" style="2" customWidth="1"/>
    <col min="11781" max="11781" width="14" style="2" customWidth="1"/>
    <col min="11782" max="11784" width="12.125" style="2"/>
    <col min="11785" max="11785" width="13.375" style="2" customWidth="1"/>
    <col min="11786" max="11786" width="15.5" style="2" customWidth="1"/>
    <col min="11787" max="12032" width="12.125" style="2"/>
    <col min="12033" max="12033" width="13.375" style="2" customWidth="1"/>
    <col min="12034" max="12034" width="18.375" style="2" customWidth="1"/>
    <col min="12035" max="12036" width="13.375" style="2" customWidth="1"/>
    <col min="12037" max="12037" width="14" style="2" customWidth="1"/>
    <col min="12038" max="12040" width="12.125" style="2"/>
    <col min="12041" max="12041" width="13.375" style="2" customWidth="1"/>
    <col min="12042" max="12042" width="15.5" style="2" customWidth="1"/>
    <col min="12043" max="12288" width="12.125" style="2"/>
    <col min="12289" max="12289" width="13.375" style="2" customWidth="1"/>
    <col min="12290" max="12290" width="18.375" style="2" customWidth="1"/>
    <col min="12291" max="12292" width="13.375" style="2" customWidth="1"/>
    <col min="12293" max="12293" width="14" style="2" customWidth="1"/>
    <col min="12294" max="12296" width="12.125" style="2"/>
    <col min="12297" max="12297" width="13.375" style="2" customWidth="1"/>
    <col min="12298" max="12298" width="15.5" style="2" customWidth="1"/>
    <col min="12299" max="12544" width="12.125" style="2"/>
    <col min="12545" max="12545" width="13.375" style="2" customWidth="1"/>
    <col min="12546" max="12546" width="18.375" style="2" customWidth="1"/>
    <col min="12547" max="12548" width="13.375" style="2" customWidth="1"/>
    <col min="12549" max="12549" width="14" style="2" customWidth="1"/>
    <col min="12550" max="12552" width="12.125" style="2"/>
    <col min="12553" max="12553" width="13.375" style="2" customWidth="1"/>
    <col min="12554" max="12554" width="15.5" style="2" customWidth="1"/>
    <col min="12555" max="12800" width="12.125" style="2"/>
    <col min="12801" max="12801" width="13.375" style="2" customWidth="1"/>
    <col min="12802" max="12802" width="18.375" style="2" customWidth="1"/>
    <col min="12803" max="12804" width="13.375" style="2" customWidth="1"/>
    <col min="12805" max="12805" width="14" style="2" customWidth="1"/>
    <col min="12806" max="12808" width="12.125" style="2"/>
    <col min="12809" max="12809" width="13.375" style="2" customWidth="1"/>
    <col min="12810" max="12810" width="15.5" style="2" customWidth="1"/>
    <col min="12811" max="13056" width="12.125" style="2"/>
    <col min="13057" max="13057" width="13.375" style="2" customWidth="1"/>
    <col min="13058" max="13058" width="18.375" style="2" customWidth="1"/>
    <col min="13059" max="13060" width="13.375" style="2" customWidth="1"/>
    <col min="13061" max="13061" width="14" style="2" customWidth="1"/>
    <col min="13062" max="13064" width="12.125" style="2"/>
    <col min="13065" max="13065" width="13.375" style="2" customWidth="1"/>
    <col min="13066" max="13066" width="15.5" style="2" customWidth="1"/>
    <col min="13067" max="13312" width="12.125" style="2"/>
    <col min="13313" max="13313" width="13.375" style="2" customWidth="1"/>
    <col min="13314" max="13314" width="18.375" style="2" customWidth="1"/>
    <col min="13315" max="13316" width="13.375" style="2" customWidth="1"/>
    <col min="13317" max="13317" width="14" style="2" customWidth="1"/>
    <col min="13318" max="13320" width="12.125" style="2"/>
    <col min="13321" max="13321" width="13.375" style="2" customWidth="1"/>
    <col min="13322" max="13322" width="15.5" style="2" customWidth="1"/>
    <col min="13323" max="13568" width="12.125" style="2"/>
    <col min="13569" max="13569" width="13.375" style="2" customWidth="1"/>
    <col min="13570" max="13570" width="18.375" style="2" customWidth="1"/>
    <col min="13571" max="13572" width="13.375" style="2" customWidth="1"/>
    <col min="13573" max="13573" width="14" style="2" customWidth="1"/>
    <col min="13574" max="13576" width="12.125" style="2"/>
    <col min="13577" max="13577" width="13.375" style="2" customWidth="1"/>
    <col min="13578" max="13578" width="15.5" style="2" customWidth="1"/>
    <col min="13579" max="13824" width="12.125" style="2"/>
    <col min="13825" max="13825" width="13.375" style="2" customWidth="1"/>
    <col min="13826" max="13826" width="18.375" style="2" customWidth="1"/>
    <col min="13827" max="13828" width="13.375" style="2" customWidth="1"/>
    <col min="13829" max="13829" width="14" style="2" customWidth="1"/>
    <col min="13830" max="13832" width="12.125" style="2"/>
    <col min="13833" max="13833" width="13.375" style="2" customWidth="1"/>
    <col min="13834" max="13834" width="15.5" style="2" customWidth="1"/>
    <col min="13835" max="14080" width="12.125" style="2"/>
    <col min="14081" max="14081" width="13.375" style="2" customWidth="1"/>
    <col min="14082" max="14082" width="18.375" style="2" customWidth="1"/>
    <col min="14083" max="14084" width="13.375" style="2" customWidth="1"/>
    <col min="14085" max="14085" width="14" style="2" customWidth="1"/>
    <col min="14086" max="14088" width="12.125" style="2"/>
    <col min="14089" max="14089" width="13.375" style="2" customWidth="1"/>
    <col min="14090" max="14090" width="15.5" style="2" customWidth="1"/>
    <col min="14091" max="14336" width="12.125" style="2"/>
    <col min="14337" max="14337" width="13.375" style="2" customWidth="1"/>
    <col min="14338" max="14338" width="18.375" style="2" customWidth="1"/>
    <col min="14339" max="14340" width="13.375" style="2" customWidth="1"/>
    <col min="14341" max="14341" width="14" style="2" customWidth="1"/>
    <col min="14342" max="14344" width="12.125" style="2"/>
    <col min="14345" max="14345" width="13.375" style="2" customWidth="1"/>
    <col min="14346" max="14346" width="15.5" style="2" customWidth="1"/>
    <col min="14347" max="14592" width="12.125" style="2"/>
    <col min="14593" max="14593" width="13.375" style="2" customWidth="1"/>
    <col min="14594" max="14594" width="18.375" style="2" customWidth="1"/>
    <col min="14595" max="14596" width="13.375" style="2" customWidth="1"/>
    <col min="14597" max="14597" width="14" style="2" customWidth="1"/>
    <col min="14598" max="14600" width="12.125" style="2"/>
    <col min="14601" max="14601" width="13.375" style="2" customWidth="1"/>
    <col min="14602" max="14602" width="15.5" style="2" customWidth="1"/>
    <col min="14603" max="14848" width="12.125" style="2"/>
    <col min="14849" max="14849" width="13.375" style="2" customWidth="1"/>
    <col min="14850" max="14850" width="18.375" style="2" customWidth="1"/>
    <col min="14851" max="14852" width="13.375" style="2" customWidth="1"/>
    <col min="14853" max="14853" width="14" style="2" customWidth="1"/>
    <col min="14854" max="14856" width="12.125" style="2"/>
    <col min="14857" max="14857" width="13.375" style="2" customWidth="1"/>
    <col min="14858" max="14858" width="15.5" style="2" customWidth="1"/>
    <col min="14859" max="15104" width="12.125" style="2"/>
    <col min="15105" max="15105" width="13.375" style="2" customWidth="1"/>
    <col min="15106" max="15106" width="18.375" style="2" customWidth="1"/>
    <col min="15107" max="15108" width="13.375" style="2" customWidth="1"/>
    <col min="15109" max="15109" width="14" style="2" customWidth="1"/>
    <col min="15110" max="15112" width="12.125" style="2"/>
    <col min="15113" max="15113" width="13.375" style="2" customWidth="1"/>
    <col min="15114" max="15114" width="15.5" style="2" customWidth="1"/>
    <col min="15115" max="15360" width="12.125" style="2"/>
    <col min="15361" max="15361" width="13.375" style="2" customWidth="1"/>
    <col min="15362" max="15362" width="18.375" style="2" customWidth="1"/>
    <col min="15363" max="15364" width="13.375" style="2" customWidth="1"/>
    <col min="15365" max="15365" width="14" style="2" customWidth="1"/>
    <col min="15366" max="15368" width="12.125" style="2"/>
    <col min="15369" max="15369" width="13.375" style="2" customWidth="1"/>
    <col min="15370" max="15370" width="15.5" style="2" customWidth="1"/>
    <col min="15371" max="15616" width="12.125" style="2"/>
    <col min="15617" max="15617" width="13.375" style="2" customWidth="1"/>
    <col min="15618" max="15618" width="18.375" style="2" customWidth="1"/>
    <col min="15619" max="15620" width="13.375" style="2" customWidth="1"/>
    <col min="15621" max="15621" width="14" style="2" customWidth="1"/>
    <col min="15622" max="15624" width="12.125" style="2"/>
    <col min="15625" max="15625" width="13.375" style="2" customWidth="1"/>
    <col min="15626" max="15626" width="15.5" style="2" customWidth="1"/>
    <col min="15627" max="15872" width="12.125" style="2"/>
    <col min="15873" max="15873" width="13.375" style="2" customWidth="1"/>
    <col min="15874" max="15874" width="18.375" style="2" customWidth="1"/>
    <col min="15875" max="15876" width="13.375" style="2" customWidth="1"/>
    <col min="15877" max="15877" width="14" style="2" customWidth="1"/>
    <col min="15878" max="15880" width="12.125" style="2"/>
    <col min="15881" max="15881" width="13.375" style="2" customWidth="1"/>
    <col min="15882" max="15882" width="15.5" style="2" customWidth="1"/>
    <col min="15883" max="16128" width="12.125" style="2"/>
    <col min="16129" max="16129" width="13.375" style="2" customWidth="1"/>
    <col min="16130" max="16130" width="18.375" style="2" customWidth="1"/>
    <col min="16131" max="16132" width="13.375" style="2" customWidth="1"/>
    <col min="16133" max="16133" width="14" style="2" customWidth="1"/>
    <col min="16134" max="16136" width="12.125" style="2"/>
    <col min="16137" max="16137" width="13.375" style="2" customWidth="1"/>
    <col min="16138" max="16138" width="15.5" style="2" customWidth="1"/>
    <col min="16139" max="16384" width="12.125" style="2"/>
  </cols>
  <sheetData>
    <row r="1" spans="1:10" x14ac:dyDescent="0.2">
      <c r="A1" s="1"/>
    </row>
    <row r="3" spans="1:10" x14ac:dyDescent="0.2">
      <c r="E3" s="23"/>
      <c r="F3" s="23"/>
      <c r="G3" s="23"/>
      <c r="H3" s="23"/>
      <c r="I3" s="23"/>
      <c r="J3" s="23"/>
    </row>
    <row r="4" spans="1:10" x14ac:dyDescent="0.2">
      <c r="E4" s="23"/>
      <c r="F4" s="23"/>
      <c r="G4" s="23"/>
      <c r="H4" s="23"/>
      <c r="I4" s="23"/>
      <c r="J4" s="23"/>
    </row>
    <row r="6" spans="1:10" x14ac:dyDescent="0.2">
      <c r="C6" s="3" t="s">
        <v>227</v>
      </c>
      <c r="F6" s="1" t="s">
        <v>228</v>
      </c>
    </row>
    <row r="7" spans="1:10" ht="18" thickBot="1" x14ac:dyDescent="0.25">
      <c r="B7" s="4"/>
      <c r="C7" s="69" t="s">
        <v>229</v>
      </c>
      <c r="D7" s="4"/>
      <c r="E7" s="4"/>
      <c r="F7" s="6" t="s">
        <v>230</v>
      </c>
      <c r="G7" s="4"/>
      <c r="H7" s="4"/>
      <c r="I7" s="6" t="s">
        <v>231</v>
      </c>
      <c r="J7" s="4"/>
    </row>
    <row r="8" spans="1:10" x14ac:dyDescent="0.2">
      <c r="C8" s="20"/>
      <c r="D8" s="20"/>
      <c r="E8" s="10"/>
      <c r="F8" s="10"/>
      <c r="G8" s="10"/>
      <c r="H8" s="10"/>
      <c r="I8" s="10"/>
      <c r="J8" s="20"/>
    </row>
    <row r="9" spans="1:10" x14ac:dyDescent="0.2">
      <c r="C9" s="47" t="s">
        <v>232</v>
      </c>
      <c r="D9" s="47" t="s">
        <v>179</v>
      </c>
      <c r="E9" s="47" t="s">
        <v>233</v>
      </c>
      <c r="F9" s="20"/>
      <c r="G9" s="20"/>
      <c r="H9" s="20"/>
      <c r="I9" s="20"/>
      <c r="J9" s="47" t="s">
        <v>234</v>
      </c>
    </row>
    <row r="10" spans="1:10" x14ac:dyDescent="0.2">
      <c r="B10" s="10"/>
      <c r="C10" s="30"/>
      <c r="D10" s="30"/>
      <c r="E10" s="12" t="s">
        <v>235</v>
      </c>
      <c r="F10" s="12" t="s">
        <v>86</v>
      </c>
      <c r="G10" s="12" t="s">
        <v>236</v>
      </c>
      <c r="H10" s="12" t="s">
        <v>237</v>
      </c>
      <c r="I10" s="12" t="s">
        <v>238</v>
      </c>
      <c r="J10" s="30"/>
    </row>
    <row r="11" spans="1:10" x14ac:dyDescent="0.2">
      <c r="C11" s="20"/>
      <c r="D11" s="20"/>
    </row>
    <row r="12" spans="1:10" x14ac:dyDescent="0.2">
      <c r="B12" s="1" t="s">
        <v>239</v>
      </c>
      <c r="C12" s="42">
        <v>362</v>
      </c>
      <c r="D12" s="42">
        <v>2486.7399999999998</v>
      </c>
      <c r="E12" s="18">
        <v>494.84699999999998</v>
      </c>
      <c r="F12" s="18">
        <v>12.27</v>
      </c>
      <c r="G12" s="18">
        <v>55</v>
      </c>
      <c r="H12" s="70">
        <v>15.096</v>
      </c>
      <c r="I12" s="18">
        <v>1908.2380000000001</v>
      </c>
      <c r="J12" s="18">
        <v>1007.1</v>
      </c>
    </row>
    <row r="13" spans="1:10" x14ac:dyDescent="0.2">
      <c r="B13" s="3" t="s">
        <v>240</v>
      </c>
      <c r="C13" s="50">
        <f>SUM(C15:C70)</f>
        <v>346</v>
      </c>
      <c r="D13" s="50">
        <v>2286.5349999999999</v>
      </c>
      <c r="E13" s="29">
        <v>484.47899999999998</v>
      </c>
      <c r="F13" s="29">
        <v>11.387</v>
      </c>
      <c r="G13" s="29">
        <v>57.773000000000003</v>
      </c>
      <c r="H13" s="29">
        <v>12.555</v>
      </c>
      <c r="I13" s="29">
        <v>1720.3409999999999</v>
      </c>
      <c r="J13" s="29">
        <v>942.70799999999997</v>
      </c>
    </row>
    <row r="14" spans="1:10" x14ac:dyDescent="0.2">
      <c r="C14" s="20"/>
      <c r="D14" s="20"/>
      <c r="G14" s="29"/>
      <c r="I14" s="29"/>
    </row>
    <row r="15" spans="1:10" x14ac:dyDescent="0.2">
      <c r="B15" s="1" t="s">
        <v>104</v>
      </c>
      <c r="C15" s="35">
        <v>116</v>
      </c>
      <c r="D15" s="42">
        <f t="shared" ref="D15:D31" si="0">SUM(E15:I15)</f>
        <v>1627.155</v>
      </c>
      <c r="E15" s="23">
        <v>376.87099999999998</v>
      </c>
      <c r="F15" s="23">
        <v>4.7190000000000003</v>
      </c>
      <c r="G15" s="23">
        <v>16.809000000000001</v>
      </c>
      <c r="H15" s="23">
        <v>3.9689999999999999</v>
      </c>
      <c r="I15" s="23">
        <v>1224.787</v>
      </c>
      <c r="J15" s="23">
        <v>731.21699999999998</v>
      </c>
    </row>
    <row r="16" spans="1:10" x14ac:dyDescent="0.2">
      <c r="B16" s="1" t="s">
        <v>106</v>
      </c>
      <c r="C16" s="35">
        <v>25</v>
      </c>
      <c r="D16" s="42">
        <f t="shared" si="0"/>
        <v>241.12700000000001</v>
      </c>
      <c r="E16" s="23">
        <v>32.142000000000003</v>
      </c>
      <c r="F16" s="23">
        <v>0.57699999999999996</v>
      </c>
      <c r="G16" s="23">
        <v>1.6220000000000001</v>
      </c>
      <c r="H16" s="23">
        <v>4.0000000000000001E-3</v>
      </c>
      <c r="I16" s="23">
        <v>206.78200000000001</v>
      </c>
      <c r="J16" s="23">
        <v>26.355</v>
      </c>
    </row>
    <row r="17" spans="2:10" x14ac:dyDescent="0.2">
      <c r="B17" s="1" t="s">
        <v>107</v>
      </c>
      <c r="C17" s="35">
        <v>12</v>
      </c>
      <c r="D17" s="42">
        <f t="shared" si="0"/>
        <v>0.55000000000000004</v>
      </c>
      <c r="E17" s="54" t="s">
        <v>105</v>
      </c>
      <c r="F17" s="23">
        <v>0.20200000000000001</v>
      </c>
      <c r="G17" s="23">
        <v>0.03</v>
      </c>
      <c r="H17" s="54">
        <v>0.318</v>
      </c>
      <c r="I17" s="54" t="s">
        <v>105</v>
      </c>
      <c r="J17" s="54" t="s">
        <v>105</v>
      </c>
    </row>
    <row r="18" spans="2:10" x14ac:dyDescent="0.2">
      <c r="B18" s="1" t="s">
        <v>108</v>
      </c>
      <c r="C18" s="35">
        <v>11</v>
      </c>
      <c r="D18" s="42">
        <f t="shared" si="0"/>
        <v>354.16199999999998</v>
      </c>
      <c r="E18" s="21">
        <v>75.037000000000006</v>
      </c>
      <c r="F18" s="23">
        <v>0.78</v>
      </c>
      <c r="G18" s="23">
        <v>7.0000000000000007E-2</v>
      </c>
      <c r="H18" s="54" t="s">
        <v>105</v>
      </c>
      <c r="I18" s="23">
        <v>278.27499999999998</v>
      </c>
      <c r="J18" s="23">
        <v>185.136</v>
      </c>
    </row>
    <row r="19" spans="2:10" x14ac:dyDescent="0.2">
      <c r="B19" s="1" t="s">
        <v>109</v>
      </c>
      <c r="C19" s="35">
        <v>10</v>
      </c>
      <c r="D19" s="42">
        <f t="shared" si="0"/>
        <v>6.0289999999999999</v>
      </c>
      <c r="E19" s="54" t="s">
        <v>105</v>
      </c>
      <c r="F19" s="23">
        <v>0.13</v>
      </c>
      <c r="G19" s="23">
        <v>0.57999999999999996</v>
      </c>
      <c r="H19" s="54">
        <v>5.319</v>
      </c>
      <c r="I19" s="54" t="s">
        <v>105</v>
      </c>
      <c r="J19" s="54" t="s">
        <v>105</v>
      </c>
    </row>
    <row r="20" spans="2:10" x14ac:dyDescent="0.2">
      <c r="B20" s="1" t="s">
        <v>110</v>
      </c>
      <c r="C20" s="35">
        <v>18</v>
      </c>
      <c r="D20" s="42">
        <f t="shared" si="0"/>
        <v>1.766</v>
      </c>
      <c r="E20" s="54" t="s">
        <v>105</v>
      </c>
      <c r="F20" s="23">
        <v>0.69199999999999995</v>
      </c>
      <c r="G20" s="23">
        <v>1.0740000000000001</v>
      </c>
      <c r="H20" s="54" t="s">
        <v>105</v>
      </c>
      <c r="I20" s="54" t="s">
        <v>105</v>
      </c>
      <c r="J20" s="54" t="s">
        <v>105</v>
      </c>
    </row>
    <row r="21" spans="2:10" x14ac:dyDescent="0.2">
      <c r="B21" s="1" t="s">
        <v>111</v>
      </c>
      <c r="C21" s="35">
        <v>2</v>
      </c>
      <c r="D21" s="42">
        <f t="shared" si="0"/>
        <v>0.01</v>
      </c>
      <c r="E21" s="54" t="s">
        <v>105</v>
      </c>
      <c r="F21" s="23">
        <v>0.01</v>
      </c>
      <c r="G21" s="54" t="s">
        <v>105</v>
      </c>
      <c r="H21" s="54" t="s">
        <v>105</v>
      </c>
      <c r="I21" s="54" t="s">
        <v>105</v>
      </c>
      <c r="J21" s="54" t="s">
        <v>105</v>
      </c>
    </row>
    <row r="22" spans="2:10" x14ac:dyDescent="0.2">
      <c r="C22" s="35"/>
      <c r="D22" s="20"/>
      <c r="E22" s="21"/>
      <c r="F22" s="23"/>
      <c r="G22" s="23"/>
      <c r="H22" s="23"/>
      <c r="I22" s="23"/>
      <c r="J22" s="23"/>
    </row>
    <row r="23" spans="2:10" x14ac:dyDescent="0.2">
      <c r="B23" s="1" t="s">
        <v>112</v>
      </c>
      <c r="C23" s="35">
        <v>2</v>
      </c>
      <c r="D23" s="42">
        <f t="shared" si="0"/>
        <v>8.1000000000000003E-2</v>
      </c>
      <c r="E23" s="54" t="s">
        <v>105</v>
      </c>
      <c r="F23" s="54">
        <v>8.1000000000000003E-2</v>
      </c>
      <c r="G23" s="54" t="s">
        <v>105</v>
      </c>
      <c r="H23" s="54" t="s">
        <v>105</v>
      </c>
      <c r="I23" s="54" t="s">
        <v>105</v>
      </c>
      <c r="J23" s="54" t="s">
        <v>105</v>
      </c>
    </row>
    <row r="24" spans="2:10" x14ac:dyDescent="0.2">
      <c r="B24" s="1" t="s">
        <v>113</v>
      </c>
      <c r="C24" s="35">
        <v>5</v>
      </c>
      <c r="D24" s="67">
        <f t="shared" si="0"/>
        <v>8.5000000000000006E-2</v>
      </c>
      <c r="E24" s="54" t="s">
        <v>105</v>
      </c>
      <c r="F24" s="54">
        <v>7.2999999999999995E-2</v>
      </c>
      <c r="G24" s="54" t="s">
        <v>105</v>
      </c>
      <c r="H24" s="54">
        <v>6.0000000000000001E-3</v>
      </c>
      <c r="I24" s="54">
        <v>6.0000000000000001E-3</v>
      </c>
      <c r="J24" s="54" t="s">
        <v>105</v>
      </c>
    </row>
    <row r="25" spans="2:10" x14ac:dyDescent="0.2">
      <c r="B25" s="1" t="s">
        <v>114</v>
      </c>
      <c r="C25" s="35">
        <v>1</v>
      </c>
      <c r="D25" s="67">
        <f t="shared" si="0"/>
        <v>0.10800000000000001</v>
      </c>
      <c r="E25" s="54" t="s">
        <v>105</v>
      </c>
      <c r="F25" s="54">
        <v>8.0000000000000002E-3</v>
      </c>
      <c r="G25" s="54">
        <v>0.1</v>
      </c>
      <c r="H25" s="54" t="s">
        <v>105</v>
      </c>
      <c r="I25" s="54" t="s">
        <v>105</v>
      </c>
      <c r="J25" s="54" t="s">
        <v>105</v>
      </c>
    </row>
    <row r="26" spans="2:10" x14ac:dyDescent="0.2">
      <c r="B26" s="1" t="s">
        <v>115</v>
      </c>
      <c r="C26" s="35">
        <v>10</v>
      </c>
      <c r="D26" s="42">
        <f t="shared" si="0"/>
        <v>1.1929999999999998</v>
      </c>
      <c r="E26" s="54" t="s">
        <v>105</v>
      </c>
      <c r="F26" s="23">
        <v>0.156</v>
      </c>
      <c r="G26" s="23">
        <v>1.0309999999999999</v>
      </c>
      <c r="H26" s="54">
        <v>6.0000000000000001E-3</v>
      </c>
      <c r="I26" s="54" t="s">
        <v>105</v>
      </c>
      <c r="J26" s="54" t="s">
        <v>105</v>
      </c>
    </row>
    <row r="27" spans="2:10" x14ac:dyDescent="0.2">
      <c r="B27" s="1" t="s">
        <v>116</v>
      </c>
      <c r="C27" s="35">
        <v>5</v>
      </c>
      <c r="D27" s="42">
        <f t="shared" si="0"/>
        <v>5.5E-2</v>
      </c>
      <c r="E27" s="54" t="s">
        <v>105</v>
      </c>
      <c r="F27" s="23">
        <v>5.5E-2</v>
      </c>
      <c r="G27" s="54" t="s">
        <v>105</v>
      </c>
      <c r="H27" s="54" t="s">
        <v>105</v>
      </c>
      <c r="I27" s="54" t="s">
        <v>105</v>
      </c>
      <c r="J27" s="54" t="s">
        <v>105</v>
      </c>
    </row>
    <row r="28" spans="2:10" x14ac:dyDescent="0.2">
      <c r="B28" s="1" t="s">
        <v>117</v>
      </c>
      <c r="C28" s="35">
        <v>3</v>
      </c>
      <c r="D28" s="42">
        <f t="shared" si="0"/>
        <v>0.76200000000000001</v>
      </c>
      <c r="E28" s="54" t="s">
        <v>105</v>
      </c>
      <c r="F28" s="23">
        <v>6.8000000000000005E-2</v>
      </c>
      <c r="G28" s="23">
        <v>0.69399999999999995</v>
      </c>
      <c r="H28" s="54" t="s">
        <v>105</v>
      </c>
      <c r="I28" s="54" t="s">
        <v>105</v>
      </c>
      <c r="J28" s="54" t="s">
        <v>105</v>
      </c>
    </row>
    <row r="29" spans="2:10" x14ac:dyDescent="0.2">
      <c r="B29" s="1" t="s">
        <v>118</v>
      </c>
      <c r="C29" s="35">
        <v>12</v>
      </c>
      <c r="D29" s="42">
        <f t="shared" si="0"/>
        <v>5.141</v>
      </c>
      <c r="E29" s="23">
        <v>0.42899999999999999</v>
      </c>
      <c r="F29" s="23">
        <v>0.42899999999999999</v>
      </c>
      <c r="G29" s="23">
        <v>3.43</v>
      </c>
      <c r="H29" s="54" t="s">
        <v>105</v>
      </c>
      <c r="I29" s="23">
        <v>0.85299999999999998</v>
      </c>
      <c r="J29" s="54" t="s">
        <v>105</v>
      </c>
    </row>
    <row r="30" spans="2:10" x14ac:dyDescent="0.2">
      <c r="B30" s="1" t="s">
        <v>119</v>
      </c>
      <c r="C30" s="35">
        <v>8</v>
      </c>
      <c r="D30" s="42">
        <f t="shared" si="0"/>
        <v>5.7089999999999996</v>
      </c>
      <c r="E30" s="54" t="s">
        <v>105</v>
      </c>
      <c r="F30" s="23">
        <v>2.5000000000000001E-2</v>
      </c>
      <c r="G30" s="23">
        <v>3.8340000000000001</v>
      </c>
      <c r="H30" s="54">
        <v>1.85</v>
      </c>
      <c r="I30" s="54" t="s">
        <v>105</v>
      </c>
      <c r="J30" s="54" t="s">
        <v>105</v>
      </c>
    </row>
    <row r="31" spans="2:10" x14ac:dyDescent="0.2">
      <c r="B31" s="1" t="s">
        <v>120</v>
      </c>
      <c r="C31" s="35">
        <v>10</v>
      </c>
      <c r="D31" s="42">
        <f t="shared" si="0"/>
        <v>2.1139999999999999</v>
      </c>
      <c r="E31" s="54" t="s">
        <v>105</v>
      </c>
      <c r="F31" s="23">
        <v>0.14499999999999999</v>
      </c>
      <c r="G31" s="23">
        <v>1.944</v>
      </c>
      <c r="H31" s="54" t="s">
        <v>105</v>
      </c>
      <c r="I31" s="23">
        <v>2.5000000000000001E-2</v>
      </c>
      <c r="J31" s="54" t="s">
        <v>105</v>
      </c>
    </row>
    <row r="32" spans="2:10" x14ac:dyDescent="0.2">
      <c r="C32" s="35"/>
      <c r="D32" s="20"/>
      <c r="E32" s="23"/>
      <c r="F32" s="23"/>
      <c r="G32" s="23"/>
      <c r="H32" s="54"/>
      <c r="I32" s="23"/>
      <c r="J32" s="23"/>
    </row>
    <row r="33" spans="2:10" x14ac:dyDescent="0.2">
      <c r="B33" s="1" t="s">
        <v>121</v>
      </c>
      <c r="C33" s="35">
        <v>10</v>
      </c>
      <c r="D33" s="42">
        <f>SUM(E33:I33)</f>
        <v>10.896000000000001</v>
      </c>
      <c r="E33" s="54" t="s">
        <v>105</v>
      </c>
      <c r="F33" s="23">
        <v>0.14000000000000001</v>
      </c>
      <c r="G33" s="23">
        <v>10.756</v>
      </c>
      <c r="H33" s="54" t="s">
        <v>105</v>
      </c>
      <c r="I33" s="54" t="s">
        <v>105</v>
      </c>
      <c r="J33" s="54" t="s">
        <v>105</v>
      </c>
    </row>
    <row r="34" spans="2:10" x14ac:dyDescent="0.2">
      <c r="B34" s="1" t="s">
        <v>122</v>
      </c>
      <c r="C34" s="35">
        <v>5</v>
      </c>
      <c r="D34" s="67">
        <f>SUM(E34:I34)</f>
        <v>0.52600000000000002</v>
      </c>
      <c r="E34" s="54" t="s">
        <v>105</v>
      </c>
      <c r="F34" s="54">
        <v>5.6000000000000001E-2</v>
      </c>
      <c r="G34" s="54">
        <v>0.47</v>
      </c>
      <c r="H34" s="54" t="s">
        <v>105</v>
      </c>
      <c r="I34" s="54" t="s">
        <v>105</v>
      </c>
      <c r="J34" s="54" t="s">
        <v>105</v>
      </c>
    </row>
    <row r="35" spans="2:10" x14ac:dyDescent="0.2">
      <c r="B35" s="1" t="s">
        <v>123</v>
      </c>
      <c r="C35" s="35">
        <v>1</v>
      </c>
      <c r="D35" s="67">
        <f>SUM(E35:I35)</f>
        <v>6.0000000000000001E-3</v>
      </c>
      <c r="E35" s="54" t="s">
        <v>105</v>
      </c>
      <c r="F35" s="54">
        <v>6.0000000000000001E-3</v>
      </c>
      <c r="G35" s="54" t="s">
        <v>105</v>
      </c>
      <c r="H35" s="54" t="s">
        <v>105</v>
      </c>
      <c r="I35" s="54" t="s">
        <v>105</v>
      </c>
      <c r="J35" s="54" t="s">
        <v>105</v>
      </c>
    </row>
    <row r="36" spans="2:10" x14ac:dyDescent="0.2">
      <c r="B36" s="1" t="s">
        <v>124</v>
      </c>
      <c r="C36" s="67" t="s">
        <v>105</v>
      </c>
      <c r="D36" s="67" t="s">
        <v>105</v>
      </c>
      <c r="E36" s="54" t="s">
        <v>105</v>
      </c>
      <c r="F36" s="54" t="s">
        <v>105</v>
      </c>
      <c r="G36" s="54" t="s">
        <v>105</v>
      </c>
      <c r="H36" s="54" t="s">
        <v>105</v>
      </c>
      <c r="I36" s="54" t="s">
        <v>105</v>
      </c>
      <c r="J36" s="54" t="s">
        <v>105</v>
      </c>
    </row>
    <row r="37" spans="2:10" x14ac:dyDescent="0.2">
      <c r="B37" s="1" t="s">
        <v>125</v>
      </c>
      <c r="C37" s="67" t="s">
        <v>105</v>
      </c>
      <c r="D37" s="67" t="s">
        <v>105</v>
      </c>
      <c r="E37" s="54" t="s">
        <v>105</v>
      </c>
      <c r="F37" s="54" t="s">
        <v>105</v>
      </c>
      <c r="G37" s="54" t="s">
        <v>105</v>
      </c>
      <c r="H37" s="54" t="s">
        <v>105</v>
      </c>
      <c r="I37" s="54" t="s">
        <v>105</v>
      </c>
      <c r="J37" s="54" t="s">
        <v>105</v>
      </c>
    </row>
    <row r="38" spans="2:10" x14ac:dyDescent="0.2">
      <c r="C38" s="35"/>
      <c r="D38" s="20"/>
      <c r="E38" s="23"/>
      <c r="F38" s="23"/>
      <c r="G38" s="23"/>
      <c r="H38" s="54"/>
      <c r="I38" s="23"/>
      <c r="J38" s="23"/>
    </row>
    <row r="39" spans="2:10" x14ac:dyDescent="0.2">
      <c r="B39" s="1" t="s">
        <v>126</v>
      </c>
      <c r="C39" s="35">
        <v>6</v>
      </c>
      <c r="D39" s="42">
        <f>SUM(E39:I39)</f>
        <v>1.0289999999999999</v>
      </c>
      <c r="E39" s="54" t="s">
        <v>105</v>
      </c>
      <c r="F39" s="25">
        <v>0.42599999999999999</v>
      </c>
      <c r="G39" s="25">
        <v>5.0000000000000001E-3</v>
      </c>
      <c r="H39" s="54">
        <v>0.46800000000000003</v>
      </c>
      <c r="I39" s="25">
        <v>0.13</v>
      </c>
      <c r="J39" s="54" t="s">
        <v>105</v>
      </c>
    </row>
    <row r="40" spans="2:10" x14ac:dyDescent="0.2">
      <c r="B40" s="1" t="s">
        <v>168</v>
      </c>
      <c r="C40" s="35">
        <v>4</v>
      </c>
      <c r="D40" s="67">
        <f>SUM(E40:I40)</f>
        <v>0.84200000000000008</v>
      </c>
      <c r="E40" s="54" t="s">
        <v>105</v>
      </c>
      <c r="F40" s="54">
        <v>5.0999999999999997E-2</v>
      </c>
      <c r="G40" s="54">
        <v>0.79100000000000004</v>
      </c>
      <c r="H40" s="54" t="s">
        <v>105</v>
      </c>
      <c r="I40" s="54" t="s">
        <v>105</v>
      </c>
      <c r="J40" s="54" t="s">
        <v>105</v>
      </c>
    </row>
    <row r="41" spans="2:10" x14ac:dyDescent="0.2">
      <c r="B41" s="1" t="s">
        <v>128</v>
      </c>
      <c r="C41" s="35">
        <v>10</v>
      </c>
      <c r="D41" s="42">
        <f>SUM(E41:I41)</f>
        <v>0.67200000000000004</v>
      </c>
      <c r="E41" s="54" t="s">
        <v>105</v>
      </c>
      <c r="F41" s="23">
        <v>0.20499999999999999</v>
      </c>
      <c r="G41" s="23">
        <v>0.46700000000000003</v>
      </c>
      <c r="H41" s="54" t="s">
        <v>105</v>
      </c>
      <c r="I41" s="54" t="s">
        <v>105</v>
      </c>
      <c r="J41" s="54" t="s">
        <v>105</v>
      </c>
    </row>
    <row r="42" spans="2:10" x14ac:dyDescent="0.2">
      <c r="B42" s="1" t="s">
        <v>129</v>
      </c>
      <c r="C42" s="67" t="s">
        <v>105</v>
      </c>
      <c r="D42" s="67" t="s">
        <v>105</v>
      </c>
      <c r="E42" s="54" t="s">
        <v>105</v>
      </c>
      <c r="F42" s="54" t="s">
        <v>105</v>
      </c>
      <c r="G42" s="54" t="s">
        <v>105</v>
      </c>
      <c r="H42" s="54" t="s">
        <v>105</v>
      </c>
      <c r="I42" s="54" t="s">
        <v>105</v>
      </c>
      <c r="J42" s="54" t="s">
        <v>105</v>
      </c>
    </row>
    <row r="43" spans="2:10" x14ac:dyDescent="0.2">
      <c r="B43" s="1" t="s">
        <v>130</v>
      </c>
      <c r="C43" s="35">
        <v>1</v>
      </c>
      <c r="D43" s="67">
        <f>SUM(E43:I43)</f>
        <v>0.04</v>
      </c>
      <c r="E43" s="54" t="s">
        <v>105</v>
      </c>
      <c r="F43" s="54">
        <v>5.0000000000000001E-3</v>
      </c>
      <c r="G43" s="54">
        <v>2.5000000000000001E-2</v>
      </c>
      <c r="H43" s="54" t="s">
        <v>105</v>
      </c>
      <c r="I43" s="54">
        <v>0.01</v>
      </c>
      <c r="J43" s="54" t="s">
        <v>105</v>
      </c>
    </row>
    <row r="44" spans="2:10" x14ac:dyDescent="0.2">
      <c r="C44" s="35"/>
      <c r="D44" s="20"/>
      <c r="E44" s="23"/>
      <c r="F44" s="23"/>
      <c r="G44" s="23"/>
      <c r="H44" s="54"/>
      <c r="I44" s="23"/>
      <c r="J44" s="23"/>
    </row>
    <row r="45" spans="2:10" x14ac:dyDescent="0.2">
      <c r="B45" s="1" t="s">
        <v>131</v>
      </c>
      <c r="C45" s="35">
        <v>2</v>
      </c>
      <c r="D45" s="67">
        <f>SUM(E45:I45)</f>
        <v>11.499000000000001</v>
      </c>
      <c r="E45" s="54" t="s">
        <v>105</v>
      </c>
      <c r="F45" s="54">
        <v>0.03</v>
      </c>
      <c r="G45" s="54">
        <v>1.996</v>
      </c>
      <c r="H45" s="54" t="s">
        <v>105</v>
      </c>
      <c r="I45" s="54">
        <v>9.4730000000000008</v>
      </c>
      <c r="J45" s="54" t="s">
        <v>105</v>
      </c>
    </row>
    <row r="46" spans="2:10" x14ac:dyDescent="0.2">
      <c r="B46" s="1" t="s">
        <v>132</v>
      </c>
      <c r="C46" s="35">
        <v>1</v>
      </c>
      <c r="D46" s="67">
        <f>SUM(E46:I46)</f>
        <v>5.5E-2</v>
      </c>
      <c r="E46" s="54" t="s">
        <v>105</v>
      </c>
      <c r="F46" s="54">
        <v>3.2000000000000001E-2</v>
      </c>
      <c r="G46" s="54">
        <v>2.3E-2</v>
      </c>
      <c r="H46" s="54" t="s">
        <v>105</v>
      </c>
      <c r="I46" s="54" t="s">
        <v>105</v>
      </c>
      <c r="J46" s="54" t="s">
        <v>105</v>
      </c>
    </row>
    <row r="47" spans="2:10" x14ac:dyDescent="0.2">
      <c r="B47" s="1" t="s">
        <v>133</v>
      </c>
      <c r="C47" s="35">
        <v>3</v>
      </c>
      <c r="D47" s="42">
        <f t="shared" ref="D47:D62" si="1">SUM(E47:I47)</f>
        <v>0.374</v>
      </c>
      <c r="E47" s="54" t="s">
        <v>105</v>
      </c>
      <c r="F47" s="23">
        <v>0.374</v>
      </c>
      <c r="G47" s="54" t="s">
        <v>105</v>
      </c>
      <c r="H47" s="54" t="s">
        <v>105</v>
      </c>
      <c r="I47" s="54" t="s">
        <v>105</v>
      </c>
      <c r="J47" s="54" t="s">
        <v>105</v>
      </c>
    </row>
    <row r="48" spans="2:10" x14ac:dyDescent="0.2">
      <c r="B48" s="1" t="s">
        <v>134</v>
      </c>
      <c r="C48" s="35">
        <v>7</v>
      </c>
      <c r="D48" s="42">
        <f t="shared" si="1"/>
        <v>2.3260000000000001</v>
      </c>
      <c r="E48" s="54" t="s">
        <v>105</v>
      </c>
      <c r="F48" s="23">
        <v>0.216</v>
      </c>
      <c r="G48" s="23">
        <v>1.51</v>
      </c>
      <c r="H48" s="54">
        <v>0.6</v>
      </c>
      <c r="I48" s="54" t="s">
        <v>105</v>
      </c>
      <c r="J48" s="54" t="s">
        <v>105</v>
      </c>
    </row>
    <row r="49" spans="2:10" x14ac:dyDescent="0.2">
      <c r="B49" s="1" t="s">
        <v>135</v>
      </c>
      <c r="C49" s="67" t="s">
        <v>105</v>
      </c>
      <c r="D49" s="67" t="s">
        <v>105</v>
      </c>
      <c r="E49" s="54" t="s">
        <v>105</v>
      </c>
      <c r="F49" s="54" t="s">
        <v>105</v>
      </c>
      <c r="G49" s="54" t="s">
        <v>105</v>
      </c>
      <c r="H49" s="54" t="s">
        <v>105</v>
      </c>
      <c r="I49" s="54" t="s">
        <v>105</v>
      </c>
      <c r="J49" s="54" t="s">
        <v>105</v>
      </c>
    </row>
    <row r="50" spans="2:10" x14ac:dyDescent="0.2">
      <c r="B50" s="1" t="s">
        <v>136</v>
      </c>
      <c r="C50" s="35">
        <v>1</v>
      </c>
      <c r="D50" s="67">
        <f>SUM(E50:I50)</f>
        <v>1.4999999999999999E-2</v>
      </c>
      <c r="E50" s="54" t="s">
        <v>105</v>
      </c>
      <c r="F50" s="54" t="s">
        <v>105</v>
      </c>
      <c r="G50" s="54" t="s">
        <v>105</v>
      </c>
      <c r="H50" s="54">
        <v>1.4999999999999999E-2</v>
      </c>
      <c r="I50" s="54" t="s">
        <v>105</v>
      </c>
      <c r="J50" s="54" t="s">
        <v>105</v>
      </c>
    </row>
    <row r="51" spans="2:10" x14ac:dyDescent="0.2">
      <c r="B51" s="1" t="s">
        <v>137</v>
      </c>
      <c r="C51" s="35">
        <v>1</v>
      </c>
      <c r="D51" s="42">
        <f t="shared" si="1"/>
        <v>5.0000000000000001E-3</v>
      </c>
      <c r="E51" s="54" t="s">
        <v>105</v>
      </c>
      <c r="F51" s="54">
        <v>5.0000000000000001E-3</v>
      </c>
      <c r="G51" s="54" t="s">
        <v>105</v>
      </c>
      <c r="H51" s="54" t="s">
        <v>105</v>
      </c>
      <c r="I51" s="54" t="s">
        <v>105</v>
      </c>
      <c r="J51" s="54" t="s">
        <v>105</v>
      </c>
    </row>
    <row r="52" spans="2:10" x14ac:dyDescent="0.2">
      <c r="B52" s="1" t="s">
        <v>138</v>
      </c>
      <c r="C52" s="35">
        <v>4</v>
      </c>
      <c r="D52" s="42">
        <f t="shared" si="1"/>
        <v>0.22299999999999998</v>
      </c>
      <c r="E52" s="54" t="s">
        <v>105</v>
      </c>
      <c r="F52" s="23">
        <v>0.11799999999999999</v>
      </c>
      <c r="G52" s="23">
        <v>0.105</v>
      </c>
      <c r="H52" s="54" t="s">
        <v>105</v>
      </c>
      <c r="I52" s="54" t="s">
        <v>105</v>
      </c>
      <c r="J52" s="54" t="s">
        <v>105</v>
      </c>
    </row>
    <row r="53" spans="2:10" x14ac:dyDescent="0.2">
      <c r="B53" s="1" t="s">
        <v>139</v>
      </c>
      <c r="C53" s="35">
        <v>10</v>
      </c>
      <c r="D53" s="42">
        <f t="shared" si="1"/>
        <v>4.3579999999999997</v>
      </c>
      <c r="E53" s="54" t="s">
        <v>105</v>
      </c>
      <c r="F53" s="23">
        <v>8.2000000000000003E-2</v>
      </c>
      <c r="G53" s="23">
        <v>4.2759999999999998</v>
      </c>
      <c r="H53" s="54" t="s">
        <v>105</v>
      </c>
      <c r="I53" s="54" t="s">
        <v>105</v>
      </c>
      <c r="J53" s="54" t="s">
        <v>105</v>
      </c>
    </row>
    <row r="54" spans="2:10" x14ac:dyDescent="0.2">
      <c r="B54" s="1" t="s">
        <v>169</v>
      </c>
      <c r="C54" s="35">
        <v>4</v>
      </c>
      <c r="D54" s="42">
        <f t="shared" si="1"/>
        <v>8.8999999999999996E-2</v>
      </c>
      <c r="E54" s="54" t="s">
        <v>105</v>
      </c>
      <c r="F54" s="23">
        <v>8.8999999999999996E-2</v>
      </c>
      <c r="G54" s="54" t="s">
        <v>105</v>
      </c>
      <c r="H54" s="54" t="s">
        <v>105</v>
      </c>
      <c r="I54" s="54" t="s">
        <v>105</v>
      </c>
      <c r="J54" s="54" t="s">
        <v>105</v>
      </c>
    </row>
    <row r="55" spans="2:10" x14ac:dyDescent="0.2">
      <c r="C55" s="35"/>
      <c r="D55" s="20"/>
      <c r="E55" s="23"/>
      <c r="F55" s="23"/>
      <c r="G55" s="23"/>
      <c r="H55" s="23"/>
      <c r="I55" s="23"/>
      <c r="J55" s="23"/>
    </row>
    <row r="56" spans="2:10" x14ac:dyDescent="0.2">
      <c r="B56" s="1" t="s">
        <v>141</v>
      </c>
      <c r="C56" s="35">
        <v>4</v>
      </c>
      <c r="D56" s="67">
        <f t="shared" si="1"/>
        <v>0.68300000000000005</v>
      </c>
      <c r="E56" s="54" t="s">
        <v>105</v>
      </c>
      <c r="F56" s="23">
        <v>0.376</v>
      </c>
      <c r="G56" s="23">
        <v>0.307</v>
      </c>
      <c r="H56" s="54" t="s">
        <v>105</v>
      </c>
      <c r="I56" s="54" t="s">
        <v>105</v>
      </c>
      <c r="J56" s="54" t="s">
        <v>105</v>
      </c>
    </row>
    <row r="57" spans="2:10" x14ac:dyDescent="0.2">
      <c r="B57" s="1" t="s">
        <v>142</v>
      </c>
      <c r="C57" s="35">
        <v>2</v>
      </c>
      <c r="D57" s="67">
        <f t="shared" si="1"/>
        <v>6.0000000000000001E-3</v>
      </c>
      <c r="E57" s="54" t="s">
        <v>105</v>
      </c>
      <c r="F57" s="54">
        <v>6.0000000000000001E-3</v>
      </c>
      <c r="G57" s="54" t="s">
        <v>105</v>
      </c>
      <c r="H57" s="54" t="s">
        <v>105</v>
      </c>
      <c r="I57" s="54" t="s">
        <v>105</v>
      </c>
      <c r="J57" s="54" t="s">
        <v>105</v>
      </c>
    </row>
    <row r="58" spans="2:10" x14ac:dyDescent="0.2">
      <c r="B58" s="1" t="s">
        <v>143</v>
      </c>
      <c r="C58" s="67">
        <v>2</v>
      </c>
      <c r="D58" s="67">
        <f t="shared" si="1"/>
        <v>1.6E-2</v>
      </c>
      <c r="E58" s="54" t="s">
        <v>105</v>
      </c>
      <c r="F58" s="54">
        <v>1.6E-2</v>
      </c>
      <c r="G58" s="54" t="s">
        <v>105</v>
      </c>
      <c r="H58" s="54" t="s">
        <v>105</v>
      </c>
      <c r="I58" s="54" t="s">
        <v>105</v>
      </c>
      <c r="J58" s="54" t="s">
        <v>105</v>
      </c>
    </row>
    <row r="59" spans="2:10" x14ac:dyDescent="0.2">
      <c r="B59" s="1" t="s">
        <v>144</v>
      </c>
      <c r="C59" s="35">
        <v>10</v>
      </c>
      <c r="D59" s="42">
        <f t="shared" si="1"/>
        <v>6.0470000000000006</v>
      </c>
      <c r="E59" s="54" t="s">
        <v>105</v>
      </c>
      <c r="F59" s="23">
        <v>0.432</v>
      </c>
      <c r="G59" s="23">
        <v>5.6150000000000002</v>
      </c>
      <c r="H59" s="54" t="s">
        <v>105</v>
      </c>
      <c r="I59" s="54" t="s">
        <v>105</v>
      </c>
      <c r="J59" s="54" t="s">
        <v>105</v>
      </c>
    </row>
    <row r="60" spans="2:10" x14ac:dyDescent="0.2">
      <c r="B60" s="1" t="s">
        <v>145</v>
      </c>
      <c r="C60" s="35">
        <v>2</v>
      </c>
      <c r="D60" s="42">
        <f t="shared" si="1"/>
        <v>0.46700000000000003</v>
      </c>
      <c r="E60" s="54" t="s">
        <v>105</v>
      </c>
      <c r="F60" s="23">
        <v>0.46700000000000003</v>
      </c>
      <c r="G60" s="54" t="s">
        <v>105</v>
      </c>
      <c r="H60" s="54" t="s">
        <v>105</v>
      </c>
      <c r="I60" s="54" t="s">
        <v>105</v>
      </c>
      <c r="J60" s="54" t="s">
        <v>105</v>
      </c>
    </row>
    <row r="61" spans="2:10" x14ac:dyDescent="0.2">
      <c r="B61" s="1" t="s">
        <v>146</v>
      </c>
      <c r="C61" s="35">
        <v>1</v>
      </c>
      <c r="D61" s="67">
        <f t="shared" si="1"/>
        <v>2E-3</v>
      </c>
      <c r="E61" s="54" t="s">
        <v>105</v>
      </c>
      <c r="F61" s="54">
        <v>2E-3</v>
      </c>
      <c r="G61" s="54" t="s">
        <v>105</v>
      </c>
      <c r="H61" s="54" t="s">
        <v>105</v>
      </c>
      <c r="I61" s="54" t="s">
        <v>105</v>
      </c>
      <c r="J61" s="54" t="s">
        <v>105</v>
      </c>
    </row>
    <row r="62" spans="2:10" x14ac:dyDescent="0.2">
      <c r="B62" s="1" t="s">
        <v>147</v>
      </c>
      <c r="C62" s="35">
        <v>2</v>
      </c>
      <c r="D62" s="67">
        <f t="shared" si="1"/>
        <v>8.6999999999999994E-2</v>
      </c>
      <c r="E62" s="54" t="s">
        <v>105</v>
      </c>
      <c r="F62" s="54">
        <v>7.8E-2</v>
      </c>
      <c r="G62" s="54">
        <v>8.9999999999999993E-3</v>
      </c>
      <c r="H62" s="54" t="s">
        <v>105</v>
      </c>
      <c r="I62" s="54" t="s">
        <v>105</v>
      </c>
      <c r="J62" s="54" t="s">
        <v>105</v>
      </c>
    </row>
    <row r="63" spans="2:10" x14ac:dyDescent="0.2">
      <c r="C63" s="35"/>
      <c r="D63" s="20"/>
      <c r="E63" s="23"/>
      <c r="F63" s="23"/>
      <c r="G63" s="23"/>
      <c r="H63" s="23"/>
      <c r="I63" s="23"/>
      <c r="J63" s="23"/>
    </row>
    <row r="64" spans="2:10" x14ac:dyDescent="0.2">
      <c r="B64" s="1" t="s">
        <v>148</v>
      </c>
      <c r="C64" s="35">
        <v>1</v>
      </c>
      <c r="D64" s="67">
        <f>SUM(E64:I64)</f>
        <v>2.4E-2</v>
      </c>
      <c r="E64" s="54" t="s">
        <v>105</v>
      </c>
      <c r="F64" s="54">
        <v>2.4E-2</v>
      </c>
      <c r="G64" s="54" t="s">
        <v>105</v>
      </c>
      <c r="H64" s="54" t="s">
        <v>105</v>
      </c>
      <c r="I64" s="54" t="s">
        <v>105</v>
      </c>
      <c r="J64" s="54" t="s">
        <v>105</v>
      </c>
    </row>
    <row r="65" spans="1:10" x14ac:dyDescent="0.2">
      <c r="B65" s="1" t="s">
        <v>149</v>
      </c>
      <c r="C65" s="35">
        <v>1</v>
      </c>
      <c r="D65" s="67">
        <f>SUM(E65:I65)</f>
        <v>0.2</v>
      </c>
      <c r="E65" s="54" t="s">
        <v>105</v>
      </c>
      <c r="F65" s="54" t="s">
        <v>105</v>
      </c>
      <c r="G65" s="54">
        <v>0.2</v>
      </c>
      <c r="H65" s="54" t="s">
        <v>105</v>
      </c>
      <c r="I65" s="54" t="s">
        <v>105</v>
      </c>
      <c r="J65" s="54" t="s">
        <v>105</v>
      </c>
    </row>
    <row r="66" spans="1:10" x14ac:dyDescent="0.2">
      <c r="B66" s="1" t="s">
        <v>150</v>
      </c>
      <c r="C66" s="67" t="s">
        <v>105</v>
      </c>
      <c r="D66" s="67" t="s">
        <v>105</v>
      </c>
      <c r="E66" s="54" t="s">
        <v>105</v>
      </c>
      <c r="F66" s="54" t="s">
        <v>105</v>
      </c>
      <c r="G66" s="54" t="s">
        <v>105</v>
      </c>
      <c r="H66" s="54" t="s">
        <v>105</v>
      </c>
      <c r="I66" s="54" t="s">
        <v>105</v>
      </c>
      <c r="J66" s="54" t="s">
        <v>105</v>
      </c>
    </row>
    <row r="67" spans="1:10" x14ac:dyDescent="0.2">
      <c r="B67" s="1" t="s">
        <v>170</v>
      </c>
      <c r="C67" s="67" t="s">
        <v>105</v>
      </c>
      <c r="D67" s="67" t="s">
        <v>105</v>
      </c>
      <c r="E67" s="54" t="s">
        <v>105</v>
      </c>
      <c r="F67" s="54" t="s">
        <v>105</v>
      </c>
      <c r="G67" s="54" t="s">
        <v>105</v>
      </c>
      <c r="H67" s="54" t="s">
        <v>105</v>
      </c>
      <c r="I67" s="54" t="s">
        <v>105</v>
      </c>
      <c r="J67" s="54" t="s">
        <v>105</v>
      </c>
    </row>
    <row r="68" spans="1:10" x14ac:dyDescent="0.2">
      <c r="B68" s="1" t="s">
        <v>152</v>
      </c>
      <c r="C68" s="35">
        <v>1</v>
      </c>
      <c r="D68" s="67">
        <f>SUM(E68:I68)</f>
        <v>1E-3</v>
      </c>
      <c r="E68" s="54" t="s">
        <v>105</v>
      </c>
      <c r="F68" s="54">
        <v>1E-3</v>
      </c>
      <c r="G68" s="54" t="s">
        <v>105</v>
      </c>
      <c r="H68" s="54" t="s">
        <v>105</v>
      </c>
      <c r="I68" s="54" t="s">
        <v>105</v>
      </c>
      <c r="J68" s="54" t="s">
        <v>105</v>
      </c>
    </row>
    <row r="69" spans="1:10" x14ac:dyDescent="0.2">
      <c r="B69" s="1" t="s">
        <v>153</v>
      </c>
      <c r="C69" s="67" t="s">
        <v>105</v>
      </c>
      <c r="D69" s="67" t="s">
        <v>105</v>
      </c>
      <c r="E69" s="54" t="s">
        <v>105</v>
      </c>
      <c r="F69" s="54" t="s">
        <v>105</v>
      </c>
      <c r="G69" s="54" t="s">
        <v>105</v>
      </c>
      <c r="H69" s="54" t="s">
        <v>105</v>
      </c>
      <c r="I69" s="54" t="s">
        <v>105</v>
      </c>
      <c r="J69" s="54" t="s">
        <v>105</v>
      </c>
    </row>
    <row r="70" spans="1:10" x14ac:dyDescent="0.2">
      <c r="B70" s="1" t="s">
        <v>154</v>
      </c>
      <c r="C70" s="67" t="s">
        <v>105</v>
      </c>
      <c r="D70" s="67" t="s">
        <v>105</v>
      </c>
      <c r="E70" s="54" t="s">
        <v>105</v>
      </c>
      <c r="F70" s="54" t="s">
        <v>105</v>
      </c>
      <c r="G70" s="54" t="s">
        <v>105</v>
      </c>
      <c r="H70" s="54" t="s">
        <v>105</v>
      </c>
      <c r="I70" s="54" t="s">
        <v>105</v>
      </c>
      <c r="J70" s="54" t="s">
        <v>105</v>
      </c>
    </row>
    <row r="71" spans="1:10" ht="18" thickBot="1" x14ac:dyDescent="0.25">
      <c r="B71" s="4"/>
      <c r="C71" s="41"/>
      <c r="D71" s="41"/>
      <c r="E71" s="4"/>
      <c r="F71" s="4"/>
      <c r="G71" s="4"/>
      <c r="H71" s="4"/>
      <c r="I71" s="4"/>
      <c r="J71" s="4"/>
    </row>
    <row r="72" spans="1:10" x14ac:dyDescent="0.2">
      <c r="C72" s="52" t="s">
        <v>241</v>
      </c>
      <c r="D72" s="21"/>
      <c r="E72" s="23"/>
      <c r="G72" s="23"/>
      <c r="H72" s="23"/>
      <c r="I72" s="23"/>
      <c r="J72" s="23"/>
    </row>
    <row r="73" spans="1:10" x14ac:dyDescent="0.2">
      <c r="A73" s="1"/>
      <c r="C73" s="5"/>
      <c r="D73" s="5"/>
    </row>
    <row r="74" spans="1:10" x14ac:dyDescent="0.2">
      <c r="A74" s="1"/>
      <c r="C74" s="5"/>
      <c r="D74" s="5"/>
    </row>
    <row r="75" spans="1:10" x14ac:dyDescent="0.2">
      <c r="C75" s="5"/>
      <c r="D75" s="5"/>
    </row>
    <row r="76" spans="1:10" x14ac:dyDescent="0.2">
      <c r="C76" s="5"/>
      <c r="D76" s="5"/>
    </row>
    <row r="77" spans="1:10" x14ac:dyDescent="0.2">
      <c r="C77" s="5"/>
      <c r="D77" s="5"/>
    </row>
    <row r="78" spans="1:10" x14ac:dyDescent="0.2">
      <c r="C78" s="5"/>
      <c r="D78" s="5"/>
    </row>
    <row r="79" spans="1:10" x14ac:dyDescent="0.2">
      <c r="C79" s="55" t="s">
        <v>227</v>
      </c>
      <c r="D79" s="5"/>
      <c r="F79" s="1" t="s">
        <v>228</v>
      </c>
    </row>
    <row r="80" spans="1:10" ht="18" thickBot="1" x14ac:dyDescent="0.25">
      <c r="B80" s="4"/>
      <c r="C80" s="69" t="s">
        <v>242</v>
      </c>
      <c r="D80" s="4"/>
      <c r="E80" s="4"/>
      <c r="F80" s="6" t="s">
        <v>230</v>
      </c>
      <c r="G80" s="28"/>
      <c r="H80" s="28"/>
      <c r="I80" s="6" t="s">
        <v>231</v>
      </c>
      <c r="J80" s="28"/>
    </row>
    <row r="81" spans="2:10" x14ac:dyDescent="0.2">
      <c r="C81" s="20"/>
      <c r="D81" s="10"/>
      <c r="E81" s="10"/>
      <c r="F81" s="10"/>
      <c r="G81" s="10"/>
      <c r="H81" s="10"/>
      <c r="I81" s="12" t="s">
        <v>243</v>
      </c>
      <c r="J81" s="10"/>
    </row>
    <row r="82" spans="2:10" x14ac:dyDescent="0.2">
      <c r="C82" s="47" t="s">
        <v>179</v>
      </c>
      <c r="D82" s="47" t="s">
        <v>216</v>
      </c>
      <c r="E82" s="20"/>
      <c r="F82" s="47" t="s">
        <v>244</v>
      </c>
      <c r="G82" s="71" t="s">
        <v>218</v>
      </c>
      <c r="H82" s="20"/>
      <c r="I82" s="20"/>
      <c r="J82" s="71" t="s">
        <v>219</v>
      </c>
    </row>
    <row r="83" spans="2:10" x14ac:dyDescent="0.2">
      <c r="B83" s="10"/>
      <c r="C83" s="30"/>
      <c r="D83" s="12" t="s">
        <v>220</v>
      </c>
      <c r="E83" s="33" t="s">
        <v>245</v>
      </c>
      <c r="F83" s="12" t="s">
        <v>222</v>
      </c>
      <c r="G83" s="12" t="s">
        <v>246</v>
      </c>
      <c r="H83" s="12" t="s">
        <v>237</v>
      </c>
      <c r="I83" s="12" t="s">
        <v>247</v>
      </c>
      <c r="J83" s="12" t="s">
        <v>237</v>
      </c>
    </row>
    <row r="84" spans="2:10" x14ac:dyDescent="0.2">
      <c r="C84" s="20"/>
    </row>
    <row r="85" spans="2:10" x14ac:dyDescent="0.2">
      <c r="B85" s="1" t="s">
        <v>239</v>
      </c>
      <c r="C85" s="42">
        <v>2486.7399999999998</v>
      </c>
      <c r="D85" s="18">
        <v>27.327999999999999</v>
      </c>
      <c r="E85" s="18">
        <v>6.415</v>
      </c>
      <c r="F85" s="18">
        <v>68.225999999999999</v>
      </c>
      <c r="G85" s="18">
        <v>2357.4639999999999</v>
      </c>
      <c r="H85" s="18">
        <v>27.306999999999999</v>
      </c>
      <c r="I85" s="18">
        <v>1006.997</v>
      </c>
      <c r="J85" s="54">
        <v>0.10299999999999999</v>
      </c>
    </row>
    <row r="86" spans="2:10" x14ac:dyDescent="0.2">
      <c r="B86" s="3" t="s">
        <v>248</v>
      </c>
      <c r="C86" s="50">
        <v>2286.5349999999999</v>
      </c>
      <c r="D86" s="29">
        <v>25.231000000000002</v>
      </c>
      <c r="E86" s="29">
        <v>6.0709999999999997</v>
      </c>
      <c r="F86" s="29">
        <v>61.917999999999999</v>
      </c>
      <c r="G86" s="29">
        <v>2161.6909999999998</v>
      </c>
      <c r="H86" s="29">
        <v>31.623999999999999</v>
      </c>
      <c r="I86" s="29">
        <v>942.60500000000002</v>
      </c>
      <c r="J86" s="72">
        <v>0.10299999999999999</v>
      </c>
    </row>
    <row r="87" spans="2:10" x14ac:dyDescent="0.2">
      <c r="C87" s="20"/>
      <c r="G87" s="29"/>
      <c r="I87" s="29"/>
    </row>
    <row r="88" spans="2:10" x14ac:dyDescent="0.2">
      <c r="B88" s="1" t="s">
        <v>104</v>
      </c>
      <c r="C88" s="42">
        <v>1627.155</v>
      </c>
      <c r="D88" s="23">
        <v>12.955</v>
      </c>
      <c r="E88" s="23">
        <v>1.218</v>
      </c>
      <c r="F88" s="23">
        <v>31.18</v>
      </c>
      <c r="G88" s="23">
        <v>1565.845</v>
      </c>
      <c r="H88" s="23">
        <v>15.957000000000001</v>
      </c>
      <c r="I88" s="23">
        <v>731.21699999999998</v>
      </c>
      <c r="J88" s="54" t="s">
        <v>105</v>
      </c>
    </row>
    <row r="89" spans="2:10" x14ac:dyDescent="0.2">
      <c r="B89" s="1" t="s">
        <v>106</v>
      </c>
      <c r="C89" s="42">
        <v>241.12700000000001</v>
      </c>
      <c r="D89" s="23">
        <v>2.8450000000000002</v>
      </c>
      <c r="E89" s="23">
        <v>1.552</v>
      </c>
      <c r="F89" s="23">
        <v>8.8680000000000003</v>
      </c>
      <c r="G89" s="23">
        <v>220.476</v>
      </c>
      <c r="H89" s="23">
        <v>7.3860000000000001</v>
      </c>
      <c r="I89" s="23">
        <v>26.251999999999999</v>
      </c>
      <c r="J89" s="54">
        <v>0.10299999999999999</v>
      </c>
    </row>
    <row r="90" spans="2:10" x14ac:dyDescent="0.2">
      <c r="B90" s="1" t="s">
        <v>107</v>
      </c>
      <c r="C90" s="42">
        <v>0.55000000000000004</v>
      </c>
      <c r="D90" s="23">
        <v>5.7000000000000002E-2</v>
      </c>
      <c r="E90" s="23">
        <v>1.4E-2</v>
      </c>
      <c r="F90" s="23">
        <v>0.03</v>
      </c>
      <c r="G90" s="23">
        <v>0.153</v>
      </c>
      <c r="H90" s="23">
        <v>0.29599999999999999</v>
      </c>
      <c r="I90" s="54" t="s">
        <v>105</v>
      </c>
      <c r="J90" s="54" t="s">
        <v>105</v>
      </c>
    </row>
    <row r="91" spans="2:10" x14ac:dyDescent="0.2">
      <c r="B91" s="1" t="s">
        <v>108</v>
      </c>
      <c r="C91" s="42">
        <v>354.16199999999998</v>
      </c>
      <c r="D91" s="23">
        <v>7.0430000000000001</v>
      </c>
      <c r="E91" s="23">
        <v>2.5000000000000001E-2</v>
      </c>
      <c r="F91" s="23">
        <v>0.19900000000000001</v>
      </c>
      <c r="G91" s="23">
        <v>342.64800000000002</v>
      </c>
      <c r="H91" s="23">
        <v>4.2469999999999999</v>
      </c>
      <c r="I91" s="23">
        <v>185.136</v>
      </c>
      <c r="J91" s="54" t="s">
        <v>105</v>
      </c>
    </row>
    <row r="92" spans="2:10" x14ac:dyDescent="0.2">
      <c r="B92" s="1" t="s">
        <v>109</v>
      </c>
      <c r="C92" s="42">
        <v>6.0289999999999999</v>
      </c>
      <c r="D92" s="23">
        <v>4.9000000000000002E-2</v>
      </c>
      <c r="E92" s="23">
        <v>1.7000000000000001E-2</v>
      </c>
      <c r="F92" s="23">
        <v>4.1529999999999996</v>
      </c>
      <c r="G92" s="23">
        <v>1.44</v>
      </c>
      <c r="H92" s="23">
        <v>0.37</v>
      </c>
      <c r="I92" s="54" t="s">
        <v>105</v>
      </c>
      <c r="J92" s="54" t="s">
        <v>105</v>
      </c>
    </row>
    <row r="93" spans="2:10" x14ac:dyDescent="0.2">
      <c r="B93" s="1" t="s">
        <v>110</v>
      </c>
      <c r="C93" s="42">
        <v>1.766</v>
      </c>
      <c r="D93" s="23">
        <v>6.4000000000000001E-2</v>
      </c>
      <c r="E93" s="23">
        <v>2.7E-2</v>
      </c>
      <c r="F93" s="23">
        <v>0.76900000000000002</v>
      </c>
      <c r="G93" s="23">
        <v>0.31</v>
      </c>
      <c r="H93" s="23">
        <v>0.59599999999999997</v>
      </c>
      <c r="I93" s="54" t="s">
        <v>105</v>
      </c>
      <c r="J93" s="54" t="s">
        <v>105</v>
      </c>
    </row>
    <row r="94" spans="2:10" x14ac:dyDescent="0.2">
      <c r="B94" s="1" t="s">
        <v>111</v>
      </c>
      <c r="C94" s="42">
        <v>0.01</v>
      </c>
      <c r="D94" s="54" t="s">
        <v>105</v>
      </c>
      <c r="E94" s="54" t="s">
        <v>105</v>
      </c>
      <c r="F94" s="54" t="s">
        <v>105</v>
      </c>
      <c r="G94" s="54" t="s">
        <v>105</v>
      </c>
      <c r="H94" s="23">
        <v>0.01</v>
      </c>
      <c r="I94" s="54" t="s">
        <v>105</v>
      </c>
      <c r="J94" s="54" t="s">
        <v>105</v>
      </c>
    </row>
    <row r="95" spans="2:10" x14ac:dyDescent="0.2">
      <c r="C95" s="20"/>
      <c r="D95" s="23"/>
      <c r="E95" s="23"/>
      <c r="F95" s="23"/>
      <c r="G95" s="23"/>
      <c r="H95" s="23"/>
      <c r="I95" s="23"/>
      <c r="J95" s="23"/>
    </row>
    <row r="96" spans="2:10" x14ac:dyDescent="0.2">
      <c r="B96" s="1" t="s">
        <v>112</v>
      </c>
      <c r="C96" s="42">
        <v>8.1000000000000003E-2</v>
      </c>
      <c r="D96" s="54">
        <v>1E-3</v>
      </c>
      <c r="E96" s="54" t="s">
        <v>105</v>
      </c>
      <c r="F96" s="54">
        <v>4.0000000000000001E-3</v>
      </c>
      <c r="G96" s="54" t="s">
        <v>105</v>
      </c>
      <c r="H96" s="54">
        <v>7.5999999999999998E-2</v>
      </c>
      <c r="I96" s="54" t="s">
        <v>105</v>
      </c>
      <c r="J96" s="54" t="s">
        <v>105</v>
      </c>
    </row>
    <row r="97" spans="2:10" x14ac:dyDescent="0.2">
      <c r="B97" s="1" t="s">
        <v>113</v>
      </c>
      <c r="C97" s="67">
        <v>8.5000000000000006E-2</v>
      </c>
      <c r="D97" s="54" t="s">
        <v>105</v>
      </c>
      <c r="E97" s="23">
        <v>8.9999999999999993E-3</v>
      </c>
      <c r="F97" s="54" t="s">
        <v>105</v>
      </c>
      <c r="G97" s="54">
        <v>1.2E-2</v>
      </c>
      <c r="H97" s="54">
        <v>6.4000000000000001E-2</v>
      </c>
      <c r="I97" s="54" t="s">
        <v>105</v>
      </c>
      <c r="J97" s="54" t="s">
        <v>105</v>
      </c>
    </row>
    <row r="98" spans="2:10" x14ac:dyDescent="0.2">
      <c r="B98" s="1" t="s">
        <v>114</v>
      </c>
      <c r="C98" s="67">
        <v>0.108</v>
      </c>
      <c r="D98" s="54" t="s">
        <v>105</v>
      </c>
      <c r="E98" s="54" t="s">
        <v>105</v>
      </c>
      <c r="F98" s="54" t="s">
        <v>105</v>
      </c>
      <c r="G98" s="54">
        <v>0.1</v>
      </c>
      <c r="H98" s="54">
        <v>8.0000000000000002E-3</v>
      </c>
      <c r="I98" s="54" t="s">
        <v>105</v>
      </c>
      <c r="J98" s="54" t="s">
        <v>105</v>
      </c>
    </row>
    <row r="99" spans="2:10" x14ac:dyDescent="0.2">
      <c r="B99" s="1" t="s">
        <v>115</v>
      </c>
      <c r="C99" s="42">
        <v>1.1930000000000001</v>
      </c>
      <c r="D99" s="23">
        <v>3.5999999999999997E-2</v>
      </c>
      <c r="E99" s="23">
        <v>0.02</v>
      </c>
      <c r="F99" s="23">
        <v>0.48899999999999999</v>
      </c>
      <c r="G99" s="23">
        <v>0.16</v>
      </c>
      <c r="H99" s="23">
        <v>0.48799999999999999</v>
      </c>
      <c r="I99" s="54" t="s">
        <v>105</v>
      </c>
      <c r="J99" s="54" t="s">
        <v>105</v>
      </c>
    </row>
    <row r="100" spans="2:10" x14ac:dyDescent="0.2">
      <c r="B100" s="1" t="s">
        <v>116</v>
      </c>
      <c r="C100" s="42">
        <v>5.5E-2</v>
      </c>
      <c r="D100" s="54" t="s">
        <v>105</v>
      </c>
      <c r="E100" s="54" t="s">
        <v>105</v>
      </c>
      <c r="F100" s="23">
        <v>1E-3</v>
      </c>
      <c r="G100" s="23">
        <v>5.0000000000000001E-3</v>
      </c>
      <c r="H100" s="23">
        <v>4.9000000000000002E-2</v>
      </c>
      <c r="I100" s="54" t="s">
        <v>105</v>
      </c>
      <c r="J100" s="54" t="s">
        <v>105</v>
      </c>
    </row>
    <row r="101" spans="2:10" x14ac:dyDescent="0.2">
      <c r="B101" s="1" t="s">
        <v>117</v>
      </c>
      <c r="C101" s="42">
        <v>0.76200000000000001</v>
      </c>
      <c r="D101" s="23">
        <v>4.5999999999999999E-2</v>
      </c>
      <c r="E101" s="54" t="s">
        <v>105</v>
      </c>
      <c r="F101" s="23">
        <v>0.48699999999999999</v>
      </c>
      <c r="G101" s="23">
        <v>0.01</v>
      </c>
      <c r="H101" s="23">
        <v>0.219</v>
      </c>
      <c r="I101" s="54" t="s">
        <v>105</v>
      </c>
      <c r="J101" s="54" t="s">
        <v>105</v>
      </c>
    </row>
    <row r="102" spans="2:10" x14ac:dyDescent="0.2">
      <c r="B102" s="1" t="s">
        <v>118</v>
      </c>
      <c r="C102" s="42">
        <v>5.141</v>
      </c>
      <c r="D102" s="23">
        <v>0.377</v>
      </c>
      <c r="E102" s="23">
        <v>0.82399999999999995</v>
      </c>
      <c r="F102" s="23">
        <v>1.4890000000000001</v>
      </c>
      <c r="G102" s="23">
        <v>2.3279999999999998</v>
      </c>
      <c r="H102" s="23">
        <v>0.123</v>
      </c>
      <c r="I102" s="54" t="s">
        <v>105</v>
      </c>
      <c r="J102" s="54" t="s">
        <v>105</v>
      </c>
    </row>
    <row r="103" spans="2:10" x14ac:dyDescent="0.2">
      <c r="B103" s="1" t="s">
        <v>119</v>
      </c>
      <c r="C103" s="42">
        <v>5.7089999999999996</v>
      </c>
      <c r="D103" s="23">
        <v>0.24399999999999999</v>
      </c>
      <c r="E103" s="25">
        <v>4.9000000000000002E-2</v>
      </c>
      <c r="F103" s="23">
        <v>2.86</v>
      </c>
      <c r="G103" s="23">
        <v>2.3759999999999999</v>
      </c>
      <c r="H103" s="23">
        <v>0.18</v>
      </c>
      <c r="I103" s="54" t="s">
        <v>105</v>
      </c>
      <c r="J103" s="54" t="s">
        <v>105</v>
      </c>
    </row>
    <row r="104" spans="2:10" x14ac:dyDescent="0.2">
      <c r="B104" s="1" t="s">
        <v>120</v>
      </c>
      <c r="C104" s="42">
        <v>2.1139999999999999</v>
      </c>
      <c r="D104" s="23">
        <v>0.123</v>
      </c>
      <c r="E104" s="23">
        <v>8.9999999999999993E-3</v>
      </c>
      <c r="F104" s="23">
        <v>1.8440000000000001</v>
      </c>
      <c r="G104" s="23">
        <v>0.11600000000000001</v>
      </c>
      <c r="H104" s="23">
        <v>2.1999999999999999E-2</v>
      </c>
      <c r="I104" s="54" t="s">
        <v>105</v>
      </c>
      <c r="J104" s="54" t="s">
        <v>105</v>
      </c>
    </row>
    <row r="105" spans="2:10" x14ac:dyDescent="0.2">
      <c r="C105" s="20"/>
      <c r="D105" s="23"/>
      <c r="E105" s="23"/>
      <c r="F105" s="23"/>
      <c r="G105" s="23"/>
      <c r="H105" s="23"/>
      <c r="I105" s="23"/>
      <c r="J105" s="23"/>
    </row>
    <row r="106" spans="2:10" x14ac:dyDescent="0.2">
      <c r="B106" s="1" t="s">
        <v>121</v>
      </c>
      <c r="C106" s="42">
        <v>10.896000000000001</v>
      </c>
      <c r="D106" s="23">
        <v>0.60899999999999999</v>
      </c>
      <c r="E106" s="23">
        <v>1.4550000000000001</v>
      </c>
      <c r="F106" s="23">
        <v>1.9950000000000001</v>
      </c>
      <c r="G106" s="23">
        <v>6.7480000000000002</v>
      </c>
      <c r="H106" s="23">
        <v>8.8999999999999996E-2</v>
      </c>
      <c r="I106" s="54" t="s">
        <v>105</v>
      </c>
      <c r="J106" s="54" t="s">
        <v>105</v>
      </c>
    </row>
    <row r="107" spans="2:10" x14ac:dyDescent="0.2">
      <c r="B107" s="1" t="s">
        <v>122</v>
      </c>
      <c r="C107" s="67">
        <v>0.52600000000000002</v>
      </c>
      <c r="D107" s="23">
        <v>0.105</v>
      </c>
      <c r="E107" s="54" t="s">
        <v>105</v>
      </c>
      <c r="F107" s="23">
        <v>0.38</v>
      </c>
      <c r="G107" s="54">
        <v>6.0000000000000001E-3</v>
      </c>
      <c r="H107" s="54">
        <v>3.5000000000000003E-2</v>
      </c>
      <c r="I107" s="54" t="s">
        <v>105</v>
      </c>
      <c r="J107" s="54" t="s">
        <v>105</v>
      </c>
    </row>
    <row r="108" spans="2:10" x14ac:dyDescent="0.2">
      <c r="B108" s="1" t="s">
        <v>123</v>
      </c>
      <c r="C108" s="67">
        <v>6.0000000000000001E-3</v>
      </c>
      <c r="D108" s="54" t="s">
        <v>105</v>
      </c>
      <c r="E108" s="54" t="s">
        <v>105</v>
      </c>
      <c r="F108" s="54" t="s">
        <v>105</v>
      </c>
      <c r="G108" s="54" t="s">
        <v>105</v>
      </c>
      <c r="H108" s="54">
        <v>6.0000000000000001E-3</v>
      </c>
      <c r="I108" s="54" t="s">
        <v>105</v>
      </c>
      <c r="J108" s="54" t="s">
        <v>105</v>
      </c>
    </row>
    <row r="109" spans="2:10" x14ac:dyDescent="0.2">
      <c r="B109" s="1" t="s">
        <v>124</v>
      </c>
      <c r="C109" s="67" t="s">
        <v>105</v>
      </c>
      <c r="D109" s="54" t="s">
        <v>105</v>
      </c>
      <c r="E109" s="54" t="s">
        <v>105</v>
      </c>
      <c r="F109" s="54" t="s">
        <v>105</v>
      </c>
      <c r="G109" s="54" t="s">
        <v>105</v>
      </c>
      <c r="H109" s="54" t="s">
        <v>105</v>
      </c>
      <c r="I109" s="54" t="s">
        <v>105</v>
      </c>
      <c r="J109" s="54" t="s">
        <v>105</v>
      </c>
    </row>
    <row r="110" spans="2:10" x14ac:dyDescent="0.2">
      <c r="B110" s="1" t="s">
        <v>125</v>
      </c>
      <c r="C110" s="67" t="s">
        <v>105</v>
      </c>
      <c r="D110" s="54" t="s">
        <v>105</v>
      </c>
      <c r="E110" s="54" t="s">
        <v>105</v>
      </c>
      <c r="F110" s="54" t="s">
        <v>105</v>
      </c>
      <c r="G110" s="54" t="s">
        <v>105</v>
      </c>
      <c r="H110" s="54" t="s">
        <v>105</v>
      </c>
      <c r="I110" s="54" t="s">
        <v>105</v>
      </c>
      <c r="J110" s="54" t="s">
        <v>105</v>
      </c>
    </row>
    <row r="111" spans="2:10" x14ac:dyDescent="0.2">
      <c r="C111" s="20"/>
      <c r="D111" s="23"/>
      <c r="E111" s="23"/>
      <c r="F111" s="23"/>
      <c r="G111" s="23"/>
      <c r="H111" s="23"/>
      <c r="I111" s="23"/>
      <c r="J111" s="23"/>
    </row>
    <row r="112" spans="2:10" x14ac:dyDescent="0.2">
      <c r="B112" s="1" t="s">
        <v>126</v>
      </c>
      <c r="C112" s="42">
        <v>1.0289999999999999</v>
      </c>
      <c r="D112" s="23">
        <v>6.0999999999999999E-2</v>
      </c>
      <c r="E112" s="23">
        <v>0.19600000000000001</v>
      </c>
      <c r="F112" s="23">
        <v>0.66400000000000003</v>
      </c>
      <c r="G112" s="54">
        <v>7.0000000000000007E-2</v>
      </c>
      <c r="H112" s="25">
        <v>3.7999999999999999E-2</v>
      </c>
      <c r="I112" s="54" t="s">
        <v>105</v>
      </c>
      <c r="J112" s="54" t="s">
        <v>105</v>
      </c>
    </row>
    <row r="113" spans="2:10" x14ac:dyDescent="0.2">
      <c r="B113" s="1" t="s">
        <v>168</v>
      </c>
      <c r="C113" s="42">
        <v>0.84199999999999997</v>
      </c>
      <c r="D113" s="23">
        <v>1.4999999999999999E-2</v>
      </c>
      <c r="E113" s="23">
        <v>0.01</v>
      </c>
      <c r="F113" s="23">
        <v>0.254</v>
      </c>
      <c r="G113" s="54">
        <v>0.16400000000000001</v>
      </c>
      <c r="H113" s="54">
        <v>0.39900000000000002</v>
      </c>
      <c r="I113" s="54" t="s">
        <v>105</v>
      </c>
      <c r="J113" s="54" t="s">
        <v>105</v>
      </c>
    </row>
    <row r="114" spans="2:10" x14ac:dyDescent="0.2">
      <c r="B114" s="1" t="s">
        <v>128</v>
      </c>
      <c r="C114" s="42">
        <v>0.67200000000000004</v>
      </c>
      <c r="D114" s="23">
        <v>7.5999999999999998E-2</v>
      </c>
      <c r="E114" s="54" t="s">
        <v>105</v>
      </c>
      <c r="F114" s="23">
        <v>0.185</v>
      </c>
      <c r="G114" s="23">
        <v>0.27700000000000002</v>
      </c>
      <c r="H114" s="23">
        <v>0.13400000000000001</v>
      </c>
      <c r="I114" s="54" t="s">
        <v>105</v>
      </c>
      <c r="J114" s="54" t="s">
        <v>105</v>
      </c>
    </row>
    <row r="115" spans="2:10" x14ac:dyDescent="0.2">
      <c r="B115" s="1" t="s">
        <v>129</v>
      </c>
      <c r="C115" s="67" t="s">
        <v>105</v>
      </c>
      <c r="D115" s="54" t="s">
        <v>105</v>
      </c>
      <c r="E115" s="54" t="s">
        <v>105</v>
      </c>
      <c r="F115" s="54" t="s">
        <v>105</v>
      </c>
      <c r="G115" s="54" t="s">
        <v>105</v>
      </c>
      <c r="H115" s="54" t="s">
        <v>105</v>
      </c>
      <c r="I115" s="54" t="s">
        <v>105</v>
      </c>
      <c r="J115" s="54" t="s">
        <v>105</v>
      </c>
    </row>
    <row r="116" spans="2:10" x14ac:dyDescent="0.2">
      <c r="B116" s="1" t="s">
        <v>130</v>
      </c>
      <c r="C116" s="42">
        <v>0.04</v>
      </c>
      <c r="D116" s="54" t="s">
        <v>105</v>
      </c>
      <c r="E116" s="54" t="s">
        <v>105</v>
      </c>
      <c r="F116" s="54">
        <v>2.5000000000000001E-2</v>
      </c>
      <c r="G116" s="54" t="s">
        <v>105</v>
      </c>
      <c r="H116" s="54">
        <v>1.4999999999999999E-2</v>
      </c>
      <c r="I116" s="54" t="s">
        <v>105</v>
      </c>
      <c r="J116" s="54" t="s">
        <v>105</v>
      </c>
    </row>
    <row r="117" spans="2:10" x14ac:dyDescent="0.2">
      <c r="C117" s="20"/>
      <c r="D117" s="23"/>
      <c r="E117" s="23"/>
      <c r="F117" s="23"/>
      <c r="G117" s="23"/>
      <c r="H117" s="23"/>
      <c r="I117" s="23"/>
      <c r="J117" s="23"/>
    </row>
    <row r="118" spans="2:10" x14ac:dyDescent="0.2">
      <c r="B118" s="1" t="s">
        <v>131</v>
      </c>
      <c r="C118" s="67">
        <v>11.499000000000001</v>
      </c>
      <c r="D118" s="54">
        <v>2E-3</v>
      </c>
      <c r="E118" s="54" t="s">
        <v>105</v>
      </c>
      <c r="F118" s="54">
        <v>5.0000000000000001E-3</v>
      </c>
      <c r="G118" s="54">
        <v>11.468999999999999</v>
      </c>
      <c r="H118" s="54">
        <v>2.3E-2</v>
      </c>
      <c r="I118" s="54" t="s">
        <v>105</v>
      </c>
      <c r="J118" s="54" t="s">
        <v>105</v>
      </c>
    </row>
    <row r="119" spans="2:10" x14ac:dyDescent="0.2">
      <c r="B119" s="1" t="s">
        <v>132</v>
      </c>
      <c r="C119" s="67">
        <v>5.5E-2</v>
      </c>
      <c r="D119" s="54">
        <v>1.9E-2</v>
      </c>
      <c r="E119" s="54" t="s">
        <v>105</v>
      </c>
      <c r="F119" s="54">
        <v>1.4E-2</v>
      </c>
      <c r="G119" s="54">
        <v>2.1999999999999999E-2</v>
      </c>
      <c r="H119" s="54" t="s">
        <v>105</v>
      </c>
      <c r="I119" s="54" t="s">
        <v>105</v>
      </c>
      <c r="J119" s="54" t="s">
        <v>105</v>
      </c>
    </row>
    <row r="120" spans="2:10" x14ac:dyDescent="0.2">
      <c r="B120" s="1" t="s">
        <v>133</v>
      </c>
      <c r="C120" s="42">
        <v>0.374</v>
      </c>
      <c r="D120" s="54" t="s">
        <v>105</v>
      </c>
      <c r="E120" s="54" t="s">
        <v>105</v>
      </c>
      <c r="F120" s="23">
        <v>0.16</v>
      </c>
      <c r="G120" s="23">
        <v>2.7E-2</v>
      </c>
      <c r="H120" s="23">
        <v>0.187</v>
      </c>
      <c r="I120" s="54" t="s">
        <v>105</v>
      </c>
      <c r="J120" s="54" t="s">
        <v>105</v>
      </c>
    </row>
    <row r="121" spans="2:10" x14ac:dyDescent="0.2">
      <c r="B121" s="1" t="s">
        <v>134</v>
      </c>
      <c r="C121" s="42">
        <v>2.3260000000000001</v>
      </c>
      <c r="D121" s="54">
        <v>0.13700000000000001</v>
      </c>
      <c r="E121" s="23">
        <v>0.09</v>
      </c>
      <c r="F121" s="23">
        <v>1.1819999999999999</v>
      </c>
      <c r="G121" s="23">
        <v>0.80700000000000005</v>
      </c>
      <c r="H121" s="23">
        <v>0.11</v>
      </c>
      <c r="I121" s="54" t="s">
        <v>105</v>
      </c>
      <c r="J121" s="54" t="s">
        <v>105</v>
      </c>
    </row>
    <row r="122" spans="2:10" x14ac:dyDescent="0.2">
      <c r="B122" s="1" t="s">
        <v>135</v>
      </c>
      <c r="C122" s="67" t="s">
        <v>105</v>
      </c>
      <c r="D122" s="54" t="s">
        <v>105</v>
      </c>
      <c r="E122" s="54" t="s">
        <v>105</v>
      </c>
      <c r="F122" s="54" t="s">
        <v>105</v>
      </c>
      <c r="G122" s="54" t="s">
        <v>105</v>
      </c>
      <c r="H122" s="54" t="s">
        <v>105</v>
      </c>
      <c r="I122" s="54" t="s">
        <v>105</v>
      </c>
      <c r="J122" s="54" t="s">
        <v>105</v>
      </c>
    </row>
    <row r="123" spans="2:10" x14ac:dyDescent="0.2">
      <c r="B123" s="1" t="s">
        <v>136</v>
      </c>
      <c r="C123" s="42">
        <v>1.4999999999999999E-2</v>
      </c>
      <c r="D123" s="54" t="s">
        <v>105</v>
      </c>
      <c r="E123" s="54" t="s">
        <v>105</v>
      </c>
      <c r="F123" s="54">
        <v>0.01</v>
      </c>
      <c r="G123" s="54">
        <v>5.0000000000000001E-3</v>
      </c>
      <c r="H123" s="54" t="s">
        <v>105</v>
      </c>
      <c r="I123" s="54" t="s">
        <v>105</v>
      </c>
      <c r="J123" s="54" t="s">
        <v>105</v>
      </c>
    </row>
    <row r="124" spans="2:10" x14ac:dyDescent="0.2">
      <c r="B124" s="1" t="s">
        <v>137</v>
      </c>
      <c r="C124" s="42">
        <v>5.0000000000000001E-3</v>
      </c>
      <c r="D124" s="54" t="s">
        <v>105</v>
      </c>
      <c r="E124" s="54" t="s">
        <v>105</v>
      </c>
      <c r="F124" s="54" t="s">
        <v>105</v>
      </c>
      <c r="G124" s="54" t="s">
        <v>105</v>
      </c>
      <c r="H124" s="54">
        <v>5.0000000000000001E-3</v>
      </c>
      <c r="I124" s="54" t="s">
        <v>105</v>
      </c>
      <c r="J124" s="54" t="s">
        <v>105</v>
      </c>
    </row>
    <row r="125" spans="2:10" x14ac:dyDescent="0.2">
      <c r="B125" s="1" t="s">
        <v>138</v>
      </c>
      <c r="C125" s="42">
        <v>0.223</v>
      </c>
      <c r="D125" s="23">
        <v>6.0000000000000001E-3</v>
      </c>
      <c r="E125" s="23">
        <v>4.7E-2</v>
      </c>
      <c r="F125" s="23">
        <v>0.13800000000000001</v>
      </c>
      <c r="G125" s="23">
        <v>0.01</v>
      </c>
      <c r="H125" s="23">
        <v>2.1999999999999999E-2</v>
      </c>
      <c r="I125" s="54" t="s">
        <v>105</v>
      </c>
      <c r="J125" s="54" t="s">
        <v>105</v>
      </c>
    </row>
    <row r="126" spans="2:10" x14ac:dyDescent="0.2">
      <c r="B126" s="1" t="s">
        <v>139</v>
      </c>
      <c r="C126" s="42">
        <v>4.3579999999999997</v>
      </c>
      <c r="D126" s="23">
        <v>0.127</v>
      </c>
      <c r="E126" s="23">
        <v>0.22700000000000001</v>
      </c>
      <c r="F126" s="23">
        <v>3.4590000000000001</v>
      </c>
      <c r="G126" s="23">
        <v>0.51500000000000001</v>
      </c>
      <c r="H126" s="23">
        <v>0.03</v>
      </c>
      <c r="I126" s="54" t="s">
        <v>105</v>
      </c>
      <c r="J126" s="54" t="s">
        <v>105</v>
      </c>
    </row>
    <row r="127" spans="2:10" x14ac:dyDescent="0.2">
      <c r="B127" s="1" t="s">
        <v>169</v>
      </c>
      <c r="C127" s="42">
        <v>8.8999999999999996E-2</v>
      </c>
      <c r="D127" s="23">
        <v>4.0000000000000001E-3</v>
      </c>
      <c r="E127" s="23">
        <v>1.2E-2</v>
      </c>
      <c r="F127" s="54" t="s">
        <v>105</v>
      </c>
      <c r="G127" s="23">
        <v>5.6000000000000001E-2</v>
      </c>
      <c r="H127" s="23">
        <v>1.7000000000000001E-2</v>
      </c>
      <c r="I127" s="54" t="s">
        <v>105</v>
      </c>
      <c r="J127" s="54" t="s">
        <v>105</v>
      </c>
    </row>
    <row r="128" spans="2:10" x14ac:dyDescent="0.2">
      <c r="C128" s="20"/>
      <c r="D128" s="23"/>
      <c r="E128" s="23"/>
      <c r="F128" s="23"/>
      <c r="G128" s="23"/>
      <c r="H128" s="23"/>
      <c r="I128" s="23"/>
      <c r="J128" s="23"/>
    </row>
    <row r="129" spans="2:10" x14ac:dyDescent="0.2">
      <c r="B129" s="1" t="s">
        <v>141</v>
      </c>
      <c r="C129" s="42">
        <v>0.68300000000000005</v>
      </c>
      <c r="D129" s="54">
        <v>1.2E-2</v>
      </c>
      <c r="E129" s="54" t="s">
        <v>105</v>
      </c>
      <c r="F129" s="23">
        <v>0.51200000000000001</v>
      </c>
      <c r="G129" s="54">
        <v>9.1999999999999998E-2</v>
      </c>
      <c r="H129" s="54">
        <v>6.7000000000000004E-2</v>
      </c>
      <c r="I129" s="54" t="s">
        <v>105</v>
      </c>
      <c r="J129" s="54" t="s">
        <v>105</v>
      </c>
    </row>
    <row r="130" spans="2:10" x14ac:dyDescent="0.2">
      <c r="B130" s="1" t="s">
        <v>142</v>
      </c>
      <c r="C130" s="67">
        <v>6.0000000000000001E-3</v>
      </c>
      <c r="D130" s="54" t="s">
        <v>105</v>
      </c>
      <c r="E130" s="54" t="s">
        <v>105</v>
      </c>
      <c r="F130" s="54" t="s">
        <v>105</v>
      </c>
      <c r="G130" s="54" t="s">
        <v>105</v>
      </c>
      <c r="H130" s="54">
        <v>6.0000000000000001E-3</v>
      </c>
      <c r="I130" s="54" t="s">
        <v>105</v>
      </c>
      <c r="J130" s="54" t="s">
        <v>105</v>
      </c>
    </row>
    <row r="131" spans="2:10" x14ac:dyDescent="0.2">
      <c r="B131" s="1" t="s">
        <v>143</v>
      </c>
      <c r="C131" s="67">
        <v>1.6E-2</v>
      </c>
      <c r="D131" s="54" t="s">
        <v>105</v>
      </c>
      <c r="E131" s="54" t="s">
        <v>105</v>
      </c>
      <c r="F131" s="54">
        <v>1.4E-2</v>
      </c>
      <c r="G131" s="54" t="s">
        <v>105</v>
      </c>
      <c r="H131" s="54">
        <v>2E-3</v>
      </c>
      <c r="I131" s="54" t="s">
        <v>105</v>
      </c>
      <c r="J131" s="54" t="s">
        <v>105</v>
      </c>
    </row>
    <row r="132" spans="2:10" x14ac:dyDescent="0.2">
      <c r="B132" s="1" t="s">
        <v>144</v>
      </c>
      <c r="C132" s="42">
        <v>6.0469999999999997</v>
      </c>
      <c r="D132" s="23">
        <v>0.06</v>
      </c>
      <c r="E132" s="23">
        <v>5.2999999999999999E-2</v>
      </c>
      <c r="F132" s="23">
        <v>0.45700000000000002</v>
      </c>
      <c r="G132" s="23">
        <v>5.1849999999999996</v>
      </c>
      <c r="H132" s="54">
        <v>0.29199999999999998</v>
      </c>
      <c r="I132" s="54" t="s">
        <v>105</v>
      </c>
      <c r="J132" s="54" t="s">
        <v>105</v>
      </c>
    </row>
    <row r="133" spans="2:10" x14ac:dyDescent="0.2">
      <c r="B133" s="1" t="s">
        <v>145</v>
      </c>
      <c r="C133" s="42">
        <v>0.46700000000000003</v>
      </c>
      <c r="D133" s="23">
        <v>0.13</v>
      </c>
      <c r="E133" s="23">
        <v>0.18099999999999999</v>
      </c>
      <c r="F133" s="23">
        <v>0.04</v>
      </c>
      <c r="G133" s="25">
        <v>0.09</v>
      </c>
      <c r="H133" s="23">
        <v>2.5999999999999999E-2</v>
      </c>
      <c r="I133" s="54" t="s">
        <v>105</v>
      </c>
      <c r="J133" s="54" t="s">
        <v>105</v>
      </c>
    </row>
    <row r="134" spans="2:10" x14ac:dyDescent="0.2">
      <c r="B134" s="1" t="s">
        <v>146</v>
      </c>
      <c r="C134" s="42">
        <v>2E-3</v>
      </c>
      <c r="D134" s="54" t="s">
        <v>105</v>
      </c>
      <c r="E134" s="54" t="s">
        <v>105</v>
      </c>
      <c r="F134" s="54" t="s">
        <v>105</v>
      </c>
      <c r="G134" s="54" t="s">
        <v>105</v>
      </c>
      <c r="H134" s="54">
        <v>2E-3</v>
      </c>
      <c r="I134" s="54" t="s">
        <v>105</v>
      </c>
      <c r="J134" s="54" t="s">
        <v>105</v>
      </c>
    </row>
    <row r="135" spans="2:10" x14ac:dyDescent="0.2">
      <c r="B135" s="1" t="s">
        <v>147</v>
      </c>
      <c r="C135" s="42">
        <v>8.6999999999999994E-2</v>
      </c>
      <c r="D135" s="54">
        <v>0.01</v>
      </c>
      <c r="E135" s="54" t="s">
        <v>105</v>
      </c>
      <c r="F135" s="54">
        <v>4.1000000000000002E-2</v>
      </c>
      <c r="G135" s="54">
        <v>1.9E-2</v>
      </c>
      <c r="H135" s="54">
        <v>1.7000000000000001E-2</v>
      </c>
      <c r="I135" s="54" t="s">
        <v>105</v>
      </c>
      <c r="J135" s="54" t="s">
        <v>105</v>
      </c>
    </row>
    <row r="136" spans="2:10" x14ac:dyDescent="0.2">
      <c r="C136" s="20"/>
      <c r="D136" s="23"/>
      <c r="E136" s="23"/>
      <c r="F136" s="23"/>
      <c r="G136" s="23"/>
      <c r="H136" s="23"/>
      <c r="I136" s="23"/>
      <c r="J136" s="23"/>
    </row>
    <row r="137" spans="2:10" x14ac:dyDescent="0.2">
      <c r="B137" s="1" t="s">
        <v>148</v>
      </c>
      <c r="C137" s="67">
        <v>2.4E-2</v>
      </c>
      <c r="D137" s="54">
        <v>3.0000000000000001E-3</v>
      </c>
      <c r="E137" s="54">
        <v>2.1000000000000001E-2</v>
      </c>
      <c r="F137" s="54" t="s">
        <v>105</v>
      </c>
      <c r="G137" s="54" t="s">
        <v>105</v>
      </c>
      <c r="H137" s="54" t="s">
        <v>105</v>
      </c>
      <c r="I137" s="54" t="s">
        <v>105</v>
      </c>
      <c r="J137" s="54" t="s">
        <v>105</v>
      </c>
    </row>
    <row r="138" spans="2:10" x14ac:dyDescent="0.2">
      <c r="B138" s="1" t="s">
        <v>149</v>
      </c>
      <c r="C138" s="42">
        <v>0.2</v>
      </c>
      <c r="D138" s="54">
        <v>1.4999999999999999E-2</v>
      </c>
      <c r="E138" s="54">
        <v>1.4999999999999999E-2</v>
      </c>
      <c r="F138" s="54">
        <v>0.01</v>
      </c>
      <c r="G138" s="54">
        <v>0.15</v>
      </c>
      <c r="H138" s="54">
        <v>0.01</v>
      </c>
      <c r="I138" s="54" t="s">
        <v>105</v>
      </c>
      <c r="J138" s="54" t="s">
        <v>105</v>
      </c>
    </row>
    <row r="139" spans="2:10" x14ac:dyDescent="0.2">
      <c r="B139" s="1" t="s">
        <v>150</v>
      </c>
      <c r="C139" s="67" t="s">
        <v>105</v>
      </c>
      <c r="D139" s="54" t="s">
        <v>105</v>
      </c>
      <c r="E139" s="54" t="s">
        <v>105</v>
      </c>
      <c r="F139" s="54" t="s">
        <v>105</v>
      </c>
      <c r="G139" s="54" t="s">
        <v>105</v>
      </c>
      <c r="H139" s="54" t="s">
        <v>105</v>
      </c>
      <c r="I139" s="54" t="s">
        <v>105</v>
      </c>
      <c r="J139" s="54" t="s">
        <v>105</v>
      </c>
    </row>
    <row r="140" spans="2:10" x14ac:dyDescent="0.2">
      <c r="B140" s="1" t="s">
        <v>170</v>
      </c>
      <c r="C140" s="67" t="s">
        <v>105</v>
      </c>
      <c r="D140" s="54" t="s">
        <v>105</v>
      </c>
      <c r="E140" s="54" t="s">
        <v>105</v>
      </c>
      <c r="F140" s="54" t="s">
        <v>105</v>
      </c>
      <c r="G140" s="54" t="s">
        <v>105</v>
      </c>
      <c r="H140" s="54" t="s">
        <v>105</v>
      </c>
      <c r="I140" s="54" t="s">
        <v>105</v>
      </c>
      <c r="J140" s="54" t="s">
        <v>105</v>
      </c>
    </row>
    <row r="141" spans="2:10" x14ac:dyDescent="0.2">
      <c r="B141" s="1" t="s">
        <v>152</v>
      </c>
      <c r="C141" s="67">
        <v>1E-3</v>
      </c>
      <c r="D141" s="54" t="s">
        <v>105</v>
      </c>
      <c r="E141" s="54" t="s">
        <v>105</v>
      </c>
      <c r="F141" s="54" t="s">
        <v>105</v>
      </c>
      <c r="G141" s="54" t="s">
        <v>105</v>
      </c>
      <c r="H141" s="54">
        <v>1E-3</v>
      </c>
      <c r="I141" s="54" t="s">
        <v>105</v>
      </c>
      <c r="J141" s="54" t="s">
        <v>105</v>
      </c>
    </row>
    <row r="142" spans="2:10" x14ac:dyDescent="0.2">
      <c r="B142" s="1" t="s">
        <v>153</v>
      </c>
      <c r="C142" s="67" t="s">
        <v>105</v>
      </c>
      <c r="D142" s="54" t="s">
        <v>105</v>
      </c>
      <c r="E142" s="54" t="s">
        <v>105</v>
      </c>
      <c r="F142" s="54" t="s">
        <v>105</v>
      </c>
      <c r="G142" s="54" t="s">
        <v>105</v>
      </c>
      <c r="H142" s="54" t="s">
        <v>105</v>
      </c>
      <c r="I142" s="54" t="s">
        <v>105</v>
      </c>
      <c r="J142" s="54" t="s">
        <v>105</v>
      </c>
    </row>
    <row r="143" spans="2:10" x14ac:dyDescent="0.2">
      <c r="B143" s="1" t="s">
        <v>154</v>
      </c>
      <c r="C143" s="67" t="s">
        <v>105</v>
      </c>
      <c r="D143" s="54" t="s">
        <v>105</v>
      </c>
      <c r="E143" s="54" t="s">
        <v>105</v>
      </c>
      <c r="F143" s="54" t="s">
        <v>105</v>
      </c>
      <c r="G143" s="54" t="s">
        <v>105</v>
      </c>
      <c r="H143" s="54" t="s">
        <v>105</v>
      </c>
      <c r="I143" s="54" t="s">
        <v>105</v>
      </c>
      <c r="J143" s="54" t="s">
        <v>105</v>
      </c>
    </row>
    <row r="144" spans="2:10" ht="18" thickBot="1" x14ac:dyDescent="0.25">
      <c r="B144" s="4"/>
      <c r="C144" s="41"/>
      <c r="D144" s="4"/>
      <c r="E144" s="4"/>
      <c r="F144" s="4"/>
      <c r="G144" s="4"/>
      <c r="H144" s="4"/>
      <c r="I144" s="4"/>
      <c r="J144" s="4"/>
    </row>
    <row r="145" spans="1:9" x14ac:dyDescent="0.2">
      <c r="C145" s="1" t="s">
        <v>241</v>
      </c>
      <c r="D145" s="23"/>
      <c r="E145" s="23"/>
      <c r="G145" s="23"/>
      <c r="H145" s="23"/>
      <c r="I145" s="23"/>
    </row>
    <row r="146" spans="1:9" x14ac:dyDescent="0.2">
      <c r="A146" s="1"/>
    </row>
  </sheetData>
  <phoneticPr fontId="2"/>
  <pageMargins left="0.28000000000000003" right="0.56999999999999995" top="0.55000000000000004" bottom="0.53" header="0.51200000000000001" footer="0.51200000000000001"/>
  <pageSetup paperSize="12" scale="75" orientation="portrait" verticalDpi="400" r:id="rId1"/>
  <headerFooter alignWithMargins="0"/>
  <rowBreaks count="1" manualBreakCount="1">
    <brk id="7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K01発電</vt:lpstr>
      <vt:lpstr>K02発電</vt:lpstr>
      <vt:lpstr>K03電力</vt:lpstr>
      <vt:lpstr>K04電力</vt:lpstr>
      <vt:lpstr>K05ガス</vt:lpstr>
      <vt:lpstr>K06ガス</vt:lpstr>
      <vt:lpstr>K07水道</vt:lpstr>
      <vt:lpstr>K08工水小数点</vt:lpstr>
      <vt:lpstr>K09町村</vt:lpstr>
      <vt:lpstr>K01発電!Print_Area</vt:lpstr>
      <vt:lpstr>K02発電!Print_Area</vt:lpstr>
      <vt:lpstr>K03電力!Print_Area</vt:lpstr>
      <vt:lpstr>K04電力!Print_Area</vt:lpstr>
      <vt:lpstr>K05ガス!Print_Area</vt:lpstr>
      <vt:lpstr>K06ガス!Print_Area</vt:lpstr>
      <vt:lpstr>K08工水小数点!Print_Area</vt:lpstr>
      <vt:lpstr>K09町村!Print_Area</vt:lpstr>
      <vt:lpstr>K01発電!Print_Area_MI</vt:lpstr>
      <vt:lpstr>K02発電!Print_Area_MI</vt:lpstr>
      <vt:lpstr>K03電力!Print_Area_MI</vt:lpstr>
      <vt:lpstr>K04電力!Print_Area_MI</vt:lpstr>
      <vt:lpstr>K05ガス!Print_Area_MI</vt:lpstr>
      <vt:lpstr>K06ガス!Print_Area_MI</vt:lpstr>
      <vt:lpstr>K07水道!Print_Area_MI</vt:lpstr>
      <vt:lpstr>K08工水小数点!Print_Area_MI</vt:lpstr>
      <vt:lpstr>K09町村!Print_Area_MI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2018-06-21T04:17:55Z</dcterms:created>
  <dcterms:modified xsi:type="dcterms:W3CDTF">2018-06-21T04:19:46Z</dcterms:modified>
</cp:coreProperties>
</file>