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D01勘定" sheetId="9" r:id="rId1"/>
    <sheet name="D02所得" sheetId="10" r:id="rId2"/>
    <sheet name="D03支出" sheetId="11" r:id="rId3"/>
    <sheet name="D04分配" sheetId="4" r:id="rId4"/>
    <sheet name="D05GDP" sheetId="5" r:id="rId5"/>
    <sheet name="D06要素" sheetId="6" r:id="rId6"/>
    <sheet name="D07町村" sheetId="7" r:id="rId7"/>
    <sheet name="D08IO表" sheetId="8" r:id="rId8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xlnm.Print_Area" localSheetId="0">D01勘定!$A$1:$H$72</definedName>
    <definedName name="_xlnm.Print_Area" localSheetId="1">D02所得!$A$1:$H$205</definedName>
    <definedName name="_xlnm.Print_Area" localSheetId="2">D03支出!$A$1:$G$187</definedName>
    <definedName name="_xlnm.Print_Area" localSheetId="3">D04分配!$A$1:$G$73</definedName>
    <definedName name="_xlnm.Print_Area" localSheetId="4">D05GDP!$A$1:$G$73</definedName>
    <definedName name="_xlnm.Print_Area" localSheetId="5">D06要素!$A$1:$I$142</definedName>
    <definedName name="_xlnm.Print_Area" localSheetId="6">D07町村!$A$1:$K$146</definedName>
    <definedName name="_xlnm.Print_Area" localSheetId="7">D08IO表!$A$1:$J$482</definedName>
    <definedName name="Print_Area_MI" localSheetId="0">D01勘定!$A$1:$H$72</definedName>
    <definedName name="Print_Area_MI" localSheetId="1">D02所得!$A$1:$H$205</definedName>
    <definedName name="Print_Area_MI" localSheetId="2">D03支出!$A$65:$G$187</definedName>
    <definedName name="Print_Area_MI" localSheetId="3">D04分配!$A$1:$G$73</definedName>
    <definedName name="Print_Area_MI" localSheetId="4">D05GDP!$A$1:$G$73</definedName>
    <definedName name="Print_Area_MI" localSheetId="5">D06要素!$A$1:$I$142</definedName>
    <definedName name="Print_Area_MI" localSheetId="6">D07町村!$A$1:$K$146</definedName>
    <definedName name="Print_Area_MI" localSheetId="7">D08IO表!$A$1:$J$482</definedName>
  </definedNames>
  <calcPr calcId="145621"/>
</workbook>
</file>

<file path=xl/calcChain.xml><?xml version="1.0" encoding="utf-8"?>
<calcChain xmlns="http://schemas.openxmlformats.org/spreadsheetml/2006/main">
  <c r="H70" i="9" l="1"/>
  <c r="G70" i="9"/>
  <c r="F70" i="9"/>
  <c r="E70" i="9"/>
  <c r="D70" i="9"/>
  <c r="H62" i="9"/>
  <c r="G62" i="9"/>
  <c r="F62" i="9"/>
  <c r="E62" i="9"/>
  <c r="D62" i="9"/>
  <c r="G50" i="9"/>
  <c r="F50" i="9"/>
  <c r="E50" i="9"/>
  <c r="D50" i="9"/>
  <c r="G40" i="9"/>
  <c r="F40" i="9"/>
  <c r="E40" i="9"/>
  <c r="D40" i="9"/>
  <c r="H29" i="9"/>
  <c r="G29" i="9"/>
  <c r="F29" i="9"/>
  <c r="E29" i="9"/>
  <c r="D29" i="9"/>
  <c r="H19" i="9"/>
  <c r="G19" i="9"/>
  <c r="F19" i="9"/>
  <c r="E19" i="9"/>
  <c r="D19" i="9"/>
  <c r="B451" i="8"/>
  <c r="B453" i="8" s="1"/>
  <c r="B454" i="8" s="1"/>
  <c r="B455" i="8" s="1"/>
  <c r="B456" i="8" s="1"/>
  <c r="B458" i="8" s="1"/>
  <c r="B459" i="8" s="1"/>
  <c r="B460" i="8" s="1"/>
  <c r="B461" i="8" s="1"/>
  <c r="B463" i="8" s="1"/>
  <c r="B464" i="8" s="1"/>
  <c r="B465" i="8" s="1"/>
  <c r="B466" i="8" s="1"/>
  <c r="B468" i="8" s="1"/>
  <c r="B469" i="8" s="1"/>
  <c r="B470" i="8" s="1"/>
  <c r="B471" i="8" s="1"/>
  <c r="B473" i="8" s="1"/>
  <c r="B474" i="8" s="1"/>
  <c r="B475" i="8" s="1"/>
  <c r="B476" i="8" s="1"/>
  <c r="B479" i="8" s="1"/>
  <c r="B450" i="8"/>
  <c r="B397" i="8"/>
  <c r="B398" i="8" s="1"/>
  <c r="B399" i="8" s="1"/>
  <c r="B400" i="8" s="1"/>
  <c r="B402" i="8" s="1"/>
  <c r="B403" i="8" s="1"/>
  <c r="B404" i="8" s="1"/>
  <c r="B405" i="8" s="1"/>
  <c r="B407" i="8" s="1"/>
  <c r="B408" i="8" s="1"/>
  <c r="B409" i="8" s="1"/>
  <c r="B410" i="8" s="1"/>
  <c r="B412" i="8" s="1"/>
  <c r="B413" i="8" s="1"/>
  <c r="B414" i="8" s="1"/>
  <c r="B415" i="8" s="1"/>
  <c r="B417" i="8" s="1"/>
  <c r="B418" i="8" s="1"/>
  <c r="B419" i="8" s="1"/>
  <c r="B420" i="8" s="1"/>
  <c r="B423" i="8" s="1"/>
  <c r="B395" i="8"/>
  <c r="B394" i="8"/>
  <c r="B353" i="8"/>
  <c r="B354" i="8" s="1"/>
  <c r="B355" i="8" s="1"/>
  <c r="B356" i="8" s="1"/>
  <c r="B357" i="8" s="1"/>
  <c r="B320" i="8"/>
  <c r="B321" i="8" s="1"/>
  <c r="B323" i="8" s="1"/>
  <c r="B324" i="8" s="1"/>
  <c r="B325" i="8" s="1"/>
  <c r="B326" i="8" s="1"/>
  <c r="B328" i="8" s="1"/>
  <c r="B329" i="8" s="1"/>
  <c r="B330" i="8" s="1"/>
  <c r="B331" i="8" s="1"/>
  <c r="B333" i="8" s="1"/>
  <c r="B334" i="8" s="1"/>
  <c r="B335" i="8" s="1"/>
  <c r="B336" i="8" s="1"/>
  <c r="B338" i="8" s="1"/>
  <c r="B339" i="8" s="1"/>
  <c r="B340" i="8" s="1"/>
  <c r="B341" i="8" s="1"/>
  <c r="B343" i="8" s="1"/>
  <c r="B344" i="8" s="1"/>
  <c r="B345" i="8" s="1"/>
  <c r="B346" i="8" s="1"/>
  <c r="B279" i="8"/>
  <c r="B280" i="8" s="1"/>
  <c r="B281" i="8" s="1"/>
  <c r="B282" i="8" s="1"/>
  <c r="B283" i="8" s="1"/>
  <c r="B246" i="8"/>
  <c r="B247" i="8" s="1"/>
  <c r="B249" i="8" s="1"/>
  <c r="B250" i="8" s="1"/>
  <c r="B251" i="8" s="1"/>
  <c r="B252" i="8" s="1"/>
  <c r="B254" i="8" s="1"/>
  <c r="B255" i="8" s="1"/>
  <c r="B256" i="8" s="1"/>
  <c r="B257" i="8" s="1"/>
  <c r="B259" i="8" s="1"/>
  <c r="B260" i="8" s="1"/>
  <c r="B261" i="8" s="1"/>
  <c r="B262" i="8" s="1"/>
  <c r="B264" i="8" s="1"/>
  <c r="B265" i="8" s="1"/>
  <c r="B266" i="8" s="1"/>
  <c r="B267" i="8" s="1"/>
  <c r="B269" i="8" s="1"/>
  <c r="B270" i="8" s="1"/>
  <c r="B271" i="8" s="1"/>
  <c r="B272" i="8" s="1"/>
  <c r="B205" i="8"/>
  <c r="B206" i="8" s="1"/>
  <c r="B207" i="8" s="1"/>
  <c r="B208" i="8" s="1"/>
  <c r="B209" i="8" s="1"/>
  <c r="B172" i="8"/>
  <c r="B173" i="8" s="1"/>
  <c r="B175" i="8" s="1"/>
  <c r="B176" i="8" s="1"/>
  <c r="B177" i="8" s="1"/>
  <c r="B178" i="8" s="1"/>
  <c r="B180" i="8" s="1"/>
  <c r="B181" i="8" s="1"/>
  <c r="B182" i="8" s="1"/>
  <c r="B183" i="8" s="1"/>
  <c r="B185" i="8" s="1"/>
  <c r="B186" i="8" s="1"/>
  <c r="B187" i="8" s="1"/>
  <c r="B188" i="8" s="1"/>
  <c r="B190" i="8" s="1"/>
  <c r="B191" i="8" s="1"/>
  <c r="B192" i="8" s="1"/>
  <c r="B193" i="8" s="1"/>
  <c r="B195" i="8" s="1"/>
  <c r="B196" i="8" s="1"/>
  <c r="B197" i="8" s="1"/>
  <c r="B198" i="8" s="1"/>
  <c r="B131" i="8"/>
  <c r="B132" i="8" s="1"/>
  <c r="B133" i="8" s="1"/>
  <c r="B134" i="8" s="1"/>
  <c r="B135" i="8" s="1"/>
  <c r="B98" i="8"/>
  <c r="B99" i="8" s="1"/>
  <c r="B101" i="8" s="1"/>
  <c r="B102" i="8" s="1"/>
  <c r="B103" i="8" s="1"/>
  <c r="B104" i="8" s="1"/>
  <c r="B106" i="8" s="1"/>
  <c r="B107" i="8" s="1"/>
  <c r="B108" i="8" s="1"/>
  <c r="B109" i="8" s="1"/>
  <c r="B111" i="8" s="1"/>
  <c r="B112" i="8" s="1"/>
  <c r="B113" i="8" s="1"/>
  <c r="B114" i="8" s="1"/>
  <c r="B116" i="8" s="1"/>
  <c r="B117" i="8" s="1"/>
  <c r="B118" i="8" s="1"/>
  <c r="B119" i="8" s="1"/>
  <c r="B121" i="8" s="1"/>
  <c r="B122" i="8" s="1"/>
  <c r="B123" i="8" s="1"/>
  <c r="B124" i="8" s="1"/>
  <c r="B57" i="8"/>
  <c r="B58" i="8" s="1"/>
  <c r="B59" i="8" s="1"/>
  <c r="B60" i="8" s="1"/>
  <c r="B61" i="8" s="1"/>
  <c r="B24" i="8"/>
  <c r="B25" i="8" s="1"/>
  <c r="B27" i="8" s="1"/>
  <c r="B28" i="8" s="1"/>
  <c r="B29" i="8" s="1"/>
  <c r="B30" i="8" s="1"/>
  <c r="B32" i="8" s="1"/>
  <c r="B33" i="8" s="1"/>
  <c r="B34" i="8" s="1"/>
  <c r="B35" i="8" s="1"/>
  <c r="B37" i="8" s="1"/>
  <c r="B38" i="8" s="1"/>
  <c r="B39" i="8" s="1"/>
  <c r="B40" i="8" s="1"/>
  <c r="B42" i="8" s="1"/>
  <c r="B43" i="8" s="1"/>
  <c r="B44" i="8" s="1"/>
  <c r="B45" i="8" s="1"/>
  <c r="B47" i="8" s="1"/>
  <c r="B48" i="8" s="1"/>
  <c r="B49" i="8" s="1"/>
  <c r="B50" i="8" s="1"/>
  <c r="I142" i="7"/>
  <c r="K142" i="7" s="1"/>
  <c r="I141" i="7"/>
  <c r="K141" i="7" s="1"/>
  <c r="I140" i="7"/>
  <c r="K140" i="7" s="1"/>
  <c r="I139" i="7"/>
  <c r="K139" i="7" s="1"/>
  <c r="I138" i="7"/>
  <c r="K138" i="7" s="1"/>
  <c r="I137" i="7"/>
  <c r="K137" i="7" s="1"/>
  <c r="I135" i="7"/>
  <c r="K135" i="7" s="1"/>
  <c r="I134" i="7"/>
  <c r="K134" i="7" s="1"/>
  <c r="I133" i="7"/>
  <c r="K133" i="7" s="1"/>
  <c r="I132" i="7"/>
  <c r="K132" i="7" s="1"/>
  <c r="I118" i="7"/>
  <c r="K118" i="7" s="1"/>
  <c r="I116" i="7"/>
  <c r="K116" i="7" s="1"/>
  <c r="I115" i="7"/>
  <c r="K115" i="7" s="1"/>
  <c r="I114" i="7"/>
  <c r="K114" i="7" s="1"/>
  <c r="I113" i="7"/>
  <c r="K113" i="7" s="1"/>
  <c r="K112" i="7"/>
  <c r="I112" i="7"/>
  <c r="I110" i="7"/>
  <c r="K110" i="7" s="1"/>
  <c r="I109" i="7"/>
  <c r="K109" i="7" s="1"/>
  <c r="I108" i="7"/>
  <c r="K108" i="7" s="1"/>
  <c r="I107" i="7"/>
  <c r="K107" i="7" s="1"/>
  <c r="I91" i="7"/>
  <c r="K91" i="7" s="1"/>
  <c r="I90" i="7"/>
  <c r="K90" i="7" s="1"/>
  <c r="I89" i="7"/>
  <c r="K89" i="7" s="1"/>
  <c r="I88" i="7"/>
  <c r="K88" i="7" s="1"/>
  <c r="I87" i="7"/>
  <c r="K87" i="7" s="1"/>
  <c r="J85" i="7"/>
  <c r="H85" i="7"/>
  <c r="G85" i="7"/>
  <c r="F85" i="7"/>
  <c r="E85" i="7"/>
  <c r="D85" i="7"/>
  <c r="C85" i="7"/>
  <c r="C12" i="7" s="1"/>
  <c r="I85" i="7" s="1"/>
  <c r="K85" i="7" s="1"/>
  <c r="E80" i="7"/>
  <c r="C70" i="7"/>
  <c r="I143" i="7" s="1"/>
  <c r="K143" i="7" s="1"/>
  <c r="C69" i="7"/>
  <c r="C68" i="7"/>
  <c r="C67" i="7"/>
  <c r="C66" i="7"/>
  <c r="C65" i="7"/>
  <c r="C64" i="7"/>
  <c r="C62" i="7"/>
  <c r="C61" i="7"/>
  <c r="C60" i="7"/>
  <c r="C59" i="7"/>
  <c r="C58" i="7"/>
  <c r="I131" i="7" s="1"/>
  <c r="K131" i="7" s="1"/>
  <c r="C57" i="7"/>
  <c r="I130" i="7" s="1"/>
  <c r="K130" i="7" s="1"/>
  <c r="C56" i="7"/>
  <c r="I129" i="7" s="1"/>
  <c r="K129" i="7" s="1"/>
  <c r="C54" i="7"/>
  <c r="I127" i="7" s="1"/>
  <c r="K127" i="7" s="1"/>
  <c r="C53" i="7"/>
  <c r="I126" i="7" s="1"/>
  <c r="K126" i="7" s="1"/>
  <c r="C52" i="7"/>
  <c r="I125" i="7" s="1"/>
  <c r="K125" i="7" s="1"/>
  <c r="C51" i="7"/>
  <c r="I124" i="7" s="1"/>
  <c r="K124" i="7" s="1"/>
  <c r="C50" i="7"/>
  <c r="I123" i="7" s="1"/>
  <c r="K123" i="7" s="1"/>
  <c r="C49" i="7"/>
  <c r="I122" i="7" s="1"/>
  <c r="K122" i="7" s="1"/>
  <c r="C48" i="7"/>
  <c r="I121" i="7" s="1"/>
  <c r="K121" i="7" s="1"/>
  <c r="C47" i="7"/>
  <c r="I120" i="7" s="1"/>
  <c r="K120" i="7" s="1"/>
  <c r="C46" i="7"/>
  <c r="I119" i="7" s="1"/>
  <c r="K119" i="7" s="1"/>
  <c r="C45" i="7"/>
  <c r="C43" i="7"/>
  <c r="C42" i="7"/>
  <c r="C41" i="7"/>
  <c r="C40" i="7"/>
  <c r="C39" i="7"/>
  <c r="C37" i="7"/>
  <c r="C36" i="7"/>
  <c r="C35" i="7"/>
  <c r="C34" i="7"/>
  <c r="C33" i="7"/>
  <c r="I106" i="7" s="1"/>
  <c r="K106" i="7" s="1"/>
  <c r="C31" i="7"/>
  <c r="I104" i="7" s="1"/>
  <c r="K104" i="7" s="1"/>
  <c r="C30" i="7"/>
  <c r="I103" i="7" s="1"/>
  <c r="K103" i="7" s="1"/>
  <c r="C29" i="7"/>
  <c r="I102" i="7" s="1"/>
  <c r="K102" i="7" s="1"/>
  <c r="C28" i="7"/>
  <c r="I101" i="7" s="1"/>
  <c r="K101" i="7" s="1"/>
  <c r="C27" i="7"/>
  <c r="I100" i="7" s="1"/>
  <c r="K100" i="7" s="1"/>
  <c r="C26" i="7"/>
  <c r="I99" i="7" s="1"/>
  <c r="K99" i="7" s="1"/>
  <c r="C24" i="7"/>
  <c r="I97" i="7" s="1"/>
  <c r="K97" i="7" s="1"/>
  <c r="C23" i="7"/>
  <c r="I96" i="7" s="1"/>
  <c r="K96" i="7" s="1"/>
  <c r="C22" i="7"/>
  <c r="I95" i="7" s="1"/>
  <c r="K95" i="7" s="1"/>
  <c r="C20" i="7"/>
  <c r="I93" i="7" s="1"/>
  <c r="K93" i="7" s="1"/>
  <c r="C19" i="7"/>
  <c r="I92" i="7" s="1"/>
  <c r="K92" i="7" s="1"/>
  <c r="C18" i="7"/>
  <c r="C17" i="7"/>
  <c r="C16" i="7"/>
  <c r="C15" i="7"/>
  <c r="C14" i="7"/>
  <c r="K12" i="7"/>
  <c r="J12" i="7"/>
  <c r="I12" i="7"/>
  <c r="H12" i="7"/>
  <c r="G12" i="7"/>
  <c r="F12" i="7"/>
  <c r="E12" i="7"/>
  <c r="D12" i="7"/>
  <c r="D78" i="6"/>
</calcChain>
</file>

<file path=xl/sharedStrings.xml><?xml version="1.0" encoding="utf-8"?>
<sst xmlns="http://schemas.openxmlformats.org/spreadsheetml/2006/main" count="1299" uniqueCount="596">
  <si>
    <t>Ｄ-04 県民所得（分配）</t>
  </si>
  <si>
    <t>単位：百万円</t>
  </si>
  <si>
    <t>平成 7年度</t>
  </si>
  <si>
    <t>平成 8年度</t>
  </si>
  <si>
    <t>平成 9年度</t>
  </si>
  <si>
    <t>平成10年度</t>
  </si>
  <si>
    <t>平成11年度</t>
    <phoneticPr fontId="4"/>
  </si>
  <si>
    <t>項      目</t>
  </si>
  <si>
    <t>1995</t>
  </si>
  <si>
    <t>1996</t>
  </si>
  <si>
    <t>1997</t>
  </si>
  <si>
    <t>1998</t>
  </si>
  <si>
    <t xml:space="preserve"> １．雇 用 者 所 得</t>
  </si>
  <si>
    <t xml:space="preserve">   (1) 賃 金・俸 給</t>
  </si>
  <si>
    <t xml:space="preserve">   (2) 社会保障雇主負担</t>
  </si>
  <si>
    <t xml:space="preserve">   (3) その他の雇主負担</t>
  </si>
  <si>
    <t xml:space="preserve"> ２．財産所得(非企業部門)</t>
  </si>
  <si>
    <t xml:space="preserve">       ａ 受    取</t>
  </si>
  <si>
    <t xml:space="preserve">       ｂ 支    払</t>
  </si>
  <si>
    <t xml:space="preserve">   (1) 一  般  政  府</t>
  </si>
  <si>
    <t xml:space="preserve">   (2) 対家計民間非営利団体</t>
  </si>
  <si>
    <t xml:space="preserve">   (3) 家          計</t>
  </si>
  <si>
    <t xml:space="preserve">     ① 利    子</t>
  </si>
  <si>
    <t xml:space="preserve">     ② 配    当 (受取)</t>
  </si>
  <si>
    <t xml:space="preserve">     ③ 賃 貸 料 (受取)</t>
  </si>
  <si>
    <t xml:space="preserve"> ３．企業所得(配当受払後)</t>
  </si>
  <si>
    <t xml:space="preserve">   (1) 民間法人企業</t>
  </si>
  <si>
    <t xml:space="preserve">       ａ 非金融法人企業</t>
  </si>
  <si>
    <t xml:space="preserve">       ｂ 金融機関</t>
  </si>
  <si>
    <t xml:space="preserve">   (2) 公的企業</t>
  </si>
  <si>
    <t xml:space="preserve">   (3) 個人企業</t>
  </si>
  <si>
    <t xml:space="preserve">       ａ 農林水産業</t>
  </si>
  <si>
    <t xml:space="preserve">       ｂ その他の産業(非農林水金融)</t>
  </si>
  <si>
    <t xml:space="preserve">       ｃ 持 ち 家</t>
  </si>
  <si>
    <t xml:space="preserve"> ４．県 民 所 得 (1+2+3)</t>
  </si>
  <si>
    <t xml:space="preserve"> ５．間接税 </t>
  </si>
  <si>
    <t xml:space="preserve">     [控除]補助金</t>
  </si>
  <si>
    <t xml:space="preserve"> ６．県民所得(市場価格表示)(4+5)</t>
  </si>
  <si>
    <t xml:space="preserve"> ７．その他の経常移転(純)</t>
  </si>
  <si>
    <t xml:space="preserve">   (1) 非金融法人企業及び金融機関</t>
  </si>
  <si>
    <t xml:space="preserve">   (2) 一般政府</t>
  </si>
  <si>
    <t xml:space="preserve">   (3) 対家計民間非営利団体</t>
  </si>
  <si>
    <t xml:space="preserve">   (4) 家計(個人企業を含む)</t>
  </si>
  <si>
    <t xml:space="preserve"> ８．県民可処分所得(6+7)</t>
  </si>
  <si>
    <t xml:space="preserve"> (参考)</t>
  </si>
  <si>
    <t xml:space="preserve">      民間法人企業所得(配当受払前)</t>
  </si>
  <si>
    <t>　　　　　　　　　                　資料：県統計課「県民経済計算」</t>
  </si>
  <si>
    <t>Ｄ-05 経済活動別県内総生産</t>
  </si>
  <si>
    <t xml:space="preserve"> 単位：百万円</t>
    <phoneticPr fontId="4"/>
  </si>
  <si>
    <t>経  済   活  動</t>
  </si>
  <si>
    <t>平成11年度</t>
    <phoneticPr fontId="4"/>
  </si>
  <si>
    <t>(産  業)</t>
  </si>
  <si>
    <t xml:space="preserve"> １．産        業</t>
  </si>
  <si>
    <t xml:space="preserve">        (1) 農林水産業</t>
  </si>
  <si>
    <t xml:space="preserve">            ① 農          業</t>
  </si>
  <si>
    <t xml:space="preserve">            ② 林          業</t>
  </si>
  <si>
    <t xml:space="preserve">            ③ 水    産    業</t>
  </si>
  <si>
    <t xml:space="preserve">        (2) 鉱      業</t>
  </si>
  <si>
    <t xml:space="preserve">        (3) 製  造  業</t>
  </si>
  <si>
    <t xml:space="preserve">            ① 食    料    品</t>
  </si>
  <si>
    <t xml:space="preserve">            ② 繊          維</t>
  </si>
  <si>
    <t xml:space="preserve">            ③ パ ル プ ・ 紙</t>
  </si>
  <si>
    <t xml:space="preserve">            ④ 化          学</t>
  </si>
  <si>
    <t xml:space="preserve">            ⑤ 石油・石炭製品</t>
  </si>
  <si>
    <t xml:space="preserve">            ⑥ 窯業・土石製品</t>
  </si>
  <si>
    <t xml:space="preserve">            ⑦ 一  次  金  属</t>
  </si>
  <si>
    <t xml:space="preserve">            ⑧ 金  属  製  品</t>
  </si>
  <si>
    <t xml:space="preserve">            ⑨ 一  般  機  械</t>
  </si>
  <si>
    <t xml:space="preserve">            ⑩ 電  気  機  械</t>
  </si>
  <si>
    <t xml:space="preserve">            ⑪ 輸  送  機  械</t>
  </si>
  <si>
    <t xml:space="preserve">            ⑫ 精  密  機  械</t>
  </si>
  <si>
    <t xml:space="preserve">            ⑬ その他の製造業</t>
  </si>
  <si>
    <t xml:space="preserve">        (4) 建  設  業</t>
  </si>
  <si>
    <t xml:space="preserve">        (5) 電気･ｶﾞｽ･水道業</t>
  </si>
  <si>
    <t xml:space="preserve">        (6) 卸売･小売業</t>
  </si>
  <si>
    <t xml:space="preserve">        (7) 金融･保険業</t>
  </si>
  <si>
    <t xml:space="preserve">            ① 金  融  業</t>
  </si>
  <si>
    <t xml:space="preserve">            ② 保  険  業</t>
  </si>
  <si>
    <t xml:space="preserve">        (8) 不 動 産 業</t>
  </si>
  <si>
    <t xml:space="preserve">        (9) 運輸･通信業</t>
  </si>
  <si>
    <t xml:space="preserve">            ① 運  輸  業</t>
  </si>
  <si>
    <t xml:space="preserve">            ② 通  信  業</t>
  </si>
  <si>
    <t xml:space="preserve">        (10) サ－ビス業</t>
  </si>
  <si>
    <t xml:space="preserve"> ２．政府ｻ-ﾋﾞｽ生産者</t>
  </si>
  <si>
    <t xml:space="preserve">        (1) 電気･ｶﾞｽ･水道業</t>
  </si>
  <si>
    <t xml:space="preserve">        (2) サ－ビス業</t>
  </si>
  <si>
    <t xml:space="preserve">        (3) 公      務</t>
  </si>
  <si>
    <t xml:space="preserve"> ３．対家計民間非営利ｻ-ﾋﾞｽ生産者</t>
  </si>
  <si>
    <t xml:space="preserve">        (1) サ－ビス業</t>
  </si>
  <si>
    <t xml:space="preserve">         小        計</t>
  </si>
  <si>
    <t xml:space="preserve">         輸  入  税</t>
  </si>
  <si>
    <t xml:space="preserve">       ［控除］その他</t>
  </si>
  <si>
    <t xml:space="preserve">       ［控除］帰属利子</t>
  </si>
  <si>
    <t>経済活動別 県内総生産</t>
  </si>
  <si>
    <t>資料：県統計課「県民経済計算」</t>
  </si>
  <si>
    <t>Ｄ-06 経済活動別県内総生産及び要素所得</t>
  </si>
  <si>
    <t>平成11年度(1999)</t>
    <phoneticPr fontId="4"/>
  </si>
  <si>
    <t xml:space="preserve"> 生産者価格</t>
  </si>
  <si>
    <t xml:space="preserve"> 生産者価格表</t>
  </si>
  <si>
    <t>生産者価格表</t>
  </si>
  <si>
    <t xml:space="preserve"> 表示の産出額</t>
  </si>
  <si>
    <t>中間投入</t>
  </si>
  <si>
    <t xml:space="preserve"> 示県内総生産</t>
  </si>
  <si>
    <t>固定資本減耗</t>
  </si>
  <si>
    <t>示県内純生産</t>
  </si>
  <si>
    <t>(1)</t>
  </si>
  <si>
    <t>(2)</t>
  </si>
  <si>
    <t xml:space="preserve"> (3)=(1)-(2)</t>
  </si>
  <si>
    <t>(4)</t>
  </si>
  <si>
    <t xml:space="preserve"> (5)=(3)-(4)</t>
  </si>
  <si>
    <t xml:space="preserve">    １．産    業</t>
  </si>
  <si>
    <t xml:space="preserve">           (1)農林水産業</t>
  </si>
  <si>
    <t xml:space="preserve">    ① 農    業</t>
  </si>
  <si>
    <t xml:space="preserve">    ② 林    業</t>
  </si>
  <si>
    <t xml:space="preserve">    ③ 水 産 業</t>
  </si>
  <si>
    <t xml:space="preserve">           (2)鉱      業</t>
  </si>
  <si>
    <t xml:space="preserve">           (3)製  造  業</t>
  </si>
  <si>
    <t xml:space="preserve">    ① 食  料  品</t>
  </si>
  <si>
    <t xml:space="preserve">    ② 繊      維</t>
  </si>
  <si>
    <t xml:space="preserve">    ③ パルプ･紙</t>
  </si>
  <si>
    <t xml:space="preserve">    ④ 化      学</t>
  </si>
  <si>
    <t xml:space="preserve">    ⑤ 石油・石炭製品</t>
  </si>
  <si>
    <t xml:space="preserve">    ⑥ 窯業・土石製品</t>
  </si>
  <si>
    <t xml:space="preserve">    ⑦ 一 次 金 属</t>
  </si>
  <si>
    <t xml:space="preserve">    ⑧ 金 属 製 品</t>
  </si>
  <si>
    <t xml:space="preserve">    ⑨ 一 般 機 械</t>
  </si>
  <si>
    <t xml:space="preserve">    ⑩ 電 気 機 械</t>
  </si>
  <si>
    <t xml:space="preserve">    ⑪ 輸 送 機 械</t>
  </si>
  <si>
    <t xml:space="preserve">    ⑫ 精 密 機 械</t>
  </si>
  <si>
    <t xml:space="preserve">    ⑬ その他の製造業</t>
  </si>
  <si>
    <t xml:space="preserve">           (4)建  設  業</t>
  </si>
  <si>
    <t xml:space="preserve">           (5)電気･ｶﾞｽ･水道業</t>
  </si>
  <si>
    <t xml:space="preserve">           (6)卸売･小売業</t>
  </si>
  <si>
    <t xml:space="preserve">           (7)金融･保険業</t>
  </si>
  <si>
    <t xml:space="preserve">           (8)不 動 産 業</t>
  </si>
  <si>
    <t xml:space="preserve">           (9)運輸･通信業</t>
  </si>
  <si>
    <t xml:space="preserve">           (10)サ－ビス業</t>
  </si>
  <si>
    <t xml:space="preserve">    ２．政府ｻ-ﾋﾞｽ生産者</t>
  </si>
  <si>
    <t xml:space="preserve">           (1)電気･ｶﾞｽ･水道業</t>
  </si>
  <si>
    <t xml:space="preserve">           (2)サ－ビス業</t>
  </si>
  <si>
    <t xml:space="preserve">           (3)公      務</t>
  </si>
  <si>
    <t xml:space="preserve">    ３．対家計民間非営利ｻ-ﾋﾞｽ生産者</t>
  </si>
  <si>
    <t xml:space="preserve">           (1)サ－ビス業</t>
  </si>
  <si>
    <t xml:space="preserve">           小        計</t>
  </si>
  <si>
    <t xml:space="preserve">           輸  入  税</t>
  </si>
  <si>
    <t>－</t>
  </si>
  <si>
    <t xml:space="preserve">         ［控除］その他</t>
  </si>
  <si>
    <t xml:space="preserve">         ［控除］帰属利子</t>
  </si>
  <si>
    <t xml:space="preserve">               合        計</t>
  </si>
  <si>
    <t xml:space="preserve">            資料：県統計課「県民経済計算」</t>
  </si>
  <si>
    <t>Ｄ-06 経済活動別県内総生産及び要素所得－続き－</t>
  </si>
  <si>
    <t xml:space="preserve">  間 接 税</t>
  </si>
  <si>
    <t xml:space="preserve"> 県内要素所得</t>
  </si>
  <si>
    <t>[控除]補助金</t>
  </si>
  <si>
    <t xml:space="preserve"> (純生産)</t>
  </si>
  <si>
    <t xml:space="preserve"> 雇用者所得</t>
  </si>
  <si>
    <t xml:space="preserve"> 営業余剰</t>
  </si>
  <si>
    <t xml:space="preserve">  経  済   活  動</t>
  </si>
  <si>
    <t>(6)=(7)-(8)</t>
  </si>
  <si>
    <t>(7)</t>
  </si>
  <si>
    <t>(8)</t>
  </si>
  <si>
    <t xml:space="preserve"> (9)=(5)-(6)</t>
  </si>
  <si>
    <t>(10)</t>
  </si>
  <si>
    <t>(11)=(9)-(10)</t>
  </si>
  <si>
    <t xml:space="preserve">   (産  業)</t>
  </si>
  <si>
    <t xml:space="preserve">  １．産    業</t>
  </si>
  <si>
    <t xml:space="preserve">     (1)農林水産業</t>
  </si>
  <si>
    <t xml:space="preserve">       ① 農    業</t>
  </si>
  <si>
    <t xml:space="preserve">       ② 林    業</t>
  </si>
  <si>
    <t xml:space="preserve">       ③ 水 産 業</t>
  </si>
  <si>
    <t xml:space="preserve">     (2)鉱      業</t>
  </si>
  <si>
    <t xml:space="preserve">     (3)製  造  業</t>
  </si>
  <si>
    <t xml:space="preserve">       ① 食  料  品</t>
  </si>
  <si>
    <t xml:space="preserve">       ② 繊      維</t>
  </si>
  <si>
    <t xml:space="preserve">       ③ パルプ･紙</t>
  </si>
  <si>
    <t xml:space="preserve">       ④ 化      学</t>
  </si>
  <si>
    <t xml:space="preserve">       ⑤ 石油・石炭製品</t>
  </si>
  <si>
    <t xml:space="preserve">       ⑥ 窯業・土石製品</t>
  </si>
  <si>
    <t xml:space="preserve">       ⑦ 一 次 金 属</t>
  </si>
  <si>
    <t xml:space="preserve">       ⑧ 金 属 製 品</t>
  </si>
  <si>
    <t xml:space="preserve">       ⑨ 一 般 機 械</t>
  </si>
  <si>
    <t xml:space="preserve">       ⑩ 電 気 機 械</t>
  </si>
  <si>
    <t xml:space="preserve">       ⑪ 輸 送 機 械</t>
  </si>
  <si>
    <t xml:space="preserve">       ⑫ 精 密 機 械</t>
  </si>
  <si>
    <t xml:space="preserve">       ⑬ その他の製造業</t>
  </si>
  <si>
    <t xml:space="preserve">     (4)建  設  業</t>
  </si>
  <si>
    <t xml:space="preserve">     (5)電気･ｶﾞｽ･水道業</t>
  </si>
  <si>
    <t xml:space="preserve">     (6)卸売･小売業</t>
  </si>
  <si>
    <t xml:space="preserve">     (7)金融･保険業</t>
  </si>
  <si>
    <t xml:space="preserve">     (8)不 動 産 業</t>
  </si>
  <si>
    <t xml:space="preserve">     (9)運輸･通信業</t>
  </si>
  <si>
    <t xml:space="preserve">    (10)サ－ビス業</t>
  </si>
  <si>
    <t>－</t>
    <phoneticPr fontId="4"/>
  </si>
  <si>
    <t xml:space="preserve">  ２．政府ｻ-ﾋﾞｽ生産者</t>
  </si>
  <si>
    <t xml:space="preserve">     (1)電気･ｶﾞｽ･水道業</t>
  </si>
  <si>
    <t xml:space="preserve">     (2)サ－ビス業</t>
  </si>
  <si>
    <t xml:space="preserve">     (3)公      務</t>
  </si>
  <si>
    <t xml:space="preserve">  ３．対家計民間非営利</t>
  </si>
  <si>
    <t xml:space="preserve">     (1)サ－ビス業</t>
  </si>
  <si>
    <t xml:space="preserve">     小        計</t>
  </si>
  <si>
    <t xml:space="preserve">     輸  入  税</t>
  </si>
  <si>
    <t xml:space="preserve">   ［控除］その他</t>
  </si>
  <si>
    <t xml:space="preserve">   ［控除］帰属利子</t>
  </si>
  <si>
    <t xml:space="preserve">        合        計</t>
  </si>
  <si>
    <t>Ｄ-07 域内純生産（市町村別）</t>
  </si>
  <si>
    <t xml:space="preserve">      ＝平成10年度[1998]＝</t>
    <phoneticPr fontId="4"/>
  </si>
  <si>
    <t xml:space="preserve">         単位：百万円</t>
    <phoneticPr fontId="4"/>
  </si>
  <si>
    <t>1.産業</t>
  </si>
  <si>
    <t>電気･ガス</t>
  </si>
  <si>
    <t>卸売・</t>
    <phoneticPr fontId="4"/>
  </si>
  <si>
    <t xml:space="preserve"> 農 業</t>
  </si>
  <si>
    <t xml:space="preserve"> 林 業</t>
  </si>
  <si>
    <t xml:space="preserve"> 水産業</t>
  </si>
  <si>
    <t xml:space="preserve"> 鉱 業</t>
  </si>
  <si>
    <t xml:space="preserve"> 製造業</t>
  </si>
  <si>
    <t>建設業</t>
  </si>
  <si>
    <t>･水道業</t>
    <phoneticPr fontId="4"/>
  </si>
  <si>
    <t>小売業</t>
    <phoneticPr fontId="4"/>
  </si>
  <si>
    <t>県計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</si>
  <si>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</si>
  <si>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</si>
  <si>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</si>
  <si>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</si>
  <si>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</si>
  <si>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</si>
  <si>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</si>
  <si>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下津町</t>
  </si>
  <si>
    <t>野上町</t>
  </si>
  <si>
    <t>美里町</t>
  </si>
  <si>
    <t>打田町</t>
  </si>
  <si>
    <t>粉河町</t>
  </si>
  <si>
    <t>那賀町</t>
  </si>
  <si>
    <t>桃山町</t>
  </si>
  <si>
    <t>貴志川町</t>
  </si>
  <si>
    <t>岩出町</t>
  </si>
  <si>
    <t>かつらぎ町</t>
  </si>
  <si>
    <t>高野口町</t>
  </si>
  <si>
    <t>九度山町</t>
  </si>
  <si>
    <t>高野町</t>
  </si>
  <si>
    <t>花園村</t>
  </si>
  <si>
    <t>湯浅町</t>
  </si>
  <si>
    <t>広川町</t>
  </si>
  <si>
    <t>吉備町</t>
  </si>
  <si>
    <t>金屋町</t>
  </si>
  <si>
    <t>清水町</t>
  </si>
  <si>
    <t>美浜町</t>
  </si>
  <si>
    <t>日高町</t>
  </si>
  <si>
    <t>由良町</t>
  </si>
  <si>
    <t>川辺町</t>
  </si>
  <si>
    <t>中津村</t>
  </si>
  <si>
    <t>美山村</t>
  </si>
  <si>
    <t>龍神村</t>
  </si>
  <si>
    <t>南部川村</t>
  </si>
  <si>
    <t>南部町</t>
  </si>
  <si>
    <t>印南町</t>
  </si>
  <si>
    <t>白浜町</t>
  </si>
  <si>
    <t>中辺路町</t>
  </si>
  <si>
    <t>大塔村</t>
  </si>
  <si>
    <t>上富田町</t>
  </si>
  <si>
    <t>日置川町</t>
  </si>
  <si>
    <t>すさみ町</t>
  </si>
  <si>
    <t>串本町</t>
  </si>
  <si>
    <t>那智勝浦町</t>
  </si>
  <si>
    <t>太地町</t>
  </si>
  <si>
    <t>古座町</t>
  </si>
  <si>
    <t>古座川町</t>
  </si>
  <si>
    <t>熊野川町</t>
  </si>
  <si>
    <t>本宮町</t>
  </si>
  <si>
    <t>北山村</t>
  </si>
  <si>
    <t>資料:県統計課「市町村民経済計算報告書」</t>
  </si>
  <si>
    <t>Ｄ-07 域内純生産（市町村別）－続き－</t>
  </si>
  <si>
    <t xml:space="preserve">         単位：百万円</t>
    <phoneticPr fontId="4"/>
  </si>
  <si>
    <t xml:space="preserve">     1.産業</t>
  </si>
  <si>
    <t xml:space="preserve"> 2.政府</t>
  </si>
  <si>
    <t>3.対家計</t>
  </si>
  <si>
    <t xml:space="preserve"> 金融・</t>
  </si>
  <si>
    <t xml:space="preserve"> 運輸・</t>
  </si>
  <si>
    <t>ｻ-ﾋﾞｽ</t>
    <phoneticPr fontId="4"/>
  </si>
  <si>
    <t xml:space="preserve"> 民間非営利</t>
  </si>
  <si>
    <t>小 計</t>
  </si>
  <si>
    <t xml:space="preserve"> ［控除］</t>
  </si>
  <si>
    <t xml:space="preserve"> 市町村内</t>
  </si>
  <si>
    <t xml:space="preserve"> 保険業</t>
  </si>
  <si>
    <t xml:space="preserve"> 不動産業</t>
  </si>
  <si>
    <t xml:space="preserve"> 通信業</t>
  </si>
  <si>
    <t>ｻ-ﾋﾞｽ業</t>
  </si>
  <si>
    <t>生産者</t>
  </si>
  <si>
    <t>ｻ-ﾋﾞｽ生産者</t>
  </si>
  <si>
    <t xml:space="preserve"> 帰属利子</t>
  </si>
  <si>
    <t>純生産</t>
  </si>
  <si>
    <t xml:space="preserve">     Ｄ-08 産業連関表（1995年 生産者価格評価表）</t>
  </si>
  <si>
    <t xml:space="preserve">       単位：百万円</t>
  </si>
  <si>
    <t xml:space="preserve"> 01</t>
  </si>
  <si>
    <t xml:space="preserve"> 02</t>
  </si>
  <si>
    <t xml:space="preserve"> 03</t>
  </si>
  <si>
    <t xml:space="preserve"> 04</t>
  </si>
  <si>
    <t xml:space="preserve"> 05</t>
  </si>
  <si>
    <t xml:space="preserve"> 06</t>
  </si>
  <si>
    <t xml:space="preserve"> 07</t>
  </si>
  <si>
    <t>農林水産業</t>
  </si>
  <si>
    <t>鉱業</t>
  </si>
  <si>
    <t>食料品</t>
  </si>
  <si>
    <t>繊維製品</t>
  </si>
  <si>
    <t xml:space="preserve"> ﾊﾟﾙﾌﾟ･紙･</t>
  </si>
  <si>
    <t>化学製品</t>
  </si>
  <si>
    <t xml:space="preserve">  石油･石</t>
  </si>
  <si>
    <t xml:space="preserve"> 木製品</t>
  </si>
  <si>
    <t>炭製品</t>
  </si>
  <si>
    <t>01</t>
  </si>
  <si>
    <t>02</t>
  </si>
  <si>
    <t>03</t>
  </si>
  <si>
    <t>04</t>
  </si>
  <si>
    <t>05</t>
  </si>
  <si>
    <t>ﾊﾟﾙﾌﾟ･紙･木製品</t>
  </si>
  <si>
    <t>06</t>
  </si>
  <si>
    <t>07</t>
  </si>
  <si>
    <t>石油･石炭製品</t>
  </si>
  <si>
    <t>08</t>
  </si>
  <si>
    <t>窯業･土石製品</t>
  </si>
  <si>
    <t>09</t>
  </si>
  <si>
    <t>鉄鋼</t>
  </si>
  <si>
    <t>非鉄金属</t>
  </si>
  <si>
    <t>金属製品</t>
  </si>
  <si>
    <t>一般機械</t>
  </si>
  <si>
    <t>電気機械</t>
  </si>
  <si>
    <t>輸送機械</t>
  </si>
  <si>
    <t>精密機械</t>
  </si>
  <si>
    <t>その他の製造工業製品</t>
  </si>
  <si>
    <t>建設</t>
  </si>
  <si>
    <t>電力･ｶﾞｽ･熱供給</t>
  </si>
  <si>
    <t>水道･廃棄物処理</t>
  </si>
  <si>
    <t>商業</t>
  </si>
  <si>
    <t>金融･保険</t>
  </si>
  <si>
    <t>不動産</t>
  </si>
  <si>
    <t>運輸</t>
  </si>
  <si>
    <t>通信･放送</t>
  </si>
  <si>
    <t>公務</t>
  </si>
  <si>
    <t>教育･研究</t>
  </si>
  <si>
    <t>医療･保健･社会保障</t>
  </si>
  <si>
    <t>その他の公共ｻ-ﾋﾞｽ</t>
  </si>
  <si>
    <t>対事業所ｻ-ﾋﾞｽ</t>
  </si>
  <si>
    <t>対個人ｻ-ﾋﾞｽ</t>
  </si>
  <si>
    <t>事務用品</t>
  </si>
  <si>
    <t>分類不明</t>
  </si>
  <si>
    <t>内生部門計</t>
  </si>
  <si>
    <t>家計外消費支出</t>
  </si>
  <si>
    <t>雇用者所得</t>
  </si>
  <si>
    <t>営業余剰</t>
  </si>
  <si>
    <t>資本減耗引当</t>
  </si>
  <si>
    <t>間接税(関税を除く)</t>
  </si>
  <si>
    <t>(控除)補助金</t>
  </si>
  <si>
    <t>粗付加価値部門計</t>
  </si>
  <si>
    <t>県内生産額</t>
  </si>
  <si>
    <t>県内純生産(要素費用)</t>
  </si>
  <si>
    <t>県内総生産(ＧＤＰ)</t>
  </si>
  <si>
    <t>資料：県統計課「和歌山県産業連関表」</t>
    <rPh sb="8" eb="12">
      <t>ワカヤマケン</t>
    </rPh>
    <phoneticPr fontId="4"/>
  </si>
  <si>
    <t xml:space="preserve">     Ｄ-08 産業連関表（1995年 生産者価格評価表）－続き－</t>
  </si>
  <si>
    <t xml:space="preserve"> 08</t>
  </si>
  <si>
    <t xml:space="preserve"> 09</t>
  </si>
  <si>
    <t xml:space="preserve"> 10</t>
  </si>
  <si>
    <t xml:space="preserve"> 11</t>
  </si>
  <si>
    <t xml:space="preserve"> 12</t>
  </si>
  <si>
    <t xml:space="preserve"> 13</t>
  </si>
  <si>
    <t xml:space="preserve"> 14</t>
  </si>
  <si>
    <t xml:space="preserve"> 窯業･土石</t>
  </si>
  <si>
    <t xml:space="preserve"> 製品</t>
  </si>
  <si>
    <t xml:space="preserve"> 15</t>
  </si>
  <si>
    <t xml:space="preserve"> 16</t>
  </si>
  <si>
    <t xml:space="preserve"> 17</t>
  </si>
  <si>
    <t xml:space="preserve"> 18</t>
  </si>
  <si>
    <t xml:space="preserve"> 19</t>
  </si>
  <si>
    <t xml:space="preserve"> 20</t>
  </si>
  <si>
    <t xml:space="preserve"> 21</t>
  </si>
  <si>
    <t xml:space="preserve"> 精密機械</t>
  </si>
  <si>
    <t xml:space="preserve"> その他の製</t>
  </si>
  <si>
    <t xml:space="preserve"> 電力･ｶﾞｽ･</t>
  </si>
  <si>
    <t xml:space="preserve"> 水道･廃棄</t>
  </si>
  <si>
    <t xml:space="preserve"> 金融･保険</t>
  </si>
  <si>
    <t xml:space="preserve"> 造工業製品</t>
  </si>
  <si>
    <t xml:space="preserve"> 熱供給</t>
  </si>
  <si>
    <t xml:space="preserve"> 物処理</t>
  </si>
  <si>
    <t xml:space="preserve"> 22</t>
  </si>
  <si>
    <t xml:space="preserve"> 23</t>
  </si>
  <si>
    <t xml:space="preserve"> 24</t>
  </si>
  <si>
    <t xml:space="preserve"> 25</t>
  </si>
  <si>
    <t xml:space="preserve"> 26</t>
  </si>
  <si>
    <t xml:space="preserve"> 27</t>
  </si>
  <si>
    <t xml:space="preserve"> 28</t>
  </si>
  <si>
    <t xml:space="preserve"> 不動産</t>
  </si>
  <si>
    <t xml:space="preserve"> 運輸</t>
  </si>
  <si>
    <t xml:space="preserve"> 通信･放送</t>
  </si>
  <si>
    <t xml:space="preserve"> 教育･研究</t>
  </si>
  <si>
    <t xml:space="preserve"> 医療･保健</t>
  </si>
  <si>
    <t xml:space="preserve"> その他の</t>
  </si>
  <si>
    <t xml:space="preserve"> ･社会保障</t>
  </si>
  <si>
    <t xml:space="preserve"> 公共ｻ-ﾋﾞｽ</t>
  </si>
  <si>
    <t xml:space="preserve"> 29</t>
  </si>
  <si>
    <t xml:space="preserve"> 30</t>
  </si>
  <si>
    <t xml:space="preserve"> 31</t>
  </si>
  <si>
    <t xml:space="preserve"> 32</t>
  </si>
  <si>
    <t xml:space="preserve">   対事業所</t>
  </si>
  <si>
    <t xml:space="preserve">   対個人</t>
  </si>
  <si>
    <t xml:space="preserve"> 事務用品</t>
  </si>
  <si>
    <t xml:space="preserve"> 分類不明</t>
  </si>
  <si>
    <t xml:space="preserve"> 内生部門計</t>
  </si>
  <si>
    <t xml:space="preserve"> 家計外消</t>
  </si>
  <si>
    <t xml:space="preserve"> 民間消費</t>
  </si>
  <si>
    <t xml:space="preserve">   サ－ビス</t>
  </si>
  <si>
    <t xml:space="preserve">  サ－ビス</t>
  </si>
  <si>
    <t>(A)</t>
  </si>
  <si>
    <t xml:space="preserve"> 費支出(B)</t>
  </si>
  <si>
    <t xml:space="preserve"> 支出(C)</t>
  </si>
  <si>
    <t xml:space="preserve"> 県内</t>
  </si>
  <si>
    <t xml:space="preserve"> 一般政府</t>
  </si>
  <si>
    <t xml:space="preserve"> 県内総固定資本形成</t>
  </si>
  <si>
    <t xml:space="preserve"> 在庫純増</t>
  </si>
  <si>
    <t xml:space="preserve"> 最終需要計</t>
  </si>
  <si>
    <t xml:space="preserve"> 需要合計</t>
  </si>
  <si>
    <t>移輸出</t>
  </si>
  <si>
    <t xml:space="preserve"> 消費支出(D)</t>
  </si>
  <si>
    <t>公的(E)</t>
  </si>
  <si>
    <t>民間(F)</t>
  </si>
  <si>
    <t>(G)</t>
  </si>
  <si>
    <t>(H)=B+～+G</t>
  </si>
  <si>
    <t>(I)=A+H</t>
  </si>
  <si>
    <t>(J)</t>
  </si>
  <si>
    <t xml:space="preserve">        単位：百万円</t>
  </si>
  <si>
    <t xml:space="preserve"> 最終需要</t>
  </si>
  <si>
    <t>県内総支出</t>
  </si>
  <si>
    <t xml:space="preserve">  最終需要計</t>
  </si>
  <si>
    <t>移輸入</t>
  </si>
  <si>
    <t>部門計</t>
  </si>
  <si>
    <t>（ＧＤＥ）</t>
  </si>
  <si>
    <t>(K)=H+J</t>
  </si>
  <si>
    <t>(L)=I+J</t>
  </si>
  <si>
    <t>(M)</t>
  </si>
  <si>
    <t>(N)=K-M</t>
  </si>
  <si>
    <t>(O)=L-M</t>
  </si>
  <si>
    <t>(P)=N-B</t>
  </si>
  <si>
    <t xml:space="preserve">      Ｄ　県民経済計算</t>
  </si>
  <si>
    <t xml:space="preserve">      Ｄ-01 統合勘定</t>
  </si>
  <si>
    <t>Ａ．県内総生産と総支出勘定</t>
  </si>
  <si>
    <t xml:space="preserve"> 単位:百万円</t>
    <phoneticPr fontId="4"/>
  </si>
  <si>
    <t xml:space="preserve">      　項    目</t>
  </si>
  <si>
    <t xml:space="preserve"> 雇用者所得(県内活動)</t>
  </si>
  <si>
    <t xml:space="preserve"> 営   業    余   剰</t>
  </si>
  <si>
    <t xml:space="preserve"> 固 定 資 本 減 耗</t>
  </si>
  <si>
    <t xml:space="preserve"> 間     接      税</t>
  </si>
  <si>
    <t>［控除］補 助 金</t>
  </si>
  <si>
    <t>県内総生産(市場価格表示)</t>
  </si>
  <si>
    <t xml:space="preserve"> 民間最終消費支出</t>
  </si>
  <si>
    <t xml:space="preserve"> 政府最終消費支出</t>
  </si>
  <si>
    <t xml:space="preserve"> 在 庫 品 増 加</t>
  </si>
  <si>
    <t xml:space="preserve"> 財貨・サ－ビスの移出</t>
  </si>
  <si>
    <t xml:space="preserve"> [控除]財貨･ｻ-ﾋﾞｽの移入</t>
  </si>
  <si>
    <t xml:space="preserve"> 統計上の不突合</t>
  </si>
  <si>
    <t>県内総支出(市場価格表示)</t>
  </si>
  <si>
    <t>Ｂ．県民可処分所得と処分勘定</t>
  </si>
  <si>
    <t xml:space="preserve"> 単位:百万円</t>
    <phoneticPr fontId="4"/>
  </si>
  <si>
    <t>平成11年度</t>
    <phoneticPr fontId="4"/>
  </si>
  <si>
    <t xml:space="preserve">  １．民間最終消費支出</t>
  </si>
  <si>
    <t xml:space="preserve">  ２．政府最終消費支出</t>
  </si>
  <si>
    <t xml:space="preserve">  ３．県 民 貯 蓄</t>
  </si>
  <si>
    <t xml:space="preserve">    県民可処分所得の処分</t>
  </si>
  <si>
    <t xml:space="preserve">  ４．雇用者所得(県内活動による)</t>
  </si>
  <si>
    <t xml:space="preserve">  ５．県外からの雇用者所得(純)</t>
  </si>
  <si>
    <t xml:space="preserve">  ６．営  業  余  剰</t>
  </si>
  <si>
    <t xml:space="preserve">  ７．県外からの財産所得（純）</t>
  </si>
  <si>
    <t xml:space="preserve">  ８．間    接    税</t>
  </si>
  <si>
    <t xml:space="preserve">  ９．［控除］補 助 金</t>
  </si>
  <si>
    <t xml:space="preserve">  10．県外からのその他の経常移転(純)</t>
  </si>
  <si>
    <t xml:space="preserve">    県民可処分所得</t>
  </si>
  <si>
    <t>Ｃ．県外勘定</t>
  </si>
  <si>
    <t xml:space="preserve">  １．財貨サ－ビスの移出</t>
  </si>
  <si>
    <t xml:space="preserve">  ２．県外からの雇用者所得</t>
  </si>
  <si>
    <t xml:space="preserve">  ３．県外からの財産所得</t>
  </si>
  <si>
    <t xml:space="preserve">  ４．県外からのその他の経常移転</t>
  </si>
  <si>
    <t xml:space="preserve">       経常流出（受取）</t>
  </si>
  <si>
    <t xml:space="preserve">  ５．財貨サ－ビスの移入</t>
  </si>
  <si>
    <t xml:space="preserve">  ６．県外への雇用者所得 </t>
  </si>
  <si>
    <t xml:space="preserve">  ７．県外への財産所得</t>
  </si>
  <si>
    <t>－</t>
    <phoneticPr fontId="4"/>
  </si>
  <si>
    <t xml:space="preserve">  ８．県外へのその他の経常移転</t>
  </si>
  <si>
    <t xml:space="preserve">  ９．県民経常余剰</t>
  </si>
  <si>
    <t xml:space="preserve">       経常流入（支払）</t>
  </si>
  <si>
    <t xml:space="preserve"> Ｄ-02 制度部門別所得支出勘定</t>
  </si>
  <si>
    <t>Ａ．非金融法人企業</t>
  </si>
  <si>
    <t>単位：百万円</t>
    <phoneticPr fontId="4"/>
  </si>
  <si>
    <t>平成11年度</t>
    <phoneticPr fontId="4"/>
  </si>
  <si>
    <t xml:space="preserve">  １．財  産  所  得</t>
  </si>
  <si>
    <t xml:space="preserve">    (1) 利        子</t>
  </si>
  <si>
    <t xml:space="preserve">    (2) 配        当</t>
  </si>
  <si>
    <t xml:space="preserve">    (3) 賃   貸   料</t>
  </si>
  <si>
    <t xml:space="preserve">  ２．損害保険純保険料</t>
  </si>
  <si>
    <t xml:space="preserve">  ３．直   接   税</t>
  </si>
  <si>
    <t xml:space="preserve">  ４．罰        金</t>
  </si>
  <si>
    <t xml:space="preserve">  ５．無基金雇用者福祉給付</t>
  </si>
  <si>
    <t xml:space="preserve">  ６．対家計民間非営利団体へ経常移転</t>
  </si>
  <si>
    <t xml:space="preserve">  ７．その他の経常移転</t>
  </si>
  <si>
    <t xml:space="preserve">  ８．貯        蓄</t>
  </si>
  <si>
    <t xml:space="preserve">       支          払</t>
  </si>
  <si>
    <t xml:space="preserve">  ９．営  業  余  剰</t>
  </si>
  <si>
    <t xml:space="preserve">  10．財  産  所  得</t>
  </si>
  <si>
    <t xml:space="preserve">  11．損 害 保 険 金</t>
  </si>
  <si>
    <t xml:space="preserve">  12．無基金雇用者福祉帰属負担</t>
  </si>
  <si>
    <t xml:space="preserve">  13．その他の経常移転</t>
  </si>
  <si>
    <t xml:space="preserve">       受          取</t>
  </si>
  <si>
    <t>Ｂ．金融機関</t>
  </si>
  <si>
    <t xml:space="preserve">  ３．損 害 保 険 金</t>
  </si>
  <si>
    <t xml:space="preserve">  ４．直   接   税</t>
  </si>
  <si>
    <t xml:space="preserve">  ５．罰        金</t>
  </si>
  <si>
    <t xml:space="preserve">  ６．無基金雇用者福祉給付</t>
  </si>
  <si>
    <t xml:space="preserve">  ７．対家計民間非営利団体へ経常移転</t>
  </si>
  <si>
    <t xml:space="preserve">  ８．その他の経常移転</t>
  </si>
  <si>
    <t xml:space="preserve">  ９．貯        蓄</t>
  </si>
  <si>
    <t xml:space="preserve">  10．営  業  余  剰</t>
  </si>
  <si>
    <t xml:space="preserve">  11．財  産  所  得</t>
  </si>
  <si>
    <t xml:space="preserve">  12．損 害 保 険 金</t>
  </si>
  <si>
    <t xml:space="preserve">  13．損害保険純保険料</t>
  </si>
  <si>
    <t xml:space="preserve">  14．無基金雇用者福祉帰属負担</t>
  </si>
  <si>
    <t xml:space="preserve"> Ｄ-02 制度部門別所得支出勘定－続き－</t>
  </si>
  <si>
    <t>Ｃ．一般政府</t>
  </si>
  <si>
    <t xml:space="preserve">  １．最終消費支出</t>
  </si>
  <si>
    <t xml:space="preserve">  ２．財  産  所  得</t>
  </si>
  <si>
    <t xml:space="preserve">    (2) 賃   貸   料</t>
  </si>
  <si>
    <t xml:space="preserve">  ３．損害保険純保険料</t>
  </si>
  <si>
    <t xml:space="preserve">  ４．補   助   金</t>
  </si>
  <si>
    <t xml:space="preserve">  ５．社会保障給付</t>
  </si>
  <si>
    <t xml:space="preserve">  ６．社 会 扶 助 金</t>
  </si>
  <si>
    <t xml:space="preserve">  ８．無基金雇用者福祉給付</t>
  </si>
  <si>
    <t xml:space="preserve">  ９．その他の経常移転</t>
  </si>
  <si>
    <t xml:space="preserve">  10．貯        蓄</t>
  </si>
  <si>
    <t xml:space="preserve">  13．間   接   税</t>
  </si>
  <si>
    <t xml:space="preserve">  14．直   接   税</t>
  </si>
  <si>
    <t xml:space="preserve">  15．罰金及び強制的手数料</t>
  </si>
  <si>
    <t xml:space="preserve">  16．社会保障負担</t>
  </si>
  <si>
    <t xml:space="preserve">  17．無基金雇用者福祉帰属負担</t>
  </si>
  <si>
    <t xml:space="preserve">  18．その他の経常移転</t>
  </si>
  <si>
    <t>Ｄ．対家計民間非営利団体</t>
  </si>
  <si>
    <t xml:space="preserve">  ４．社 会 扶 助 金</t>
  </si>
  <si>
    <t xml:space="preserve">  ６．貯        蓄</t>
  </si>
  <si>
    <t xml:space="preserve">  ７．財  産  所  得</t>
  </si>
  <si>
    <t xml:space="preserve">  ８．損 害 保 険 金</t>
  </si>
  <si>
    <t xml:space="preserve">  ９．対家計民間非営利団体へ経常移転</t>
  </si>
  <si>
    <t xml:space="preserve">  10．無基金雇用者福祉帰属負担</t>
  </si>
  <si>
    <t>Ｅ．家計（個人企業を含む）</t>
  </si>
  <si>
    <t xml:space="preserve">    (1) 消費者負債利子</t>
  </si>
  <si>
    <t xml:space="preserve">    (2) その他の利子</t>
  </si>
  <si>
    <t xml:space="preserve">  ５．罰金及び強制的手数料</t>
  </si>
  <si>
    <t xml:space="preserve">  ６．社会保障負担</t>
  </si>
  <si>
    <t xml:space="preserve">  ８．無基金雇用者福祉帰属負担</t>
  </si>
  <si>
    <t xml:space="preserve">  11．雇用者所得</t>
  </si>
  <si>
    <t xml:space="preserve">  12．営  業  余  剰</t>
  </si>
  <si>
    <t xml:space="preserve">  13．財  産  所  得</t>
  </si>
  <si>
    <t xml:space="preserve">  14．損 害 保 険 金</t>
  </si>
  <si>
    <t xml:space="preserve">  15．社会保障給付</t>
  </si>
  <si>
    <t xml:space="preserve">  16．社 会 扶 助 金</t>
  </si>
  <si>
    <t xml:space="preserve">  17．無基金雇用者福祉給付</t>
  </si>
  <si>
    <t xml:space="preserve">    （参考）可処分所得</t>
  </si>
  <si>
    <t xml:space="preserve">         貯蓄率（％）</t>
  </si>
  <si>
    <t>Ｄ-03 県民総支出</t>
  </si>
  <si>
    <t>Ａ．県民総支出（名目）</t>
  </si>
  <si>
    <t xml:space="preserve">  単位：百万円</t>
    <phoneticPr fontId="4"/>
  </si>
  <si>
    <t>項    目</t>
  </si>
  <si>
    <t>1. 民間最終消費支出</t>
  </si>
  <si>
    <t xml:space="preserve">  (1)家計最終消費支出</t>
  </si>
  <si>
    <t xml:space="preserve">  (2)対家計民間非営利</t>
  </si>
  <si>
    <t xml:space="preserve">  　 団体最終消費支出</t>
  </si>
  <si>
    <t>2. 一般政府最終消費支出</t>
  </si>
  <si>
    <t>　(1)国出先機関</t>
  </si>
  <si>
    <t xml:space="preserve">  (2)和 歌 山 県</t>
  </si>
  <si>
    <t xml:space="preserve">  (3)県内市町村</t>
  </si>
  <si>
    <t>3. 県内総資本形成</t>
  </si>
  <si>
    <t xml:space="preserve">  (1)総固定資本形成</t>
  </si>
  <si>
    <t>　　　　ａ民  間</t>
  </si>
  <si>
    <t>　　　　　(a)住    宅</t>
  </si>
  <si>
    <t>　　　　　(b)企業設備</t>
  </si>
  <si>
    <t>　　　　ｂ公  的</t>
  </si>
  <si>
    <t>　　　　　(c)一般政府</t>
  </si>
  <si>
    <t xml:space="preserve">  (2)在庫品増加　</t>
  </si>
  <si>
    <t>　　　　ａ民間企業</t>
  </si>
  <si>
    <t>　　　　ｂ公的企業</t>
  </si>
  <si>
    <t>4. 財貨・サ－ビスの移出</t>
  </si>
  <si>
    <t>5[控除]財貨･ｻ-ﾋﾞｽの移入</t>
  </si>
  <si>
    <t>6. 統計上の不突合</t>
  </si>
  <si>
    <t xml:space="preserve">         (1+2+3+4-5+6)</t>
  </si>
  <si>
    <t>7. 県内総支出(市場価格)</t>
  </si>
  <si>
    <t>8.県外からの要素所得(純)</t>
  </si>
  <si>
    <t xml:space="preserve">           (7+8)</t>
  </si>
  <si>
    <t>9. 県民総支出(市場価格)</t>
  </si>
  <si>
    <t xml:space="preserve">          (1+2+3)</t>
  </si>
  <si>
    <t>(参考) 県内需要  (注)</t>
  </si>
  <si>
    <t>Ｄ-03 県民総支出－続き－</t>
  </si>
  <si>
    <t>Ｂ．県民総支出（実質）</t>
  </si>
  <si>
    <t>平成 2(1990)暦年基準</t>
  </si>
  <si>
    <t>Ｃ．県民総支出（デフレ－タ－）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</si>
</sst>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  <font>
      <u/>
      <sz val="14"/>
      <name val="ＭＳ 明朝"/>
      <family val="1"/>
      <charset val="128"/>
    </font>
    <font>
      <sz val="14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02">
    <xf numFmtId="0" fontId="0" fillId="0" borderId="0" xfId="0">
      <alignment vertical="center"/>
    </xf>
    <xf numFmtId="37" fontId="1" fillId="0" borderId="0" xfId="1" applyAlignment="1" applyProtection="1">
      <alignment horizontal="left"/>
    </xf>
    <xf numFmtId="37" fontId="1" fillId="0" borderId="0" xfId="1"/>
    <xf numFmtId="37" fontId="3" fillId="0" borderId="0" xfId="1" applyFont="1" applyAlignment="1" applyProtection="1">
      <alignment horizontal="left"/>
    </xf>
    <xf numFmtId="37" fontId="1" fillId="0" borderId="1" xfId="1" applyBorder="1"/>
    <xf numFmtId="37" fontId="1" fillId="0" borderId="1" xfId="1" applyBorder="1" applyAlignment="1" applyProtection="1">
      <alignment horizontal="right"/>
    </xf>
    <xf numFmtId="37" fontId="1" fillId="0" borderId="2" xfId="1" applyBorder="1" applyAlignment="1" applyProtection="1">
      <alignment horizontal="center"/>
    </xf>
    <xf numFmtId="37" fontId="1" fillId="0" borderId="3" xfId="1" applyBorder="1" applyAlignment="1" applyProtection="1">
      <alignment horizontal="center"/>
    </xf>
    <xf numFmtId="37" fontId="1" fillId="0" borderId="4" xfId="1" applyBorder="1" applyAlignment="1" applyProtection="1">
      <alignment horizontal="center"/>
    </xf>
    <xf numFmtId="49" fontId="1" fillId="0" borderId="4" xfId="1" applyNumberFormat="1" applyBorder="1" applyAlignment="1" applyProtection="1">
      <alignment horizontal="center"/>
    </xf>
    <xf numFmtId="37" fontId="1" fillId="0" borderId="5" xfId="1" applyBorder="1"/>
    <xf numFmtId="37" fontId="1" fillId="0" borderId="2" xfId="1" applyBorder="1" applyProtection="1"/>
    <xf numFmtId="37" fontId="1" fillId="0" borderId="0" xfId="1" applyProtection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3" xfId="1" applyBorder="1" applyAlignment="1" applyProtection="1">
      <alignment horizontal="left"/>
    </xf>
    <xf numFmtId="37" fontId="1" fillId="0" borderId="4" xfId="1" applyBorder="1" applyProtection="1"/>
    <xf numFmtId="37" fontId="1" fillId="0" borderId="3" xfId="1" applyBorder="1" applyProtection="1"/>
    <xf numFmtId="37" fontId="1" fillId="0" borderId="6" xfId="1" applyBorder="1"/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0" xfId="1" applyFont="1" applyAlignment="1" applyProtection="1">
      <alignment horizontal="center"/>
    </xf>
    <xf numFmtId="37" fontId="1" fillId="0" borderId="2" xfId="1" applyFont="1" applyBorder="1" applyAlignment="1" applyProtection="1">
      <alignment horizontal="center"/>
    </xf>
    <xf numFmtId="37" fontId="1" fillId="0" borderId="3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49" fontId="1" fillId="0" borderId="4" xfId="1" applyNumberFormat="1" applyFont="1" applyBorder="1" applyAlignment="1" applyProtection="1">
      <alignment horizontal="center"/>
    </xf>
    <xf numFmtId="37" fontId="1" fillId="0" borderId="5" xfId="1" applyFont="1" applyBorder="1"/>
    <xf numFmtId="37" fontId="1" fillId="0" borderId="2" xfId="1" applyFont="1" applyBorder="1" applyProtection="1"/>
    <xf numFmtId="37" fontId="1" fillId="0" borderId="0" xfId="1" applyFont="1" applyProtection="1"/>
    <xf numFmtId="37" fontId="1" fillId="0" borderId="2" xfId="1" applyFont="1" applyBorder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3" xfId="1" applyFont="1" applyBorder="1"/>
    <xf numFmtId="37" fontId="1" fillId="0" borderId="4" xfId="1" applyFont="1" applyBorder="1"/>
    <xf numFmtId="37" fontId="1" fillId="0" borderId="4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6" xfId="1" applyFont="1" applyBorder="1"/>
    <xf numFmtId="37" fontId="3" fillId="0" borderId="0" xfId="1" applyFont="1" applyAlignment="1" applyProtection="1">
      <alignment horizontal="center"/>
      <protection locked="0"/>
    </xf>
    <xf numFmtId="37" fontId="1" fillId="0" borderId="2" xfId="1" applyFont="1" applyBorder="1" applyAlignment="1" applyProtection="1">
      <alignment horizontal="left"/>
    </xf>
    <xf numFmtId="37" fontId="1" fillId="0" borderId="0" xfId="1" applyFont="1" applyAlignment="1" applyProtection="1">
      <alignment horizontal="right"/>
    </xf>
    <xf numFmtId="37" fontId="1" fillId="0" borderId="2" xfId="1" applyFont="1" applyBorder="1" applyAlignment="1" applyProtection="1">
      <alignment horizontal="right"/>
    </xf>
    <xf numFmtId="37" fontId="3" fillId="0" borderId="1" xfId="1" applyFont="1" applyBorder="1" applyProtection="1"/>
    <xf numFmtId="37" fontId="3" fillId="0" borderId="6" xfId="1" applyFont="1" applyBorder="1" applyProtection="1"/>
    <xf numFmtId="37" fontId="3" fillId="0" borderId="0" xfId="1" applyFont="1" applyProtection="1"/>
    <xf numFmtId="37" fontId="1" fillId="0" borderId="0" xfId="1" applyFont="1" applyBorder="1"/>
    <xf numFmtId="37" fontId="3" fillId="0" borderId="2" xfId="1" applyFont="1" applyBorder="1" applyProtection="1"/>
    <xf numFmtId="37" fontId="1" fillId="0" borderId="0" xfId="1" applyFont="1" applyAlignment="1" applyProtection="1">
      <alignment horizontal="right"/>
      <protection locked="0"/>
    </xf>
    <xf numFmtId="37" fontId="3" fillId="0" borderId="3" xfId="1" applyFont="1" applyBorder="1" applyProtection="1"/>
    <xf numFmtId="37" fontId="1" fillId="0" borderId="1" xfId="1" applyFont="1" applyBorder="1" applyAlignment="1" applyProtection="1">
      <alignment horizontal="left"/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1" fillId="0" borderId="1" xfId="1" applyFont="1" applyBorder="1" applyProtection="1"/>
    <xf numFmtId="37" fontId="1" fillId="0" borderId="0" xfId="1" applyFont="1" applyBorder="1" applyProtection="1"/>
    <xf numFmtId="37" fontId="1" fillId="0" borderId="2" xfId="1" applyNumberFormat="1" applyFont="1" applyBorder="1" applyProtection="1">
      <protection locked="0"/>
    </xf>
    <xf numFmtId="37" fontId="1" fillId="0" borderId="4" xfId="1" applyFont="1" applyBorder="1" applyAlignment="1" applyProtection="1">
      <alignment horizontal="left"/>
    </xf>
    <xf numFmtId="37" fontId="1" fillId="0" borderId="0" xfId="1" applyFont="1" applyAlignment="1">
      <alignment horizontal="left"/>
    </xf>
    <xf numFmtId="37" fontId="1" fillId="0" borderId="0" xfId="1" applyFont="1" applyBorder="1" applyAlignment="1" applyProtection="1">
      <alignment horizontal="left"/>
    </xf>
    <xf numFmtId="37" fontId="1" fillId="0" borderId="0" xfId="1" applyFont="1" applyBorder="1" applyProtection="1">
      <protection locked="0"/>
    </xf>
    <xf numFmtId="37" fontId="1" fillId="0" borderId="3" xfId="1" applyFont="1" applyBorder="1" applyAlignment="1">
      <alignment horizontal="left"/>
    </xf>
    <xf numFmtId="37" fontId="1" fillId="0" borderId="0" xfId="1" applyFont="1" applyBorder="1" applyAlignment="1">
      <alignment horizontal="left"/>
    </xf>
    <xf numFmtId="37" fontId="1" fillId="0" borderId="7" xfId="1" applyFont="1" applyBorder="1"/>
    <xf numFmtId="37" fontId="1" fillId="0" borderId="8" xfId="1" applyFont="1" applyBorder="1" applyProtection="1">
      <protection locked="0"/>
    </xf>
    <xf numFmtId="37" fontId="1" fillId="0" borderId="8" xfId="1" applyFont="1" applyBorder="1"/>
    <xf numFmtId="37" fontId="3" fillId="0" borderId="3" xfId="1" applyFont="1" applyBorder="1" applyAlignment="1" applyProtection="1">
      <alignment horizontal="left"/>
    </xf>
    <xf numFmtId="37" fontId="3" fillId="0" borderId="0" xfId="1" applyFont="1" applyBorder="1" applyProtection="1"/>
    <xf numFmtId="37" fontId="5" fillId="0" borderId="0" xfId="1" applyFont="1" applyAlignment="1" applyProtection="1">
      <alignment horizontal="left"/>
    </xf>
    <xf numFmtId="37" fontId="6" fillId="0" borderId="1" xfId="1" applyFont="1" applyBorder="1" applyProtection="1"/>
    <xf numFmtId="37" fontId="1" fillId="0" borderId="1" xfId="1" applyBorder="1" applyAlignment="1" applyProtection="1">
      <alignment horizontal="left"/>
    </xf>
    <xf numFmtId="37" fontId="1" fillId="0" borderId="9" xfId="1" applyBorder="1" applyAlignment="1" applyProtection="1">
      <alignment horizontal="center"/>
    </xf>
    <xf numFmtId="37" fontId="1" fillId="0" borderId="6" xfId="1" applyNumberFormat="1" applyBorder="1" applyProtection="1"/>
    <xf numFmtId="37" fontId="1" fillId="0" borderId="1" xfId="1" applyNumberFormat="1" applyBorder="1" applyProtection="1"/>
    <xf numFmtId="37" fontId="1" fillId="0" borderId="2" xfId="1" applyNumberFormat="1" applyBorder="1" applyProtection="1"/>
    <xf numFmtId="37" fontId="1" fillId="0" borderId="0" xfId="1" applyNumberFormat="1" applyProtection="1"/>
    <xf numFmtId="37" fontId="1" fillId="0" borderId="4" xfId="1" applyNumberFormat="1" applyBorder="1" applyProtection="1"/>
    <xf numFmtId="37" fontId="1" fillId="0" borderId="3" xfId="1" applyNumberFormat="1" applyBorder="1" applyProtection="1"/>
    <xf numFmtId="37" fontId="7" fillId="0" borderId="2" xfId="1" applyFont="1" applyBorder="1" applyProtection="1">
      <protection locked="0"/>
    </xf>
    <xf numFmtId="37" fontId="7" fillId="0" borderId="0" xfId="1" applyFont="1" applyProtection="1">
      <protection locked="0"/>
    </xf>
    <xf numFmtId="37" fontId="1" fillId="0" borderId="6" xfId="1" applyBorder="1" applyProtection="1"/>
    <xf numFmtId="37" fontId="1" fillId="0" borderId="1" xfId="1" applyBorder="1" applyProtection="1"/>
    <xf numFmtId="37" fontId="6" fillId="0" borderId="0" xfId="1" applyFont="1" applyProtection="1"/>
    <xf numFmtId="37" fontId="6" fillId="0" borderId="3" xfId="1" applyFont="1" applyBorder="1" applyProtection="1"/>
    <xf numFmtId="37" fontId="1" fillId="0" borderId="5" xfId="1" applyNumberFormat="1" applyBorder="1" applyProtection="1"/>
    <xf numFmtId="37" fontId="1" fillId="0" borderId="0" xfId="1" applyBorder="1" applyAlignment="1" applyProtection="1">
      <alignment horizontal="left"/>
    </xf>
    <xf numFmtId="37" fontId="6" fillId="0" borderId="0" xfId="1" applyFont="1" applyBorder="1" applyProtection="1"/>
    <xf numFmtId="37" fontId="1" fillId="0" borderId="0" xfId="1" applyBorder="1" applyProtection="1"/>
    <xf numFmtId="37" fontId="1" fillId="0" borderId="0" xfId="1" applyBorder="1"/>
    <xf numFmtId="37" fontId="1" fillId="0" borderId="2" xfId="1" applyBorder="1" applyAlignment="1" applyProtection="1">
      <alignment horizontal="right"/>
    </xf>
    <xf numFmtId="37" fontId="1" fillId="0" borderId="0" xfId="1" applyBorder="1" applyAlignment="1" applyProtection="1">
      <alignment horizontal="right"/>
    </xf>
    <xf numFmtId="176" fontId="1" fillId="0" borderId="2" xfId="1" applyNumberFormat="1" applyBorder="1" applyProtection="1"/>
    <xf numFmtId="176" fontId="1" fillId="0" borderId="0" xfId="1" applyNumberFormat="1" applyProtection="1"/>
    <xf numFmtId="37" fontId="1" fillId="0" borderId="2" xfId="1" applyNumberFormat="1" applyFont="1" applyBorder="1" applyProtection="1"/>
    <xf numFmtId="37" fontId="1" fillId="0" borderId="0" xfId="1" applyNumberFormat="1" applyFont="1" applyProtection="1"/>
    <xf numFmtId="37" fontId="1" fillId="0" borderId="0" xfId="1" applyFont="1" applyAlignment="1" applyProtection="1">
      <alignment horizontal="left"/>
      <protection locked="0"/>
    </xf>
    <xf numFmtId="176" fontId="1" fillId="0" borderId="2" xfId="1" applyNumberFormat="1" applyFont="1" applyBorder="1" applyProtection="1"/>
    <xf numFmtId="176" fontId="1" fillId="0" borderId="0" xfId="1" applyNumberFormat="1" applyFont="1" applyProtection="1"/>
    <xf numFmtId="177" fontId="1" fillId="0" borderId="2" xfId="1" applyNumberFormat="1" applyFont="1" applyBorder="1" applyProtection="1"/>
    <xf numFmtId="177" fontId="1" fillId="0" borderId="0" xfId="1" applyNumberFormat="1" applyFont="1" applyProtection="1"/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tabSelected="1" zoomScale="75" zoomScaleNormal="100" workbookViewId="0">
      <selection activeCell="A74" sqref="A74"/>
    </sheetView>
  </sheetViews>
  <sheetFormatPr defaultColWidth="15.875" defaultRowHeight="17.25" x14ac:dyDescent="0.2"/>
  <cols>
    <col min="1" max="1" width="13.375" style="2" customWidth="1"/>
    <col min="2" max="2" width="30.875" style="2" customWidth="1"/>
    <col min="3" max="3" width="15.875" style="2"/>
    <col min="4" max="4" width="18.375" style="2" customWidth="1"/>
    <col min="5" max="256" width="15.875" style="2"/>
    <col min="257" max="257" width="13.375" style="2" customWidth="1"/>
    <col min="258" max="258" width="30.875" style="2" customWidth="1"/>
    <col min="259" max="259" width="15.875" style="2"/>
    <col min="260" max="260" width="18.375" style="2" customWidth="1"/>
    <col min="261" max="512" width="15.875" style="2"/>
    <col min="513" max="513" width="13.375" style="2" customWidth="1"/>
    <col min="514" max="514" width="30.875" style="2" customWidth="1"/>
    <col min="515" max="515" width="15.875" style="2"/>
    <col min="516" max="516" width="18.375" style="2" customWidth="1"/>
    <col min="517" max="768" width="15.875" style="2"/>
    <col min="769" max="769" width="13.375" style="2" customWidth="1"/>
    <col min="770" max="770" width="30.875" style="2" customWidth="1"/>
    <col min="771" max="771" width="15.875" style="2"/>
    <col min="772" max="772" width="18.375" style="2" customWidth="1"/>
    <col min="773" max="1024" width="15.875" style="2"/>
    <col min="1025" max="1025" width="13.375" style="2" customWidth="1"/>
    <col min="1026" max="1026" width="30.875" style="2" customWidth="1"/>
    <col min="1027" max="1027" width="15.875" style="2"/>
    <col min="1028" max="1028" width="18.375" style="2" customWidth="1"/>
    <col min="1029" max="1280" width="15.875" style="2"/>
    <col min="1281" max="1281" width="13.375" style="2" customWidth="1"/>
    <col min="1282" max="1282" width="30.875" style="2" customWidth="1"/>
    <col min="1283" max="1283" width="15.875" style="2"/>
    <col min="1284" max="1284" width="18.375" style="2" customWidth="1"/>
    <col min="1285" max="1536" width="15.875" style="2"/>
    <col min="1537" max="1537" width="13.375" style="2" customWidth="1"/>
    <col min="1538" max="1538" width="30.875" style="2" customWidth="1"/>
    <col min="1539" max="1539" width="15.875" style="2"/>
    <col min="1540" max="1540" width="18.375" style="2" customWidth="1"/>
    <col min="1541" max="1792" width="15.875" style="2"/>
    <col min="1793" max="1793" width="13.375" style="2" customWidth="1"/>
    <col min="1794" max="1794" width="30.875" style="2" customWidth="1"/>
    <col min="1795" max="1795" width="15.875" style="2"/>
    <col min="1796" max="1796" width="18.375" style="2" customWidth="1"/>
    <col min="1797" max="2048" width="15.875" style="2"/>
    <col min="2049" max="2049" width="13.375" style="2" customWidth="1"/>
    <col min="2050" max="2050" width="30.875" style="2" customWidth="1"/>
    <col min="2051" max="2051" width="15.875" style="2"/>
    <col min="2052" max="2052" width="18.375" style="2" customWidth="1"/>
    <col min="2053" max="2304" width="15.875" style="2"/>
    <col min="2305" max="2305" width="13.375" style="2" customWidth="1"/>
    <col min="2306" max="2306" width="30.875" style="2" customWidth="1"/>
    <col min="2307" max="2307" width="15.875" style="2"/>
    <col min="2308" max="2308" width="18.375" style="2" customWidth="1"/>
    <col min="2309" max="2560" width="15.875" style="2"/>
    <col min="2561" max="2561" width="13.375" style="2" customWidth="1"/>
    <col min="2562" max="2562" width="30.875" style="2" customWidth="1"/>
    <col min="2563" max="2563" width="15.875" style="2"/>
    <col min="2564" max="2564" width="18.375" style="2" customWidth="1"/>
    <col min="2565" max="2816" width="15.875" style="2"/>
    <col min="2817" max="2817" width="13.375" style="2" customWidth="1"/>
    <col min="2818" max="2818" width="30.875" style="2" customWidth="1"/>
    <col min="2819" max="2819" width="15.875" style="2"/>
    <col min="2820" max="2820" width="18.375" style="2" customWidth="1"/>
    <col min="2821" max="3072" width="15.875" style="2"/>
    <col min="3073" max="3073" width="13.375" style="2" customWidth="1"/>
    <col min="3074" max="3074" width="30.875" style="2" customWidth="1"/>
    <col min="3075" max="3075" width="15.875" style="2"/>
    <col min="3076" max="3076" width="18.375" style="2" customWidth="1"/>
    <col min="3077" max="3328" width="15.875" style="2"/>
    <col min="3329" max="3329" width="13.375" style="2" customWidth="1"/>
    <col min="3330" max="3330" width="30.875" style="2" customWidth="1"/>
    <col min="3331" max="3331" width="15.875" style="2"/>
    <col min="3332" max="3332" width="18.375" style="2" customWidth="1"/>
    <col min="3333" max="3584" width="15.875" style="2"/>
    <col min="3585" max="3585" width="13.375" style="2" customWidth="1"/>
    <col min="3586" max="3586" width="30.875" style="2" customWidth="1"/>
    <col min="3587" max="3587" width="15.875" style="2"/>
    <col min="3588" max="3588" width="18.375" style="2" customWidth="1"/>
    <col min="3589" max="3840" width="15.875" style="2"/>
    <col min="3841" max="3841" width="13.375" style="2" customWidth="1"/>
    <col min="3842" max="3842" width="30.875" style="2" customWidth="1"/>
    <col min="3843" max="3843" width="15.875" style="2"/>
    <col min="3844" max="3844" width="18.375" style="2" customWidth="1"/>
    <col min="3845" max="4096" width="15.875" style="2"/>
    <col min="4097" max="4097" width="13.375" style="2" customWidth="1"/>
    <col min="4098" max="4098" width="30.875" style="2" customWidth="1"/>
    <col min="4099" max="4099" width="15.875" style="2"/>
    <col min="4100" max="4100" width="18.375" style="2" customWidth="1"/>
    <col min="4101" max="4352" width="15.875" style="2"/>
    <col min="4353" max="4353" width="13.375" style="2" customWidth="1"/>
    <col min="4354" max="4354" width="30.875" style="2" customWidth="1"/>
    <col min="4355" max="4355" width="15.875" style="2"/>
    <col min="4356" max="4356" width="18.375" style="2" customWidth="1"/>
    <col min="4357" max="4608" width="15.875" style="2"/>
    <col min="4609" max="4609" width="13.375" style="2" customWidth="1"/>
    <col min="4610" max="4610" width="30.875" style="2" customWidth="1"/>
    <col min="4611" max="4611" width="15.875" style="2"/>
    <col min="4612" max="4612" width="18.375" style="2" customWidth="1"/>
    <col min="4613" max="4864" width="15.875" style="2"/>
    <col min="4865" max="4865" width="13.375" style="2" customWidth="1"/>
    <col min="4866" max="4866" width="30.875" style="2" customWidth="1"/>
    <col min="4867" max="4867" width="15.875" style="2"/>
    <col min="4868" max="4868" width="18.375" style="2" customWidth="1"/>
    <col min="4869" max="5120" width="15.875" style="2"/>
    <col min="5121" max="5121" width="13.375" style="2" customWidth="1"/>
    <col min="5122" max="5122" width="30.875" style="2" customWidth="1"/>
    <col min="5123" max="5123" width="15.875" style="2"/>
    <col min="5124" max="5124" width="18.375" style="2" customWidth="1"/>
    <col min="5125" max="5376" width="15.875" style="2"/>
    <col min="5377" max="5377" width="13.375" style="2" customWidth="1"/>
    <col min="5378" max="5378" width="30.875" style="2" customWidth="1"/>
    <col min="5379" max="5379" width="15.875" style="2"/>
    <col min="5380" max="5380" width="18.375" style="2" customWidth="1"/>
    <col min="5381" max="5632" width="15.875" style="2"/>
    <col min="5633" max="5633" width="13.375" style="2" customWidth="1"/>
    <col min="5634" max="5634" width="30.875" style="2" customWidth="1"/>
    <col min="5635" max="5635" width="15.875" style="2"/>
    <col min="5636" max="5636" width="18.375" style="2" customWidth="1"/>
    <col min="5637" max="5888" width="15.875" style="2"/>
    <col min="5889" max="5889" width="13.375" style="2" customWidth="1"/>
    <col min="5890" max="5890" width="30.875" style="2" customWidth="1"/>
    <col min="5891" max="5891" width="15.875" style="2"/>
    <col min="5892" max="5892" width="18.375" style="2" customWidth="1"/>
    <col min="5893" max="6144" width="15.875" style="2"/>
    <col min="6145" max="6145" width="13.375" style="2" customWidth="1"/>
    <col min="6146" max="6146" width="30.875" style="2" customWidth="1"/>
    <col min="6147" max="6147" width="15.875" style="2"/>
    <col min="6148" max="6148" width="18.375" style="2" customWidth="1"/>
    <col min="6149" max="6400" width="15.875" style="2"/>
    <col min="6401" max="6401" width="13.375" style="2" customWidth="1"/>
    <col min="6402" max="6402" width="30.875" style="2" customWidth="1"/>
    <col min="6403" max="6403" width="15.875" style="2"/>
    <col min="6404" max="6404" width="18.375" style="2" customWidth="1"/>
    <col min="6405" max="6656" width="15.875" style="2"/>
    <col min="6657" max="6657" width="13.375" style="2" customWidth="1"/>
    <col min="6658" max="6658" width="30.875" style="2" customWidth="1"/>
    <col min="6659" max="6659" width="15.875" style="2"/>
    <col min="6660" max="6660" width="18.375" style="2" customWidth="1"/>
    <col min="6661" max="6912" width="15.875" style="2"/>
    <col min="6913" max="6913" width="13.375" style="2" customWidth="1"/>
    <col min="6914" max="6914" width="30.875" style="2" customWidth="1"/>
    <col min="6915" max="6915" width="15.875" style="2"/>
    <col min="6916" max="6916" width="18.375" style="2" customWidth="1"/>
    <col min="6917" max="7168" width="15.875" style="2"/>
    <col min="7169" max="7169" width="13.375" style="2" customWidth="1"/>
    <col min="7170" max="7170" width="30.875" style="2" customWidth="1"/>
    <col min="7171" max="7171" width="15.875" style="2"/>
    <col min="7172" max="7172" width="18.375" style="2" customWidth="1"/>
    <col min="7173" max="7424" width="15.875" style="2"/>
    <col min="7425" max="7425" width="13.375" style="2" customWidth="1"/>
    <col min="7426" max="7426" width="30.875" style="2" customWidth="1"/>
    <col min="7427" max="7427" width="15.875" style="2"/>
    <col min="7428" max="7428" width="18.375" style="2" customWidth="1"/>
    <col min="7429" max="7680" width="15.875" style="2"/>
    <col min="7681" max="7681" width="13.375" style="2" customWidth="1"/>
    <col min="7682" max="7682" width="30.875" style="2" customWidth="1"/>
    <col min="7683" max="7683" width="15.875" style="2"/>
    <col min="7684" max="7684" width="18.375" style="2" customWidth="1"/>
    <col min="7685" max="7936" width="15.875" style="2"/>
    <col min="7937" max="7937" width="13.375" style="2" customWidth="1"/>
    <col min="7938" max="7938" width="30.875" style="2" customWidth="1"/>
    <col min="7939" max="7939" width="15.875" style="2"/>
    <col min="7940" max="7940" width="18.375" style="2" customWidth="1"/>
    <col min="7941" max="8192" width="15.875" style="2"/>
    <col min="8193" max="8193" width="13.375" style="2" customWidth="1"/>
    <col min="8194" max="8194" width="30.875" style="2" customWidth="1"/>
    <col min="8195" max="8195" width="15.875" style="2"/>
    <col min="8196" max="8196" width="18.375" style="2" customWidth="1"/>
    <col min="8197" max="8448" width="15.875" style="2"/>
    <col min="8449" max="8449" width="13.375" style="2" customWidth="1"/>
    <col min="8450" max="8450" width="30.875" style="2" customWidth="1"/>
    <col min="8451" max="8451" width="15.875" style="2"/>
    <col min="8452" max="8452" width="18.375" style="2" customWidth="1"/>
    <col min="8453" max="8704" width="15.875" style="2"/>
    <col min="8705" max="8705" width="13.375" style="2" customWidth="1"/>
    <col min="8706" max="8706" width="30.875" style="2" customWidth="1"/>
    <col min="8707" max="8707" width="15.875" style="2"/>
    <col min="8708" max="8708" width="18.375" style="2" customWidth="1"/>
    <col min="8709" max="8960" width="15.875" style="2"/>
    <col min="8961" max="8961" width="13.375" style="2" customWidth="1"/>
    <col min="8962" max="8962" width="30.875" style="2" customWidth="1"/>
    <col min="8963" max="8963" width="15.875" style="2"/>
    <col min="8964" max="8964" width="18.375" style="2" customWidth="1"/>
    <col min="8965" max="9216" width="15.875" style="2"/>
    <col min="9217" max="9217" width="13.375" style="2" customWidth="1"/>
    <col min="9218" max="9218" width="30.875" style="2" customWidth="1"/>
    <col min="9219" max="9219" width="15.875" style="2"/>
    <col min="9220" max="9220" width="18.375" style="2" customWidth="1"/>
    <col min="9221" max="9472" width="15.875" style="2"/>
    <col min="9473" max="9473" width="13.375" style="2" customWidth="1"/>
    <col min="9474" max="9474" width="30.875" style="2" customWidth="1"/>
    <col min="9475" max="9475" width="15.875" style="2"/>
    <col min="9476" max="9476" width="18.375" style="2" customWidth="1"/>
    <col min="9477" max="9728" width="15.875" style="2"/>
    <col min="9729" max="9729" width="13.375" style="2" customWidth="1"/>
    <col min="9730" max="9730" width="30.875" style="2" customWidth="1"/>
    <col min="9731" max="9731" width="15.875" style="2"/>
    <col min="9732" max="9732" width="18.375" style="2" customWidth="1"/>
    <col min="9733" max="9984" width="15.875" style="2"/>
    <col min="9985" max="9985" width="13.375" style="2" customWidth="1"/>
    <col min="9986" max="9986" width="30.875" style="2" customWidth="1"/>
    <col min="9987" max="9987" width="15.875" style="2"/>
    <col min="9988" max="9988" width="18.375" style="2" customWidth="1"/>
    <col min="9989" max="10240" width="15.875" style="2"/>
    <col min="10241" max="10241" width="13.375" style="2" customWidth="1"/>
    <col min="10242" max="10242" width="30.875" style="2" customWidth="1"/>
    <col min="10243" max="10243" width="15.875" style="2"/>
    <col min="10244" max="10244" width="18.375" style="2" customWidth="1"/>
    <col min="10245" max="10496" width="15.875" style="2"/>
    <col min="10497" max="10497" width="13.375" style="2" customWidth="1"/>
    <col min="10498" max="10498" width="30.875" style="2" customWidth="1"/>
    <col min="10499" max="10499" width="15.875" style="2"/>
    <col min="10500" max="10500" width="18.375" style="2" customWidth="1"/>
    <col min="10501" max="10752" width="15.875" style="2"/>
    <col min="10753" max="10753" width="13.375" style="2" customWidth="1"/>
    <col min="10754" max="10754" width="30.875" style="2" customWidth="1"/>
    <col min="10755" max="10755" width="15.875" style="2"/>
    <col min="10756" max="10756" width="18.375" style="2" customWidth="1"/>
    <col min="10757" max="11008" width="15.875" style="2"/>
    <col min="11009" max="11009" width="13.375" style="2" customWidth="1"/>
    <col min="11010" max="11010" width="30.875" style="2" customWidth="1"/>
    <col min="11011" max="11011" width="15.875" style="2"/>
    <col min="11012" max="11012" width="18.375" style="2" customWidth="1"/>
    <col min="11013" max="11264" width="15.875" style="2"/>
    <col min="11265" max="11265" width="13.375" style="2" customWidth="1"/>
    <col min="11266" max="11266" width="30.875" style="2" customWidth="1"/>
    <col min="11267" max="11267" width="15.875" style="2"/>
    <col min="11268" max="11268" width="18.375" style="2" customWidth="1"/>
    <col min="11269" max="11520" width="15.875" style="2"/>
    <col min="11521" max="11521" width="13.375" style="2" customWidth="1"/>
    <col min="11522" max="11522" width="30.875" style="2" customWidth="1"/>
    <col min="11523" max="11523" width="15.875" style="2"/>
    <col min="11524" max="11524" width="18.375" style="2" customWidth="1"/>
    <col min="11525" max="11776" width="15.875" style="2"/>
    <col min="11777" max="11777" width="13.375" style="2" customWidth="1"/>
    <col min="11778" max="11778" width="30.875" style="2" customWidth="1"/>
    <col min="11779" max="11779" width="15.875" style="2"/>
    <col min="11780" max="11780" width="18.375" style="2" customWidth="1"/>
    <col min="11781" max="12032" width="15.875" style="2"/>
    <col min="12033" max="12033" width="13.375" style="2" customWidth="1"/>
    <col min="12034" max="12034" width="30.875" style="2" customWidth="1"/>
    <col min="12035" max="12035" width="15.875" style="2"/>
    <col min="12036" max="12036" width="18.375" style="2" customWidth="1"/>
    <col min="12037" max="12288" width="15.875" style="2"/>
    <col min="12289" max="12289" width="13.375" style="2" customWidth="1"/>
    <col min="12290" max="12290" width="30.875" style="2" customWidth="1"/>
    <col min="12291" max="12291" width="15.875" style="2"/>
    <col min="12292" max="12292" width="18.375" style="2" customWidth="1"/>
    <col min="12293" max="12544" width="15.875" style="2"/>
    <col min="12545" max="12545" width="13.375" style="2" customWidth="1"/>
    <col min="12546" max="12546" width="30.875" style="2" customWidth="1"/>
    <col min="12547" max="12547" width="15.875" style="2"/>
    <col min="12548" max="12548" width="18.375" style="2" customWidth="1"/>
    <col min="12549" max="12800" width="15.875" style="2"/>
    <col min="12801" max="12801" width="13.375" style="2" customWidth="1"/>
    <col min="12802" max="12802" width="30.875" style="2" customWidth="1"/>
    <col min="12803" max="12803" width="15.875" style="2"/>
    <col min="12804" max="12804" width="18.375" style="2" customWidth="1"/>
    <col min="12805" max="13056" width="15.875" style="2"/>
    <col min="13057" max="13057" width="13.375" style="2" customWidth="1"/>
    <col min="13058" max="13058" width="30.875" style="2" customWidth="1"/>
    <col min="13059" max="13059" width="15.875" style="2"/>
    <col min="13060" max="13060" width="18.375" style="2" customWidth="1"/>
    <col min="13061" max="13312" width="15.875" style="2"/>
    <col min="13313" max="13313" width="13.375" style="2" customWidth="1"/>
    <col min="13314" max="13314" width="30.875" style="2" customWidth="1"/>
    <col min="13315" max="13315" width="15.875" style="2"/>
    <col min="13316" max="13316" width="18.375" style="2" customWidth="1"/>
    <col min="13317" max="13568" width="15.875" style="2"/>
    <col min="13569" max="13569" width="13.375" style="2" customWidth="1"/>
    <col min="13570" max="13570" width="30.875" style="2" customWidth="1"/>
    <col min="13571" max="13571" width="15.875" style="2"/>
    <col min="13572" max="13572" width="18.375" style="2" customWidth="1"/>
    <col min="13573" max="13824" width="15.875" style="2"/>
    <col min="13825" max="13825" width="13.375" style="2" customWidth="1"/>
    <col min="13826" max="13826" width="30.875" style="2" customWidth="1"/>
    <col min="13827" max="13827" width="15.875" style="2"/>
    <col min="13828" max="13828" width="18.375" style="2" customWidth="1"/>
    <col min="13829" max="14080" width="15.875" style="2"/>
    <col min="14081" max="14081" width="13.375" style="2" customWidth="1"/>
    <col min="14082" max="14082" width="30.875" style="2" customWidth="1"/>
    <col min="14083" max="14083" width="15.875" style="2"/>
    <col min="14084" max="14084" width="18.375" style="2" customWidth="1"/>
    <col min="14085" max="14336" width="15.875" style="2"/>
    <col min="14337" max="14337" width="13.375" style="2" customWidth="1"/>
    <col min="14338" max="14338" width="30.875" style="2" customWidth="1"/>
    <col min="14339" max="14339" width="15.875" style="2"/>
    <col min="14340" max="14340" width="18.375" style="2" customWidth="1"/>
    <col min="14341" max="14592" width="15.875" style="2"/>
    <col min="14593" max="14593" width="13.375" style="2" customWidth="1"/>
    <col min="14594" max="14594" width="30.875" style="2" customWidth="1"/>
    <col min="14595" max="14595" width="15.875" style="2"/>
    <col min="14596" max="14596" width="18.375" style="2" customWidth="1"/>
    <col min="14597" max="14848" width="15.875" style="2"/>
    <col min="14849" max="14849" width="13.375" style="2" customWidth="1"/>
    <col min="14850" max="14850" width="30.875" style="2" customWidth="1"/>
    <col min="14851" max="14851" width="15.875" style="2"/>
    <col min="14852" max="14852" width="18.375" style="2" customWidth="1"/>
    <col min="14853" max="15104" width="15.875" style="2"/>
    <col min="15105" max="15105" width="13.375" style="2" customWidth="1"/>
    <col min="15106" max="15106" width="30.875" style="2" customWidth="1"/>
    <col min="15107" max="15107" width="15.875" style="2"/>
    <col min="15108" max="15108" width="18.375" style="2" customWidth="1"/>
    <col min="15109" max="15360" width="15.875" style="2"/>
    <col min="15361" max="15361" width="13.375" style="2" customWidth="1"/>
    <col min="15362" max="15362" width="30.875" style="2" customWidth="1"/>
    <col min="15363" max="15363" width="15.875" style="2"/>
    <col min="15364" max="15364" width="18.375" style="2" customWidth="1"/>
    <col min="15365" max="15616" width="15.875" style="2"/>
    <col min="15617" max="15617" width="13.375" style="2" customWidth="1"/>
    <col min="15618" max="15618" width="30.875" style="2" customWidth="1"/>
    <col min="15619" max="15619" width="15.875" style="2"/>
    <col min="15620" max="15620" width="18.375" style="2" customWidth="1"/>
    <col min="15621" max="15872" width="15.875" style="2"/>
    <col min="15873" max="15873" width="13.375" style="2" customWidth="1"/>
    <col min="15874" max="15874" width="30.875" style="2" customWidth="1"/>
    <col min="15875" max="15875" width="15.875" style="2"/>
    <col min="15876" max="15876" width="18.375" style="2" customWidth="1"/>
    <col min="15877" max="16128" width="15.875" style="2"/>
    <col min="16129" max="16129" width="13.375" style="2" customWidth="1"/>
    <col min="16130" max="16130" width="30.875" style="2" customWidth="1"/>
    <col min="16131" max="16131" width="15.875" style="2"/>
    <col min="16132" max="16132" width="18.375" style="2" customWidth="1"/>
    <col min="16133" max="16384" width="15.875" style="2"/>
  </cols>
  <sheetData>
    <row r="1" spans="1:8" x14ac:dyDescent="0.2">
      <c r="A1" s="1"/>
    </row>
    <row r="5" spans="1:8" x14ac:dyDescent="0.2">
      <c r="D5" s="47"/>
    </row>
    <row r="6" spans="1:8" ht="28.5" x14ac:dyDescent="0.3">
      <c r="C6" s="68" t="s">
        <v>439</v>
      </c>
    </row>
    <row r="7" spans="1:8" x14ac:dyDescent="0.2">
      <c r="C7" s="3" t="s">
        <v>440</v>
      </c>
      <c r="F7" s="47"/>
    </row>
    <row r="8" spans="1:8" x14ac:dyDescent="0.2">
      <c r="B8" s="47"/>
      <c r="C8" s="3" t="s">
        <v>441</v>
      </c>
      <c r="E8" s="47"/>
    </row>
    <row r="9" spans="1:8" ht="18" thickBot="1" x14ac:dyDescent="0.25">
      <c r="A9" s="47"/>
      <c r="B9" s="45"/>
      <c r="C9" s="4"/>
      <c r="D9" s="4"/>
      <c r="E9" s="69"/>
      <c r="F9" s="4"/>
      <c r="G9" s="69"/>
      <c r="H9" s="70" t="s">
        <v>442</v>
      </c>
    </row>
    <row r="10" spans="1:8" x14ac:dyDescent="0.2">
      <c r="A10" s="47"/>
      <c r="B10" s="47"/>
      <c r="D10" s="71" t="s">
        <v>2</v>
      </c>
      <c r="E10" s="6" t="s">
        <v>3</v>
      </c>
      <c r="F10" s="6" t="s">
        <v>4</v>
      </c>
      <c r="G10" s="6" t="s">
        <v>5</v>
      </c>
      <c r="H10" s="6" t="s">
        <v>50</v>
      </c>
    </row>
    <row r="11" spans="1:8" x14ac:dyDescent="0.2">
      <c r="A11" s="47"/>
      <c r="B11" s="16" t="s">
        <v>443</v>
      </c>
      <c r="C11" s="14"/>
      <c r="D11" s="8" t="s">
        <v>8</v>
      </c>
      <c r="E11" s="8" t="s">
        <v>9</v>
      </c>
      <c r="F11" s="8" t="s">
        <v>10</v>
      </c>
      <c r="G11" s="8" t="s">
        <v>11</v>
      </c>
      <c r="H11" s="9">
        <v>1999</v>
      </c>
    </row>
    <row r="12" spans="1:8" x14ac:dyDescent="0.2">
      <c r="A12" s="47"/>
      <c r="D12" s="13"/>
    </row>
    <row r="13" spans="1:8" x14ac:dyDescent="0.2">
      <c r="A13" s="47"/>
      <c r="B13" s="1" t="s">
        <v>444</v>
      </c>
      <c r="D13" s="33">
        <v>1784710</v>
      </c>
      <c r="E13" s="34">
        <v>1752284</v>
      </c>
      <c r="F13" s="34">
        <v>1755840</v>
      </c>
      <c r="G13" s="34">
        <v>1755329</v>
      </c>
      <c r="H13" s="34">
        <v>1689696</v>
      </c>
    </row>
    <row r="14" spans="1:8" x14ac:dyDescent="0.2">
      <c r="A14" s="47"/>
      <c r="B14" s="1" t="s">
        <v>445</v>
      </c>
      <c r="D14" s="33">
        <v>552594</v>
      </c>
      <c r="E14" s="34">
        <v>675975</v>
      </c>
      <c r="F14" s="34">
        <v>647369</v>
      </c>
      <c r="G14" s="34">
        <v>579097</v>
      </c>
      <c r="H14" s="34">
        <v>683319</v>
      </c>
    </row>
    <row r="15" spans="1:8" x14ac:dyDescent="0.2">
      <c r="A15" s="47"/>
      <c r="B15" s="1" t="s">
        <v>446</v>
      </c>
      <c r="D15" s="33">
        <v>464380</v>
      </c>
      <c r="E15" s="34">
        <v>480721</v>
      </c>
      <c r="F15" s="34">
        <v>463019</v>
      </c>
      <c r="G15" s="34">
        <v>461418</v>
      </c>
      <c r="H15" s="34">
        <v>448247</v>
      </c>
    </row>
    <row r="16" spans="1:8" x14ac:dyDescent="0.2">
      <c r="A16" s="47"/>
      <c r="B16" s="1" t="s">
        <v>447</v>
      </c>
      <c r="D16" s="33">
        <v>372305</v>
      </c>
      <c r="E16" s="34">
        <v>382279</v>
      </c>
      <c r="F16" s="34">
        <v>380610</v>
      </c>
      <c r="G16" s="34">
        <v>414400</v>
      </c>
      <c r="H16" s="34">
        <v>412092</v>
      </c>
    </row>
    <row r="17" spans="1:8" x14ac:dyDescent="0.2">
      <c r="A17" s="47"/>
      <c r="B17" s="16" t="s">
        <v>448</v>
      </c>
      <c r="C17" s="14"/>
      <c r="D17" s="37">
        <v>30967</v>
      </c>
      <c r="E17" s="38">
        <v>31476</v>
      </c>
      <c r="F17" s="38">
        <v>30151</v>
      </c>
      <c r="G17" s="38">
        <v>24867</v>
      </c>
      <c r="H17" s="38">
        <v>34154</v>
      </c>
    </row>
    <row r="18" spans="1:8" x14ac:dyDescent="0.2">
      <c r="A18" s="47"/>
      <c r="D18" s="13"/>
    </row>
    <row r="19" spans="1:8" ht="18" thickBot="1" x14ac:dyDescent="0.25">
      <c r="A19" s="47"/>
      <c r="B19" s="70" t="s">
        <v>449</v>
      </c>
      <c r="C19" s="4"/>
      <c r="D19" s="72">
        <f>SUM(D13:D16)-D17</f>
        <v>3143022</v>
      </c>
      <c r="E19" s="73">
        <f>SUM(E13:E16)-E17</f>
        <v>3259783</v>
      </c>
      <c r="F19" s="73">
        <f>SUM(F13:F16)-F17</f>
        <v>3216687</v>
      </c>
      <c r="G19" s="73">
        <f>SUM(G13:G16)-G17</f>
        <v>3185377</v>
      </c>
      <c r="H19" s="73">
        <f>SUM(H13:H16)-H17</f>
        <v>3199200</v>
      </c>
    </row>
    <row r="20" spans="1:8" x14ac:dyDescent="0.2">
      <c r="A20" s="47"/>
      <c r="D20" s="13"/>
    </row>
    <row r="21" spans="1:8" x14ac:dyDescent="0.2">
      <c r="A21" s="47"/>
      <c r="B21" s="1" t="s">
        <v>450</v>
      </c>
      <c r="D21" s="74">
        <v>1919522</v>
      </c>
      <c r="E21" s="75">
        <v>1988965</v>
      </c>
      <c r="F21" s="75">
        <v>2003858</v>
      </c>
      <c r="G21" s="75">
        <v>1998891</v>
      </c>
      <c r="H21" s="75">
        <v>2025792</v>
      </c>
    </row>
    <row r="22" spans="1:8" x14ac:dyDescent="0.2">
      <c r="A22" s="47"/>
      <c r="B22" s="1" t="s">
        <v>451</v>
      </c>
      <c r="D22" s="74">
        <v>368081</v>
      </c>
      <c r="E22" s="75">
        <v>379979</v>
      </c>
      <c r="F22" s="75">
        <v>392454</v>
      </c>
      <c r="G22" s="75">
        <v>397289</v>
      </c>
      <c r="H22" s="75">
        <v>403077</v>
      </c>
    </row>
    <row r="23" spans="1:8" x14ac:dyDescent="0.2">
      <c r="A23" s="47"/>
      <c r="B23" s="1" t="s">
        <v>414</v>
      </c>
      <c r="D23" s="74">
        <v>1009927</v>
      </c>
      <c r="E23" s="75">
        <v>1215446</v>
      </c>
      <c r="F23" s="75">
        <v>1011256</v>
      </c>
      <c r="G23" s="75">
        <v>1111330</v>
      </c>
      <c r="H23" s="75">
        <v>1049996</v>
      </c>
    </row>
    <row r="24" spans="1:8" x14ac:dyDescent="0.2">
      <c r="A24" s="47"/>
      <c r="B24" s="1" t="s">
        <v>452</v>
      </c>
      <c r="D24" s="74">
        <v>16751</v>
      </c>
      <c r="E24" s="75">
        <v>-12620</v>
      </c>
      <c r="F24" s="75">
        <v>8271</v>
      </c>
      <c r="G24" s="75">
        <v>-15474</v>
      </c>
      <c r="H24" s="75">
        <v>-9021</v>
      </c>
    </row>
    <row r="25" spans="1:8" x14ac:dyDescent="0.2">
      <c r="A25" s="47"/>
      <c r="B25" s="1" t="s">
        <v>453</v>
      </c>
      <c r="D25" s="11">
        <v>2405916</v>
      </c>
      <c r="E25" s="12">
        <v>2512997</v>
      </c>
      <c r="F25" s="12">
        <v>2523535</v>
      </c>
      <c r="G25" s="12">
        <v>2364143</v>
      </c>
      <c r="H25" s="12">
        <v>2380091</v>
      </c>
    </row>
    <row r="26" spans="1:8" x14ac:dyDescent="0.2">
      <c r="A26" s="47"/>
      <c r="B26" s="1" t="s">
        <v>454</v>
      </c>
      <c r="D26" s="11">
        <v>2589446</v>
      </c>
      <c r="E26" s="12">
        <v>2726789</v>
      </c>
      <c r="F26" s="12">
        <v>2653496</v>
      </c>
      <c r="G26" s="12">
        <v>2523158</v>
      </c>
      <c r="H26" s="12">
        <v>2569287</v>
      </c>
    </row>
    <row r="27" spans="1:8" x14ac:dyDescent="0.2">
      <c r="A27" s="47"/>
      <c r="B27" s="16" t="s">
        <v>455</v>
      </c>
      <c r="C27" s="14"/>
      <c r="D27" s="76">
        <v>12271</v>
      </c>
      <c r="E27" s="77">
        <v>-98195</v>
      </c>
      <c r="F27" s="77">
        <v>-69191</v>
      </c>
      <c r="G27" s="77">
        <v>-147644</v>
      </c>
      <c r="H27" s="77">
        <v>-81448</v>
      </c>
    </row>
    <row r="28" spans="1:8" x14ac:dyDescent="0.2">
      <c r="A28" s="47"/>
      <c r="D28" s="74"/>
      <c r="E28" s="75"/>
      <c r="F28" s="75"/>
      <c r="G28" s="75"/>
      <c r="H28" s="75"/>
    </row>
    <row r="29" spans="1:8" ht="18" thickBot="1" x14ac:dyDescent="0.25">
      <c r="A29" s="47"/>
      <c r="B29" s="70" t="s">
        <v>456</v>
      </c>
      <c r="C29" s="4"/>
      <c r="D29" s="72">
        <f>SUM(D21:D27)-2*D26</f>
        <v>3143022</v>
      </c>
      <c r="E29" s="73">
        <f>SUM(E21:E27)-2*E26</f>
        <v>3259783</v>
      </c>
      <c r="F29" s="73">
        <f>SUM(F21:F27)-2*F26</f>
        <v>3216687</v>
      </c>
      <c r="G29" s="73">
        <f>SUM(G21:G27)-2*G26</f>
        <v>3185377</v>
      </c>
      <c r="H29" s="73">
        <f>SUM(H21:H27)-2*H26</f>
        <v>3199200</v>
      </c>
    </row>
    <row r="30" spans="1:8" x14ac:dyDescent="0.2">
      <c r="A30" s="47"/>
    </row>
    <row r="31" spans="1:8" x14ac:dyDescent="0.2">
      <c r="C31" s="3" t="s">
        <v>457</v>
      </c>
    </row>
    <row r="32" spans="1:8" ht="18" thickBot="1" x14ac:dyDescent="0.25">
      <c r="A32" s="47"/>
      <c r="B32" s="4"/>
      <c r="C32" s="4"/>
      <c r="D32" s="4"/>
      <c r="E32" s="4"/>
      <c r="F32" s="4"/>
      <c r="G32" s="4"/>
      <c r="H32" s="70" t="s">
        <v>458</v>
      </c>
    </row>
    <row r="33" spans="1:8" x14ac:dyDescent="0.2">
      <c r="A33" s="47"/>
      <c r="D33" s="6" t="s">
        <v>2</v>
      </c>
      <c r="E33" s="6" t="s">
        <v>3</v>
      </c>
      <c r="F33" s="6" t="s">
        <v>4</v>
      </c>
      <c r="G33" s="6" t="s">
        <v>5</v>
      </c>
      <c r="H33" s="6" t="s">
        <v>459</v>
      </c>
    </row>
    <row r="34" spans="1:8" x14ac:dyDescent="0.2">
      <c r="A34" s="47"/>
      <c r="B34" s="14"/>
      <c r="C34" s="14"/>
      <c r="D34" s="8" t="s">
        <v>8</v>
      </c>
      <c r="E34" s="8" t="s">
        <v>9</v>
      </c>
      <c r="F34" s="8" t="s">
        <v>10</v>
      </c>
      <c r="G34" s="8" t="s">
        <v>11</v>
      </c>
      <c r="H34" s="9">
        <v>1999</v>
      </c>
    </row>
    <row r="35" spans="1:8" x14ac:dyDescent="0.2">
      <c r="A35" s="47"/>
      <c r="D35" s="10"/>
    </row>
    <row r="36" spans="1:8" x14ac:dyDescent="0.2">
      <c r="A36" s="47"/>
      <c r="B36" s="1" t="s">
        <v>460</v>
      </c>
      <c r="D36" s="74">
        <v>1919522</v>
      </c>
      <c r="E36" s="75">
        <v>1988965</v>
      </c>
      <c r="F36" s="75">
        <v>2003858</v>
      </c>
      <c r="G36" s="75">
        <v>1998891</v>
      </c>
      <c r="H36" s="75">
        <v>2025792</v>
      </c>
    </row>
    <row r="37" spans="1:8" x14ac:dyDescent="0.2">
      <c r="A37" s="47"/>
      <c r="B37" s="1" t="s">
        <v>461</v>
      </c>
      <c r="D37" s="11">
        <v>368081</v>
      </c>
      <c r="E37" s="12">
        <v>379979</v>
      </c>
      <c r="F37" s="12">
        <v>392454</v>
      </c>
      <c r="G37" s="12">
        <v>397289</v>
      </c>
      <c r="H37" s="12">
        <v>403077</v>
      </c>
    </row>
    <row r="38" spans="1:8" x14ac:dyDescent="0.2">
      <c r="A38" s="47"/>
      <c r="B38" s="16" t="s">
        <v>462</v>
      </c>
      <c r="C38" s="14"/>
      <c r="D38" s="17">
        <v>962145</v>
      </c>
      <c r="E38" s="18">
        <v>1034875</v>
      </c>
      <c r="F38" s="18">
        <v>994289</v>
      </c>
      <c r="G38" s="18">
        <v>976864</v>
      </c>
      <c r="H38" s="18">
        <v>1001386</v>
      </c>
    </row>
    <row r="39" spans="1:8" x14ac:dyDescent="0.2">
      <c r="A39" s="47"/>
      <c r="D39" s="78"/>
      <c r="E39" s="79"/>
      <c r="F39" s="79"/>
      <c r="G39" s="79"/>
      <c r="H39" s="79"/>
    </row>
    <row r="40" spans="1:8" ht="18" thickBot="1" x14ac:dyDescent="0.25">
      <c r="A40" s="47"/>
      <c r="B40" s="70" t="s">
        <v>463</v>
      </c>
      <c r="C40" s="4"/>
      <c r="D40" s="80">
        <f>SUM(D36:D38)</f>
        <v>3249748</v>
      </c>
      <c r="E40" s="81">
        <f>SUM(E36:E38)</f>
        <v>3403819</v>
      </c>
      <c r="F40" s="81">
        <f>SUM(F36:F38)</f>
        <v>3390601</v>
      </c>
      <c r="G40" s="81">
        <f>SUM(G36:G38)</f>
        <v>3373044</v>
      </c>
      <c r="H40" s="81">
        <v>3430255</v>
      </c>
    </row>
    <row r="41" spans="1:8" x14ac:dyDescent="0.2">
      <c r="A41" s="47"/>
      <c r="D41" s="13"/>
    </row>
    <row r="42" spans="1:8" x14ac:dyDescent="0.2">
      <c r="A42" s="47"/>
      <c r="B42" s="1" t="s">
        <v>464</v>
      </c>
      <c r="D42" s="11">
        <v>1784710</v>
      </c>
      <c r="E42" s="12">
        <v>1752284</v>
      </c>
      <c r="F42" s="12">
        <v>1755840</v>
      </c>
      <c r="G42" s="12">
        <v>1755329</v>
      </c>
      <c r="H42" s="12">
        <v>1689696</v>
      </c>
    </row>
    <row r="43" spans="1:8" x14ac:dyDescent="0.2">
      <c r="A43" s="47"/>
      <c r="B43" s="1" t="s">
        <v>465</v>
      </c>
      <c r="D43" s="11">
        <v>167290</v>
      </c>
      <c r="E43" s="12">
        <v>173241</v>
      </c>
      <c r="F43" s="12">
        <v>175352</v>
      </c>
      <c r="G43" s="12">
        <v>186994</v>
      </c>
      <c r="H43" s="12">
        <v>184876</v>
      </c>
    </row>
    <row r="44" spans="1:8" x14ac:dyDescent="0.2">
      <c r="A44" s="47"/>
      <c r="B44" s="1" t="s">
        <v>466</v>
      </c>
      <c r="D44" s="11">
        <v>552594</v>
      </c>
      <c r="E44" s="12">
        <v>675975</v>
      </c>
      <c r="F44" s="12">
        <v>647369</v>
      </c>
      <c r="G44" s="12">
        <v>579097</v>
      </c>
      <c r="H44" s="12">
        <v>683319</v>
      </c>
    </row>
    <row r="45" spans="1:8" x14ac:dyDescent="0.2">
      <c r="A45" s="47"/>
      <c r="B45" s="1" t="s">
        <v>467</v>
      </c>
      <c r="D45" s="11">
        <v>118100</v>
      </c>
      <c r="E45" s="12">
        <v>129376</v>
      </c>
      <c r="F45" s="12">
        <v>130155</v>
      </c>
      <c r="G45" s="12">
        <v>99755</v>
      </c>
      <c r="H45" s="12">
        <v>119054</v>
      </c>
    </row>
    <row r="46" spans="1:8" x14ac:dyDescent="0.2">
      <c r="A46" s="47"/>
      <c r="B46" s="1" t="s">
        <v>468</v>
      </c>
      <c r="D46" s="11">
        <v>366004</v>
      </c>
      <c r="E46" s="12">
        <v>376678</v>
      </c>
      <c r="F46" s="12">
        <v>375758</v>
      </c>
      <c r="G46" s="12">
        <v>414359</v>
      </c>
      <c r="H46" s="12">
        <v>409971</v>
      </c>
    </row>
    <row r="47" spans="1:8" x14ac:dyDescent="0.2">
      <c r="A47" s="47"/>
      <c r="B47" s="1" t="s">
        <v>469</v>
      </c>
      <c r="D47" s="11">
        <v>30967</v>
      </c>
      <c r="E47" s="12">
        <v>31476</v>
      </c>
      <c r="F47" s="12">
        <v>30151</v>
      </c>
      <c r="G47" s="12">
        <v>24867</v>
      </c>
      <c r="H47" s="12">
        <v>34154</v>
      </c>
    </row>
    <row r="48" spans="1:8" x14ac:dyDescent="0.2">
      <c r="A48" s="47"/>
      <c r="B48" s="16" t="s">
        <v>470</v>
      </c>
      <c r="C48" s="14"/>
      <c r="D48" s="17">
        <v>292017</v>
      </c>
      <c r="E48" s="18">
        <v>327741</v>
      </c>
      <c r="F48" s="18">
        <v>336278</v>
      </c>
      <c r="G48" s="18">
        <v>362377</v>
      </c>
      <c r="H48" s="18">
        <v>377493</v>
      </c>
    </row>
    <row r="49" spans="1:9" x14ac:dyDescent="0.2">
      <c r="A49" s="47"/>
      <c r="D49" s="78"/>
      <c r="E49" s="79"/>
      <c r="F49" s="79"/>
      <c r="G49" s="79"/>
      <c r="H49" s="79"/>
    </row>
    <row r="50" spans="1:9" ht="18" thickBot="1" x14ac:dyDescent="0.25">
      <c r="A50" s="47"/>
      <c r="B50" s="70" t="s">
        <v>471</v>
      </c>
      <c r="C50" s="4"/>
      <c r="D50" s="80">
        <f>SUM(D42:D48)-2*D47</f>
        <v>3249748</v>
      </c>
      <c r="E50" s="81">
        <f>SUM(E42:E48)-2*E47</f>
        <v>3403819</v>
      </c>
      <c r="F50" s="81">
        <f>SUM(F42:F48)-2*F47</f>
        <v>3390601</v>
      </c>
      <c r="G50" s="81">
        <f>SUM(G42:G48)-2*G47</f>
        <v>3373044</v>
      </c>
      <c r="H50" s="81">
        <v>3430255</v>
      </c>
    </row>
    <row r="51" spans="1:9" x14ac:dyDescent="0.2">
      <c r="A51" s="47"/>
    </row>
    <row r="52" spans="1:9" x14ac:dyDescent="0.2">
      <c r="C52" s="3" t="s">
        <v>472</v>
      </c>
    </row>
    <row r="53" spans="1:9" ht="18" thickBot="1" x14ac:dyDescent="0.25">
      <c r="A53" s="47"/>
      <c r="B53" s="4"/>
      <c r="C53" s="69"/>
      <c r="D53" s="4"/>
      <c r="E53" s="4"/>
      <c r="F53" s="4"/>
      <c r="G53" s="4"/>
      <c r="H53" s="70" t="s">
        <v>458</v>
      </c>
    </row>
    <row r="54" spans="1:9" x14ac:dyDescent="0.2">
      <c r="A54" s="47"/>
      <c r="C54" s="82"/>
      <c r="D54" s="6" t="s">
        <v>2</v>
      </c>
      <c r="E54" s="6" t="s">
        <v>3</v>
      </c>
      <c r="F54" s="6" t="s">
        <v>4</v>
      </c>
      <c r="G54" s="6" t="s">
        <v>5</v>
      </c>
      <c r="H54" s="6" t="s">
        <v>459</v>
      </c>
    </row>
    <row r="55" spans="1:9" x14ac:dyDescent="0.2">
      <c r="A55" s="47"/>
      <c r="B55" s="14"/>
      <c r="C55" s="83"/>
      <c r="D55" s="8" t="s">
        <v>8</v>
      </c>
      <c r="E55" s="8" t="s">
        <v>9</v>
      </c>
      <c r="F55" s="8" t="s">
        <v>10</v>
      </c>
      <c r="G55" s="8" t="s">
        <v>11</v>
      </c>
      <c r="H55" s="9">
        <v>1999</v>
      </c>
    </row>
    <row r="56" spans="1:9" x14ac:dyDescent="0.2">
      <c r="A56" s="47"/>
      <c r="C56" s="82"/>
      <c r="D56" s="84"/>
      <c r="E56" s="75"/>
      <c r="F56" s="75"/>
      <c r="G56" s="75"/>
      <c r="H56" s="75"/>
    </row>
    <row r="57" spans="1:9" x14ac:dyDescent="0.2">
      <c r="A57" s="47"/>
      <c r="B57" s="1" t="s">
        <v>473</v>
      </c>
      <c r="C57" s="82"/>
      <c r="D57" s="74">
        <v>2405916</v>
      </c>
      <c r="E57" s="75">
        <v>2512997</v>
      </c>
      <c r="F57" s="75">
        <v>2523535</v>
      </c>
      <c r="G57" s="75">
        <v>2364143</v>
      </c>
      <c r="H57" s="75">
        <v>2380091</v>
      </c>
    </row>
    <row r="58" spans="1:9" x14ac:dyDescent="0.2">
      <c r="A58" s="47"/>
      <c r="B58" s="1" t="s">
        <v>474</v>
      </c>
      <c r="C58" s="82"/>
      <c r="D58" s="11">
        <v>235740</v>
      </c>
      <c r="E58" s="12">
        <v>241018</v>
      </c>
      <c r="F58" s="12">
        <v>244035</v>
      </c>
      <c r="G58" s="12">
        <v>257000</v>
      </c>
      <c r="H58" s="12">
        <v>253388</v>
      </c>
    </row>
    <row r="59" spans="1:9" x14ac:dyDescent="0.2">
      <c r="A59" s="47"/>
      <c r="B59" s="85" t="s">
        <v>475</v>
      </c>
      <c r="C59" s="86"/>
      <c r="D59" s="11">
        <v>118100</v>
      </c>
      <c r="E59" s="87">
        <v>129376</v>
      </c>
      <c r="F59" s="87">
        <v>130645</v>
      </c>
      <c r="G59" s="87">
        <v>101215</v>
      </c>
      <c r="H59" s="87">
        <v>119094</v>
      </c>
    </row>
    <row r="60" spans="1:9" x14ac:dyDescent="0.2">
      <c r="A60" s="47"/>
      <c r="B60" s="16" t="s">
        <v>476</v>
      </c>
      <c r="C60" s="83"/>
      <c r="D60" s="17">
        <v>404097</v>
      </c>
      <c r="E60" s="18">
        <v>431720</v>
      </c>
      <c r="F60" s="18">
        <v>436256</v>
      </c>
      <c r="G60" s="18">
        <v>457850</v>
      </c>
      <c r="H60" s="18">
        <v>472103</v>
      </c>
      <c r="I60" s="88"/>
    </row>
    <row r="61" spans="1:9" x14ac:dyDescent="0.2">
      <c r="A61" s="47"/>
      <c r="C61" s="82"/>
      <c r="D61" s="78"/>
      <c r="E61" s="79"/>
      <c r="F61" s="79"/>
      <c r="G61" s="79"/>
      <c r="H61" s="79"/>
    </row>
    <row r="62" spans="1:9" ht="18" thickBot="1" x14ac:dyDescent="0.25">
      <c r="A62" s="47"/>
      <c r="B62" s="70" t="s">
        <v>477</v>
      </c>
      <c r="C62" s="69"/>
      <c r="D62" s="80">
        <f>SUM(D57:D60)</f>
        <v>3163853</v>
      </c>
      <c r="E62" s="81">
        <f>SUM(E57:E60)</f>
        <v>3315111</v>
      </c>
      <c r="F62" s="81">
        <f>SUM(F57:F60)</f>
        <v>3334471</v>
      </c>
      <c r="G62" s="81">
        <f>SUM(G57:G60)</f>
        <v>3180208</v>
      </c>
      <c r="H62" s="81">
        <f>SUM(H57:H60)</f>
        <v>3224676</v>
      </c>
    </row>
    <row r="63" spans="1:9" x14ac:dyDescent="0.2">
      <c r="A63" s="47"/>
      <c r="C63" s="82"/>
      <c r="D63" s="78"/>
      <c r="E63" s="79"/>
      <c r="F63" s="79"/>
      <c r="G63" s="79"/>
      <c r="H63" s="79"/>
    </row>
    <row r="64" spans="1:9" x14ac:dyDescent="0.2">
      <c r="A64" s="47"/>
      <c r="B64" s="1" t="s">
        <v>478</v>
      </c>
      <c r="C64" s="82"/>
      <c r="D64" s="11">
        <v>2589446</v>
      </c>
      <c r="E64" s="12">
        <v>2726789</v>
      </c>
      <c r="F64" s="12">
        <v>2653496</v>
      </c>
      <c r="G64" s="12">
        <v>2523158</v>
      </c>
      <c r="H64" s="12">
        <v>2569287</v>
      </c>
    </row>
    <row r="65" spans="1:8" x14ac:dyDescent="0.2">
      <c r="A65" s="47"/>
      <c r="B65" s="1" t="s">
        <v>479</v>
      </c>
      <c r="C65" s="82"/>
      <c r="D65" s="11">
        <v>68450</v>
      </c>
      <c r="E65" s="12">
        <v>67777</v>
      </c>
      <c r="F65" s="12">
        <v>68683</v>
      </c>
      <c r="G65" s="12">
        <v>70006</v>
      </c>
      <c r="H65" s="12">
        <v>68512</v>
      </c>
    </row>
    <row r="66" spans="1:8" x14ac:dyDescent="0.2">
      <c r="A66" s="47"/>
      <c r="B66" s="1" t="s">
        <v>480</v>
      </c>
      <c r="C66" s="82"/>
      <c r="D66" s="89" t="s">
        <v>481</v>
      </c>
      <c r="E66" s="90" t="s">
        <v>481</v>
      </c>
      <c r="F66" s="12">
        <v>490</v>
      </c>
      <c r="G66" s="12">
        <v>1460</v>
      </c>
      <c r="H66" s="12">
        <v>40</v>
      </c>
    </row>
    <row r="67" spans="1:8" x14ac:dyDescent="0.2">
      <c r="A67" s="47"/>
      <c r="B67" s="1" t="s">
        <v>482</v>
      </c>
      <c r="C67" s="82"/>
      <c r="D67" s="11">
        <v>112080</v>
      </c>
      <c r="E67" s="12">
        <v>103979</v>
      </c>
      <c r="F67" s="12">
        <v>99978</v>
      </c>
      <c r="G67" s="12">
        <v>95473</v>
      </c>
      <c r="H67" s="12">
        <v>94610</v>
      </c>
    </row>
    <row r="68" spans="1:8" x14ac:dyDescent="0.2">
      <c r="A68" s="47"/>
      <c r="B68" s="16" t="s">
        <v>483</v>
      </c>
      <c r="C68" s="83"/>
      <c r="D68" s="17">
        <v>393877</v>
      </c>
      <c r="E68" s="18">
        <v>416566</v>
      </c>
      <c r="F68" s="18">
        <v>511824</v>
      </c>
      <c r="G68" s="18">
        <v>490111</v>
      </c>
      <c r="H68" s="18">
        <v>492227</v>
      </c>
    </row>
    <row r="69" spans="1:8" x14ac:dyDescent="0.2">
      <c r="A69" s="47"/>
      <c r="C69" s="82"/>
      <c r="D69" s="78"/>
      <c r="E69" s="79"/>
      <c r="F69" s="79"/>
      <c r="G69" s="79"/>
      <c r="H69" s="79"/>
    </row>
    <row r="70" spans="1:8" ht="18" thickBot="1" x14ac:dyDescent="0.25">
      <c r="A70" s="47"/>
      <c r="B70" s="70" t="s">
        <v>484</v>
      </c>
      <c r="C70" s="69"/>
      <c r="D70" s="80">
        <f>SUM(D64:D68)</f>
        <v>3163853</v>
      </c>
      <c r="E70" s="81">
        <f>SUM(E64:E68)</f>
        <v>3315111</v>
      </c>
      <c r="F70" s="81">
        <f>SUM(F64:F68)</f>
        <v>3334471</v>
      </c>
      <c r="G70" s="81">
        <f>SUM(G64:G68)</f>
        <v>3180208</v>
      </c>
      <c r="H70" s="81">
        <f>SUM(H64:H68)</f>
        <v>3224676</v>
      </c>
    </row>
    <row r="71" spans="1:8" x14ac:dyDescent="0.2">
      <c r="C71" s="1" t="s">
        <v>94</v>
      </c>
    </row>
    <row r="72" spans="1:8" x14ac:dyDescent="0.2">
      <c r="A72" s="1"/>
      <c r="B72" s="47"/>
      <c r="D72" s="47"/>
      <c r="E72" s="47"/>
      <c r="F72" s="47"/>
      <c r="G72" s="47"/>
      <c r="H72" s="47"/>
    </row>
    <row r="73" spans="1:8" x14ac:dyDescent="0.2">
      <c r="A73" s="47"/>
      <c r="B73" s="47"/>
      <c r="D73" s="47"/>
      <c r="E73" s="47"/>
      <c r="F73" s="47"/>
      <c r="G73" s="47"/>
      <c r="H73" s="47"/>
    </row>
  </sheetData>
  <phoneticPr fontId="2"/>
  <pageMargins left="0.55000000000000004" right="0.37" top="0.56999999999999995" bottom="0.53" header="0.51200000000000001" footer="0.51200000000000001"/>
  <pageSetup paperSize="12" scale="75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205"/>
  <sheetViews>
    <sheetView showGridLines="0" zoomScale="75" zoomScaleNormal="75" workbookViewId="0"/>
  </sheetViews>
  <sheetFormatPr defaultColWidth="15.875" defaultRowHeight="17.25" x14ac:dyDescent="0.2"/>
  <cols>
    <col min="1" max="1" width="13.375" style="2" customWidth="1"/>
    <col min="2" max="2" width="30.875" style="2" customWidth="1"/>
    <col min="3" max="3" width="15.875" style="2"/>
    <col min="4" max="4" width="18.375" style="2" customWidth="1"/>
    <col min="5" max="256" width="15.875" style="2"/>
    <col min="257" max="257" width="13.375" style="2" customWidth="1"/>
    <col min="258" max="258" width="30.875" style="2" customWidth="1"/>
    <col min="259" max="259" width="15.875" style="2"/>
    <col min="260" max="260" width="18.375" style="2" customWidth="1"/>
    <col min="261" max="512" width="15.875" style="2"/>
    <col min="513" max="513" width="13.375" style="2" customWidth="1"/>
    <col min="514" max="514" width="30.875" style="2" customWidth="1"/>
    <col min="515" max="515" width="15.875" style="2"/>
    <col min="516" max="516" width="18.375" style="2" customWidth="1"/>
    <col min="517" max="768" width="15.875" style="2"/>
    <col min="769" max="769" width="13.375" style="2" customWidth="1"/>
    <col min="770" max="770" width="30.875" style="2" customWidth="1"/>
    <col min="771" max="771" width="15.875" style="2"/>
    <col min="772" max="772" width="18.375" style="2" customWidth="1"/>
    <col min="773" max="1024" width="15.875" style="2"/>
    <col min="1025" max="1025" width="13.375" style="2" customWidth="1"/>
    <col min="1026" max="1026" width="30.875" style="2" customWidth="1"/>
    <col min="1027" max="1027" width="15.875" style="2"/>
    <col min="1028" max="1028" width="18.375" style="2" customWidth="1"/>
    <col min="1029" max="1280" width="15.875" style="2"/>
    <col min="1281" max="1281" width="13.375" style="2" customWidth="1"/>
    <col min="1282" max="1282" width="30.875" style="2" customWidth="1"/>
    <col min="1283" max="1283" width="15.875" style="2"/>
    <col min="1284" max="1284" width="18.375" style="2" customWidth="1"/>
    <col min="1285" max="1536" width="15.875" style="2"/>
    <col min="1537" max="1537" width="13.375" style="2" customWidth="1"/>
    <col min="1538" max="1538" width="30.875" style="2" customWidth="1"/>
    <col min="1539" max="1539" width="15.875" style="2"/>
    <col min="1540" max="1540" width="18.375" style="2" customWidth="1"/>
    <col min="1541" max="1792" width="15.875" style="2"/>
    <col min="1793" max="1793" width="13.375" style="2" customWidth="1"/>
    <col min="1794" max="1794" width="30.875" style="2" customWidth="1"/>
    <col min="1795" max="1795" width="15.875" style="2"/>
    <col min="1796" max="1796" width="18.375" style="2" customWidth="1"/>
    <col min="1797" max="2048" width="15.875" style="2"/>
    <col min="2049" max="2049" width="13.375" style="2" customWidth="1"/>
    <col min="2050" max="2050" width="30.875" style="2" customWidth="1"/>
    <col min="2051" max="2051" width="15.875" style="2"/>
    <col min="2052" max="2052" width="18.375" style="2" customWidth="1"/>
    <col min="2053" max="2304" width="15.875" style="2"/>
    <col min="2305" max="2305" width="13.375" style="2" customWidth="1"/>
    <col min="2306" max="2306" width="30.875" style="2" customWidth="1"/>
    <col min="2307" max="2307" width="15.875" style="2"/>
    <col min="2308" max="2308" width="18.375" style="2" customWidth="1"/>
    <col min="2309" max="2560" width="15.875" style="2"/>
    <col min="2561" max="2561" width="13.375" style="2" customWidth="1"/>
    <col min="2562" max="2562" width="30.875" style="2" customWidth="1"/>
    <col min="2563" max="2563" width="15.875" style="2"/>
    <col min="2564" max="2564" width="18.375" style="2" customWidth="1"/>
    <col min="2565" max="2816" width="15.875" style="2"/>
    <col min="2817" max="2817" width="13.375" style="2" customWidth="1"/>
    <col min="2818" max="2818" width="30.875" style="2" customWidth="1"/>
    <col min="2819" max="2819" width="15.875" style="2"/>
    <col min="2820" max="2820" width="18.375" style="2" customWidth="1"/>
    <col min="2821" max="3072" width="15.875" style="2"/>
    <col min="3073" max="3073" width="13.375" style="2" customWidth="1"/>
    <col min="3074" max="3074" width="30.875" style="2" customWidth="1"/>
    <col min="3075" max="3075" width="15.875" style="2"/>
    <col min="3076" max="3076" width="18.375" style="2" customWidth="1"/>
    <col min="3077" max="3328" width="15.875" style="2"/>
    <col min="3329" max="3329" width="13.375" style="2" customWidth="1"/>
    <col min="3330" max="3330" width="30.875" style="2" customWidth="1"/>
    <col min="3331" max="3331" width="15.875" style="2"/>
    <col min="3332" max="3332" width="18.375" style="2" customWidth="1"/>
    <col min="3333" max="3584" width="15.875" style="2"/>
    <col min="3585" max="3585" width="13.375" style="2" customWidth="1"/>
    <col min="3586" max="3586" width="30.875" style="2" customWidth="1"/>
    <col min="3587" max="3587" width="15.875" style="2"/>
    <col min="3588" max="3588" width="18.375" style="2" customWidth="1"/>
    <col min="3589" max="3840" width="15.875" style="2"/>
    <col min="3841" max="3841" width="13.375" style="2" customWidth="1"/>
    <col min="3842" max="3842" width="30.875" style="2" customWidth="1"/>
    <col min="3843" max="3843" width="15.875" style="2"/>
    <col min="3844" max="3844" width="18.375" style="2" customWidth="1"/>
    <col min="3845" max="4096" width="15.875" style="2"/>
    <col min="4097" max="4097" width="13.375" style="2" customWidth="1"/>
    <col min="4098" max="4098" width="30.875" style="2" customWidth="1"/>
    <col min="4099" max="4099" width="15.875" style="2"/>
    <col min="4100" max="4100" width="18.375" style="2" customWidth="1"/>
    <col min="4101" max="4352" width="15.875" style="2"/>
    <col min="4353" max="4353" width="13.375" style="2" customWidth="1"/>
    <col min="4354" max="4354" width="30.875" style="2" customWidth="1"/>
    <col min="4355" max="4355" width="15.875" style="2"/>
    <col min="4356" max="4356" width="18.375" style="2" customWidth="1"/>
    <col min="4357" max="4608" width="15.875" style="2"/>
    <col min="4609" max="4609" width="13.375" style="2" customWidth="1"/>
    <col min="4610" max="4610" width="30.875" style="2" customWidth="1"/>
    <col min="4611" max="4611" width="15.875" style="2"/>
    <col min="4612" max="4612" width="18.375" style="2" customWidth="1"/>
    <col min="4613" max="4864" width="15.875" style="2"/>
    <col min="4865" max="4865" width="13.375" style="2" customWidth="1"/>
    <col min="4866" max="4866" width="30.875" style="2" customWidth="1"/>
    <col min="4867" max="4867" width="15.875" style="2"/>
    <col min="4868" max="4868" width="18.375" style="2" customWidth="1"/>
    <col min="4869" max="5120" width="15.875" style="2"/>
    <col min="5121" max="5121" width="13.375" style="2" customWidth="1"/>
    <col min="5122" max="5122" width="30.875" style="2" customWidth="1"/>
    <col min="5123" max="5123" width="15.875" style="2"/>
    <col min="5124" max="5124" width="18.375" style="2" customWidth="1"/>
    <col min="5125" max="5376" width="15.875" style="2"/>
    <col min="5377" max="5377" width="13.375" style="2" customWidth="1"/>
    <col min="5378" max="5378" width="30.875" style="2" customWidth="1"/>
    <col min="5379" max="5379" width="15.875" style="2"/>
    <col min="5380" max="5380" width="18.375" style="2" customWidth="1"/>
    <col min="5381" max="5632" width="15.875" style="2"/>
    <col min="5633" max="5633" width="13.375" style="2" customWidth="1"/>
    <col min="5634" max="5634" width="30.875" style="2" customWidth="1"/>
    <col min="5635" max="5635" width="15.875" style="2"/>
    <col min="5636" max="5636" width="18.375" style="2" customWidth="1"/>
    <col min="5637" max="5888" width="15.875" style="2"/>
    <col min="5889" max="5889" width="13.375" style="2" customWidth="1"/>
    <col min="5890" max="5890" width="30.875" style="2" customWidth="1"/>
    <col min="5891" max="5891" width="15.875" style="2"/>
    <col min="5892" max="5892" width="18.375" style="2" customWidth="1"/>
    <col min="5893" max="6144" width="15.875" style="2"/>
    <col min="6145" max="6145" width="13.375" style="2" customWidth="1"/>
    <col min="6146" max="6146" width="30.875" style="2" customWidth="1"/>
    <col min="6147" max="6147" width="15.875" style="2"/>
    <col min="6148" max="6148" width="18.375" style="2" customWidth="1"/>
    <col min="6149" max="6400" width="15.875" style="2"/>
    <col min="6401" max="6401" width="13.375" style="2" customWidth="1"/>
    <col min="6402" max="6402" width="30.875" style="2" customWidth="1"/>
    <col min="6403" max="6403" width="15.875" style="2"/>
    <col min="6404" max="6404" width="18.375" style="2" customWidth="1"/>
    <col min="6405" max="6656" width="15.875" style="2"/>
    <col min="6657" max="6657" width="13.375" style="2" customWidth="1"/>
    <col min="6658" max="6658" width="30.875" style="2" customWidth="1"/>
    <col min="6659" max="6659" width="15.875" style="2"/>
    <col min="6660" max="6660" width="18.375" style="2" customWidth="1"/>
    <col min="6661" max="6912" width="15.875" style="2"/>
    <col min="6913" max="6913" width="13.375" style="2" customWidth="1"/>
    <col min="6914" max="6914" width="30.875" style="2" customWidth="1"/>
    <col min="6915" max="6915" width="15.875" style="2"/>
    <col min="6916" max="6916" width="18.375" style="2" customWidth="1"/>
    <col min="6917" max="7168" width="15.875" style="2"/>
    <col min="7169" max="7169" width="13.375" style="2" customWidth="1"/>
    <col min="7170" max="7170" width="30.875" style="2" customWidth="1"/>
    <col min="7171" max="7171" width="15.875" style="2"/>
    <col min="7172" max="7172" width="18.375" style="2" customWidth="1"/>
    <col min="7173" max="7424" width="15.875" style="2"/>
    <col min="7425" max="7425" width="13.375" style="2" customWidth="1"/>
    <col min="7426" max="7426" width="30.875" style="2" customWidth="1"/>
    <col min="7427" max="7427" width="15.875" style="2"/>
    <col min="7428" max="7428" width="18.375" style="2" customWidth="1"/>
    <col min="7429" max="7680" width="15.875" style="2"/>
    <col min="7681" max="7681" width="13.375" style="2" customWidth="1"/>
    <col min="7682" max="7682" width="30.875" style="2" customWidth="1"/>
    <col min="7683" max="7683" width="15.875" style="2"/>
    <col min="7684" max="7684" width="18.375" style="2" customWidth="1"/>
    <col min="7685" max="7936" width="15.875" style="2"/>
    <col min="7937" max="7937" width="13.375" style="2" customWidth="1"/>
    <col min="7938" max="7938" width="30.875" style="2" customWidth="1"/>
    <col min="7939" max="7939" width="15.875" style="2"/>
    <col min="7940" max="7940" width="18.375" style="2" customWidth="1"/>
    <col min="7941" max="8192" width="15.875" style="2"/>
    <col min="8193" max="8193" width="13.375" style="2" customWidth="1"/>
    <col min="8194" max="8194" width="30.875" style="2" customWidth="1"/>
    <col min="8195" max="8195" width="15.875" style="2"/>
    <col min="8196" max="8196" width="18.375" style="2" customWidth="1"/>
    <col min="8197" max="8448" width="15.875" style="2"/>
    <col min="8449" max="8449" width="13.375" style="2" customWidth="1"/>
    <col min="8450" max="8450" width="30.875" style="2" customWidth="1"/>
    <col min="8451" max="8451" width="15.875" style="2"/>
    <col min="8452" max="8452" width="18.375" style="2" customWidth="1"/>
    <col min="8453" max="8704" width="15.875" style="2"/>
    <col min="8705" max="8705" width="13.375" style="2" customWidth="1"/>
    <col min="8706" max="8706" width="30.875" style="2" customWidth="1"/>
    <col min="8707" max="8707" width="15.875" style="2"/>
    <col min="8708" max="8708" width="18.375" style="2" customWidth="1"/>
    <col min="8709" max="8960" width="15.875" style="2"/>
    <col min="8961" max="8961" width="13.375" style="2" customWidth="1"/>
    <col min="8962" max="8962" width="30.875" style="2" customWidth="1"/>
    <col min="8963" max="8963" width="15.875" style="2"/>
    <col min="8964" max="8964" width="18.375" style="2" customWidth="1"/>
    <col min="8965" max="9216" width="15.875" style="2"/>
    <col min="9217" max="9217" width="13.375" style="2" customWidth="1"/>
    <col min="9218" max="9218" width="30.875" style="2" customWidth="1"/>
    <col min="9219" max="9219" width="15.875" style="2"/>
    <col min="9220" max="9220" width="18.375" style="2" customWidth="1"/>
    <col min="9221" max="9472" width="15.875" style="2"/>
    <col min="9473" max="9473" width="13.375" style="2" customWidth="1"/>
    <col min="9474" max="9474" width="30.875" style="2" customWidth="1"/>
    <col min="9475" max="9475" width="15.875" style="2"/>
    <col min="9476" max="9476" width="18.375" style="2" customWidth="1"/>
    <col min="9477" max="9728" width="15.875" style="2"/>
    <col min="9729" max="9729" width="13.375" style="2" customWidth="1"/>
    <col min="9730" max="9730" width="30.875" style="2" customWidth="1"/>
    <col min="9731" max="9731" width="15.875" style="2"/>
    <col min="9732" max="9732" width="18.375" style="2" customWidth="1"/>
    <col min="9733" max="9984" width="15.875" style="2"/>
    <col min="9985" max="9985" width="13.375" style="2" customWidth="1"/>
    <col min="9986" max="9986" width="30.875" style="2" customWidth="1"/>
    <col min="9987" max="9987" width="15.875" style="2"/>
    <col min="9988" max="9988" width="18.375" style="2" customWidth="1"/>
    <col min="9989" max="10240" width="15.875" style="2"/>
    <col min="10241" max="10241" width="13.375" style="2" customWidth="1"/>
    <col min="10242" max="10242" width="30.875" style="2" customWidth="1"/>
    <col min="10243" max="10243" width="15.875" style="2"/>
    <col min="10244" max="10244" width="18.375" style="2" customWidth="1"/>
    <col min="10245" max="10496" width="15.875" style="2"/>
    <col min="10497" max="10497" width="13.375" style="2" customWidth="1"/>
    <col min="10498" max="10498" width="30.875" style="2" customWidth="1"/>
    <col min="10499" max="10499" width="15.875" style="2"/>
    <col min="10500" max="10500" width="18.375" style="2" customWidth="1"/>
    <col min="10501" max="10752" width="15.875" style="2"/>
    <col min="10753" max="10753" width="13.375" style="2" customWidth="1"/>
    <col min="10754" max="10754" width="30.875" style="2" customWidth="1"/>
    <col min="10755" max="10755" width="15.875" style="2"/>
    <col min="10756" max="10756" width="18.375" style="2" customWidth="1"/>
    <col min="10757" max="11008" width="15.875" style="2"/>
    <col min="11009" max="11009" width="13.375" style="2" customWidth="1"/>
    <col min="11010" max="11010" width="30.875" style="2" customWidth="1"/>
    <col min="11011" max="11011" width="15.875" style="2"/>
    <col min="11012" max="11012" width="18.375" style="2" customWidth="1"/>
    <col min="11013" max="11264" width="15.875" style="2"/>
    <col min="11265" max="11265" width="13.375" style="2" customWidth="1"/>
    <col min="11266" max="11266" width="30.875" style="2" customWidth="1"/>
    <col min="11267" max="11267" width="15.875" style="2"/>
    <col min="11268" max="11268" width="18.375" style="2" customWidth="1"/>
    <col min="11269" max="11520" width="15.875" style="2"/>
    <col min="11521" max="11521" width="13.375" style="2" customWidth="1"/>
    <col min="11522" max="11522" width="30.875" style="2" customWidth="1"/>
    <col min="11523" max="11523" width="15.875" style="2"/>
    <col min="11524" max="11524" width="18.375" style="2" customWidth="1"/>
    <col min="11525" max="11776" width="15.875" style="2"/>
    <col min="11777" max="11777" width="13.375" style="2" customWidth="1"/>
    <col min="11778" max="11778" width="30.875" style="2" customWidth="1"/>
    <col min="11779" max="11779" width="15.875" style="2"/>
    <col min="11780" max="11780" width="18.375" style="2" customWidth="1"/>
    <col min="11781" max="12032" width="15.875" style="2"/>
    <col min="12033" max="12033" width="13.375" style="2" customWidth="1"/>
    <col min="12034" max="12034" width="30.875" style="2" customWidth="1"/>
    <col min="12035" max="12035" width="15.875" style="2"/>
    <col min="12036" max="12036" width="18.375" style="2" customWidth="1"/>
    <col min="12037" max="12288" width="15.875" style="2"/>
    <col min="12289" max="12289" width="13.375" style="2" customWidth="1"/>
    <col min="12290" max="12290" width="30.875" style="2" customWidth="1"/>
    <col min="12291" max="12291" width="15.875" style="2"/>
    <col min="12292" max="12292" width="18.375" style="2" customWidth="1"/>
    <col min="12293" max="12544" width="15.875" style="2"/>
    <col min="12545" max="12545" width="13.375" style="2" customWidth="1"/>
    <col min="12546" max="12546" width="30.875" style="2" customWidth="1"/>
    <col min="12547" max="12547" width="15.875" style="2"/>
    <col min="12548" max="12548" width="18.375" style="2" customWidth="1"/>
    <col min="12549" max="12800" width="15.875" style="2"/>
    <col min="12801" max="12801" width="13.375" style="2" customWidth="1"/>
    <col min="12802" max="12802" width="30.875" style="2" customWidth="1"/>
    <col min="12803" max="12803" width="15.875" style="2"/>
    <col min="12804" max="12804" width="18.375" style="2" customWidth="1"/>
    <col min="12805" max="13056" width="15.875" style="2"/>
    <col min="13057" max="13057" width="13.375" style="2" customWidth="1"/>
    <col min="13058" max="13058" width="30.875" style="2" customWidth="1"/>
    <col min="13059" max="13059" width="15.875" style="2"/>
    <col min="13060" max="13060" width="18.375" style="2" customWidth="1"/>
    <col min="13061" max="13312" width="15.875" style="2"/>
    <col min="13313" max="13313" width="13.375" style="2" customWidth="1"/>
    <col min="13314" max="13314" width="30.875" style="2" customWidth="1"/>
    <col min="13315" max="13315" width="15.875" style="2"/>
    <col min="13316" max="13316" width="18.375" style="2" customWidth="1"/>
    <col min="13317" max="13568" width="15.875" style="2"/>
    <col min="13569" max="13569" width="13.375" style="2" customWidth="1"/>
    <col min="13570" max="13570" width="30.875" style="2" customWidth="1"/>
    <col min="13571" max="13571" width="15.875" style="2"/>
    <col min="13572" max="13572" width="18.375" style="2" customWidth="1"/>
    <col min="13573" max="13824" width="15.875" style="2"/>
    <col min="13825" max="13825" width="13.375" style="2" customWidth="1"/>
    <col min="13826" max="13826" width="30.875" style="2" customWidth="1"/>
    <col min="13827" max="13827" width="15.875" style="2"/>
    <col min="13828" max="13828" width="18.375" style="2" customWidth="1"/>
    <col min="13829" max="14080" width="15.875" style="2"/>
    <col min="14081" max="14081" width="13.375" style="2" customWidth="1"/>
    <col min="14082" max="14082" width="30.875" style="2" customWidth="1"/>
    <col min="14083" max="14083" width="15.875" style="2"/>
    <col min="14084" max="14084" width="18.375" style="2" customWidth="1"/>
    <col min="14085" max="14336" width="15.875" style="2"/>
    <col min="14337" max="14337" width="13.375" style="2" customWidth="1"/>
    <col min="14338" max="14338" width="30.875" style="2" customWidth="1"/>
    <col min="14339" max="14339" width="15.875" style="2"/>
    <col min="14340" max="14340" width="18.375" style="2" customWidth="1"/>
    <col min="14341" max="14592" width="15.875" style="2"/>
    <col min="14593" max="14593" width="13.375" style="2" customWidth="1"/>
    <col min="14594" max="14594" width="30.875" style="2" customWidth="1"/>
    <col min="14595" max="14595" width="15.875" style="2"/>
    <col min="14596" max="14596" width="18.375" style="2" customWidth="1"/>
    <col min="14597" max="14848" width="15.875" style="2"/>
    <col min="14849" max="14849" width="13.375" style="2" customWidth="1"/>
    <col min="14850" max="14850" width="30.875" style="2" customWidth="1"/>
    <col min="14851" max="14851" width="15.875" style="2"/>
    <col min="14852" max="14852" width="18.375" style="2" customWidth="1"/>
    <col min="14853" max="15104" width="15.875" style="2"/>
    <col min="15105" max="15105" width="13.375" style="2" customWidth="1"/>
    <col min="15106" max="15106" width="30.875" style="2" customWidth="1"/>
    <col min="15107" max="15107" width="15.875" style="2"/>
    <col min="15108" max="15108" width="18.375" style="2" customWidth="1"/>
    <col min="15109" max="15360" width="15.875" style="2"/>
    <col min="15361" max="15361" width="13.375" style="2" customWidth="1"/>
    <col min="15362" max="15362" width="30.875" style="2" customWidth="1"/>
    <col min="15363" max="15363" width="15.875" style="2"/>
    <col min="15364" max="15364" width="18.375" style="2" customWidth="1"/>
    <col min="15365" max="15616" width="15.875" style="2"/>
    <col min="15617" max="15617" width="13.375" style="2" customWidth="1"/>
    <col min="15618" max="15618" width="30.875" style="2" customWidth="1"/>
    <col min="15619" max="15619" width="15.875" style="2"/>
    <col min="15620" max="15620" width="18.375" style="2" customWidth="1"/>
    <col min="15621" max="15872" width="15.875" style="2"/>
    <col min="15873" max="15873" width="13.375" style="2" customWidth="1"/>
    <col min="15874" max="15874" width="30.875" style="2" customWidth="1"/>
    <col min="15875" max="15875" width="15.875" style="2"/>
    <col min="15876" max="15876" width="18.375" style="2" customWidth="1"/>
    <col min="15877" max="16128" width="15.875" style="2"/>
    <col min="16129" max="16129" width="13.375" style="2" customWidth="1"/>
    <col min="16130" max="16130" width="30.875" style="2" customWidth="1"/>
    <col min="16131" max="16131" width="15.875" style="2"/>
    <col min="16132" max="16132" width="18.375" style="2" customWidth="1"/>
    <col min="16133" max="16384" width="15.875" style="2"/>
  </cols>
  <sheetData>
    <row r="1" spans="1:8" x14ac:dyDescent="0.2">
      <c r="A1" s="1"/>
    </row>
    <row r="6" spans="1:8" x14ac:dyDescent="0.2">
      <c r="D6" s="3" t="s">
        <v>485</v>
      </c>
    </row>
    <row r="7" spans="1:8" x14ac:dyDescent="0.2">
      <c r="C7" s="3" t="s">
        <v>486</v>
      </c>
    </row>
    <row r="8" spans="1:8" ht="18" thickBot="1" x14ac:dyDescent="0.25">
      <c r="B8" s="4"/>
      <c r="C8" s="4"/>
      <c r="D8" s="4"/>
      <c r="E8" s="4"/>
      <c r="F8" s="4"/>
      <c r="G8" s="4"/>
      <c r="H8" s="70" t="s">
        <v>487</v>
      </c>
    </row>
    <row r="9" spans="1:8" x14ac:dyDescent="0.2">
      <c r="D9" s="6" t="s">
        <v>2</v>
      </c>
      <c r="E9" s="6" t="s">
        <v>3</v>
      </c>
      <c r="F9" s="6" t="s">
        <v>4</v>
      </c>
      <c r="G9" s="6" t="s">
        <v>5</v>
      </c>
      <c r="H9" s="6" t="s">
        <v>488</v>
      </c>
    </row>
    <row r="10" spans="1:8" x14ac:dyDescent="0.2">
      <c r="B10" s="14"/>
      <c r="C10" s="14"/>
      <c r="D10" s="8" t="s">
        <v>8</v>
      </c>
      <c r="E10" s="8" t="s">
        <v>9</v>
      </c>
      <c r="F10" s="8" t="s">
        <v>10</v>
      </c>
      <c r="G10" s="8" t="s">
        <v>11</v>
      </c>
      <c r="H10" s="9">
        <v>1999</v>
      </c>
    </row>
    <row r="11" spans="1:8" x14ac:dyDescent="0.2">
      <c r="D11" s="10"/>
    </row>
    <row r="12" spans="1:8" x14ac:dyDescent="0.2">
      <c r="B12" s="1" t="s">
        <v>489</v>
      </c>
      <c r="D12" s="74">
        <v>184028</v>
      </c>
      <c r="E12" s="75">
        <v>157540</v>
      </c>
      <c r="F12" s="75">
        <v>156448</v>
      </c>
      <c r="G12" s="75">
        <v>152917</v>
      </c>
      <c r="H12" s="75">
        <v>133458</v>
      </c>
    </row>
    <row r="13" spans="1:8" x14ac:dyDescent="0.2">
      <c r="B13" s="1" t="s">
        <v>490</v>
      </c>
      <c r="D13" s="11">
        <v>135958</v>
      </c>
      <c r="E13" s="12">
        <v>109100</v>
      </c>
      <c r="F13" s="12">
        <v>108256</v>
      </c>
      <c r="G13" s="12">
        <v>102433</v>
      </c>
      <c r="H13" s="12">
        <v>87707</v>
      </c>
    </row>
    <row r="14" spans="1:8" x14ac:dyDescent="0.2">
      <c r="B14" s="1" t="s">
        <v>491</v>
      </c>
      <c r="D14" s="11">
        <v>29786</v>
      </c>
      <c r="E14" s="12">
        <v>29527</v>
      </c>
      <c r="F14" s="12">
        <v>28933</v>
      </c>
      <c r="G14" s="12">
        <v>29901</v>
      </c>
      <c r="H14" s="12">
        <v>27401</v>
      </c>
    </row>
    <row r="15" spans="1:8" x14ac:dyDescent="0.2">
      <c r="B15" s="1" t="s">
        <v>492</v>
      </c>
      <c r="D15" s="11">
        <v>18284</v>
      </c>
      <c r="E15" s="12">
        <v>18913</v>
      </c>
      <c r="F15" s="12">
        <v>19259</v>
      </c>
      <c r="G15" s="12">
        <v>20583</v>
      </c>
      <c r="H15" s="12">
        <v>18350</v>
      </c>
    </row>
    <row r="16" spans="1:8" x14ac:dyDescent="0.2">
      <c r="D16" s="78"/>
      <c r="E16" s="79"/>
      <c r="F16" s="79"/>
    </row>
    <row r="17" spans="2:8" x14ac:dyDescent="0.2">
      <c r="B17" s="1" t="s">
        <v>493</v>
      </c>
      <c r="D17" s="11">
        <v>7089</v>
      </c>
      <c r="E17" s="12">
        <v>7246</v>
      </c>
      <c r="F17" s="12">
        <v>7911</v>
      </c>
      <c r="G17" s="12">
        <v>10881</v>
      </c>
      <c r="H17" s="12">
        <v>7879</v>
      </c>
    </row>
    <row r="18" spans="2:8" x14ac:dyDescent="0.2">
      <c r="B18" s="1" t="s">
        <v>494</v>
      </c>
      <c r="D18" s="11">
        <v>94231</v>
      </c>
      <c r="E18" s="12">
        <v>91832</v>
      </c>
      <c r="F18" s="12">
        <v>91014</v>
      </c>
      <c r="G18" s="12">
        <v>68020</v>
      </c>
      <c r="H18" s="12">
        <v>72484</v>
      </c>
    </row>
    <row r="19" spans="2:8" x14ac:dyDescent="0.2">
      <c r="B19" s="1" t="s">
        <v>495</v>
      </c>
      <c r="D19" s="11">
        <v>434</v>
      </c>
      <c r="E19" s="12">
        <v>433</v>
      </c>
      <c r="F19" s="12">
        <v>440</v>
      </c>
      <c r="G19" s="12">
        <v>352</v>
      </c>
      <c r="H19" s="12">
        <v>420</v>
      </c>
    </row>
    <row r="20" spans="2:8" x14ac:dyDescent="0.2">
      <c r="D20" s="78"/>
      <c r="E20" s="79"/>
      <c r="F20" s="79"/>
    </row>
    <row r="21" spans="2:8" x14ac:dyDescent="0.2">
      <c r="B21" s="1" t="s">
        <v>496</v>
      </c>
      <c r="D21" s="11">
        <v>662</v>
      </c>
      <c r="E21" s="12">
        <v>657</v>
      </c>
      <c r="F21" s="12">
        <v>692</v>
      </c>
      <c r="G21" s="12">
        <v>720</v>
      </c>
      <c r="H21" s="12">
        <v>717</v>
      </c>
    </row>
    <row r="22" spans="2:8" x14ac:dyDescent="0.2">
      <c r="B22" s="1" t="s">
        <v>497</v>
      </c>
      <c r="D22" s="11">
        <v>6804</v>
      </c>
      <c r="E22" s="12">
        <v>6624</v>
      </c>
      <c r="F22" s="12">
        <v>5691</v>
      </c>
      <c r="G22" s="12">
        <v>3358</v>
      </c>
      <c r="H22" s="12">
        <v>3098</v>
      </c>
    </row>
    <row r="23" spans="2:8" x14ac:dyDescent="0.2">
      <c r="B23" s="1" t="s">
        <v>498</v>
      </c>
      <c r="D23" s="11">
        <v>5818</v>
      </c>
      <c r="E23" s="12">
        <v>5397</v>
      </c>
      <c r="F23" s="12">
        <v>5300</v>
      </c>
      <c r="G23" s="12">
        <v>4953</v>
      </c>
      <c r="H23" s="12">
        <v>3113</v>
      </c>
    </row>
    <row r="24" spans="2:8" x14ac:dyDescent="0.2">
      <c r="B24" s="16" t="s">
        <v>499</v>
      </c>
      <c r="C24" s="14"/>
      <c r="D24" s="17">
        <v>26174</v>
      </c>
      <c r="E24" s="18">
        <v>121084</v>
      </c>
      <c r="F24" s="18">
        <v>85742</v>
      </c>
      <c r="G24" s="18">
        <v>153623</v>
      </c>
      <c r="H24" s="18">
        <v>171513</v>
      </c>
    </row>
    <row r="25" spans="2:8" x14ac:dyDescent="0.2">
      <c r="D25" s="78"/>
      <c r="E25" s="79"/>
      <c r="F25" s="79"/>
    </row>
    <row r="26" spans="2:8" ht="18" thickBot="1" x14ac:dyDescent="0.25">
      <c r="B26" s="70" t="s">
        <v>500</v>
      </c>
      <c r="C26" s="4"/>
      <c r="D26" s="80">
        <v>325240</v>
      </c>
      <c r="E26" s="81">
        <v>390813</v>
      </c>
      <c r="F26" s="81">
        <v>353238</v>
      </c>
      <c r="G26" s="81">
        <v>394824</v>
      </c>
      <c r="H26" s="81">
        <v>392682</v>
      </c>
    </row>
    <row r="27" spans="2:8" x14ac:dyDescent="0.2">
      <c r="D27" s="78"/>
      <c r="E27" s="79"/>
      <c r="F27" s="79"/>
    </row>
    <row r="28" spans="2:8" x14ac:dyDescent="0.2">
      <c r="B28" s="1" t="s">
        <v>501</v>
      </c>
      <c r="D28" s="11">
        <v>227968</v>
      </c>
      <c r="E28" s="12">
        <v>273236</v>
      </c>
      <c r="F28" s="12">
        <v>255986</v>
      </c>
      <c r="G28" s="12">
        <v>232793</v>
      </c>
      <c r="H28" s="12">
        <v>260498</v>
      </c>
    </row>
    <row r="29" spans="2:8" x14ac:dyDescent="0.2">
      <c r="B29" s="1" t="s">
        <v>502</v>
      </c>
      <c r="D29" s="74">
        <v>42623</v>
      </c>
      <c r="E29" s="75">
        <v>34636</v>
      </c>
      <c r="F29" s="75">
        <v>34699</v>
      </c>
      <c r="G29" s="75">
        <v>33646</v>
      </c>
      <c r="H29" s="75">
        <v>56839</v>
      </c>
    </row>
    <row r="30" spans="2:8" x14ac:dyDescent="0.2">
      <c r="B30" s="1" t="s">
        <v>490</v>
      </c>
      <c r="D30" s="11">
        <v>14709</v>
      </c>
      <c r="E30" s="12">
        <v>10368</v>
      </c>
      <c r="F30" s="12">
        <v>8624</v>
      </c>
      <c r="G30" s="12">
        <v>7711</v>
      </c>
      <c r="H30" s="12">
        <v>27998</v>
      </c>
    </row>
    <row r="31" spans="2:8" x14ac:dyDescent="0.2">
      <c r="B31" s="1" t="s">
        <v>491</v>
      </c>
      <c r="D31" s="11">
        <v>21346</v>
      </c>
      <c r="E31" s="12">
        <v>17282</v>
      </c>
      <c r="F31" s="12">
        <v>18320</v>
      </c>
      <c r="G31" s="12">
        <v>17814</v>
      </c>
      <c r="H31" s="12">
        <v>20717</v>
      </c>
    </row>
    <row r="32" spans="2:8" x14ac:dyDescent="0.2">
      <c r="B32" s="1" t="s">
        <v>492</v>
      </c>
      <c r="D32" s="11">
        <v>6568</v>
      </c>
      <c r="E32" s="12">
        <v>6986</v>
      </c>
      <c r="F32" s="12">
        <v>7755</v>
      </c>
      <c r="G32" s="12">
        <v>8121</v>
      </c>
      <c r="H32" s="12">
        <v>8124</v>
      </c>
    </row>
    <row r="33" spans="2:8" x14ac:dyDescent="0.2">
      <c r="D33" s="78"/>
      <c r="E33" s="79"/>
      <c r="F33" s="79"/>
    </row>
    <row r="34" spans="2:8" x14ac:dyDescent="0.2">
      <c r="B34" s="1" t="s">
        <v>503</v>
      </c>
      <c r="D34" s="11">
        <v>6480</v>
      </c>
      <c r="E34" s="12">
        <v>6783</v>
      </c>
      <c r="F34" s="12">
        <v>7747</v>
      </c>
      <c r="G34" s="12">
        <v>16227</v>
      </c>
      <c r="H34" s="12">
        <v>7344</v>
      </c>
    </row>
    <row r="35" spans="2:8" x14ac:dyDescent="0.2">
      <c r="B35" s="1" t="s">
        <v>504</v>
      </c>
      <c r="D35" s="11">
        <v>662</v>
      </c>
      <c r="E35" s="12">
        <v>657</v>
      </c>
      <c r="F35" s="12">
        <v>692</v>
      </c>
      <c r="G35" s="12">
        <v>720</v>
      </c>
      <c r="H35" s="12">
        <v>717</v>
      </c>
    </row>
    <row r="36" spans="2:8" x14ac:dyDescent="0.2">
      <c r="B36" s="16" t="s">
        <v>505</v>
      </c>
      <c r="C36" s="14"/>
      <c r="D36" s="17">
        <v>47507</v>
      </c>
      <c r="E36" s="18">
        <v>75501</v>
      </c>
      <c r="F36" s="18">
        <v>54114</v>
      </c>
      <c r="G36" s="18">
        <v>111438</v>
      </c>
      <c r="H36" s="18">
        <v>67284</v>
      </c>
    </row>
    <row r="37" spans="2:8" x14ac:dyDescent="0.2">
      <c r="D37" s="13"/>
    </row>
    <row r="38" spans="2:8" ht="18" thickBot="1" x14ac:dyDescent="0.25">
      <c r="B38" s="70" t="s">
        <v>506</v>
      </c>
      <c r="C38" s="4"/>
      <c r="D38" s="80">
        <v>325240</v>
      </c>
      <c r="E38" s="81">
        <v>390813</v>
      </c>
      <c r="F38" s="81">
        <v>353238</v>
      </c>
      <c r="G38" s="81">
        <v>394824</v>
      </c>
      <c r="H38" s="81">
        <v>392682</v>
      </c>
    </row>
    <row r="40" spans="2:8" x14ac:dyDescent="0.2">
      <c r="C40" s="3" t="s">
        <v>507</v>
      </c>
    </row>
    <row r="41" spans="2:8" ht="18" thickBot="1" x14ac:dyDescent="0.25">
      <c r="B41" s="4"/>
      <c r="C41" s="4"/>
      <c r="D41" s="4"/>
      <c r="E41" s="4"/>
      <c r="F41" s="4"/>
      <c r="G41" s="4"/>
      <c r="H41" s="70" t="s">
        <v>487</v>
      </c>
    </row>
    <row r="42" spans="2:8" x14ac:dyDescent="0.2">
      <c r="D42" s="6" t="s">
        <v>2</v>
      </c>
      <c r="E42" s="6" t="s">
        <v>3</v>
      </c>
      <c r="F42" s="6" t="s">
        <v>4</v>
      </c>
      <c r="G42" s="6" t="s">
        <v>5</v>
      </c>
      <c r="H42" s="6" t="s">
        <v>488</v>
      </c>
    </row>
    <row r="43" spans="2:8" x14ac:dyDescent="0.2">
      <c r="B43" s="14"/>
      <c r="C43" s="14"/>
      <c r="D43" s="8" t="s">
        <v>8</v>
      </c>
      <c r="E43" s="8" t="s">
        <v>9</v>
      </c>
      <c r="F43" s="8" t="s">
        <v>10</v>
      </c>
      <c r="G43" s="8" t="s">
        <v>11</v>
      </c>
      <c r="H43" s="9">
        <v>1999</v>
      </c>
    </row>
    <row r="44" spans="2:8" x14ac:dyDescent="0.2">
      <c r="D44" s="10"/>
    </row>
    <row r="45" spans="2:8" x14ac:dyDescent="0.2">
      <c r="B45" s="1" t="s">
        <v>489</v>
      </c>
      <c r="D45" s="74">
        <v>558086</v>
      </c>
      <c r="E45" s="75">
        <v>464844</v>
      </c>
      <c r="F45" s="75">
        <v>455606</v>
      </c>
      <c r="G45" s="75">
        <v>418542</v>
      </c>
      <c r="H45" s="75">
        <v>404313</v>
      </c>
    </row>
    <row r="46" spans="2:8" x14ac:dyDescent="0.2">
      <c r="B46" s="1" t="s">
        <v>490</v>
      </c>
      <c r="D46" s="11">
        <v>491550</v>
      </c>
      <c r="E46" s="12">
        <v>417849</v>
      </c>
      <c r="F46" s="12">
        <v>408254</v>
      </c>
      <c r="G46" s="12">
        <v>376750</v>
      </c>
      <c r="H46" s="12">
        <v>341277</v>
      </c>
    </row>
    <row r="47" spans="2:8" x14ac:dyDescent="0.2">
      <c r="B47" s="1" t="s">
        <v>491</v>
      </c>
      <c r="D47" s="11">
        <v>64367</v>
      </c>
      <c r="E47" s="12">
        <v>44952</v>
      </c>
      <c r="F47" s="12">
        <v>44724</v>
      </c>
      <c r="G47" s="12">
        <v>39050</v>
      </c>
      <c r="H47" s="12">
        <v>60336</v>
      </c>
    </row>
    <row r="48" spans="2:8" x14ac:dyDescent="0.2">
      <c r="B48" s="1" t="s">
        <v>492</v>
      </c>
      <c r="D48" s="11">
        <v>2169</v>
      </c>
      <c r="E48" s="12">
        <v>2043</v>
      </c>
      <c r="F48" s="12">
        <v>2628</v>
      </c>
      <c r="G48" s="12">
        <v>2742</v>
      </c>
      <c r="H48" s="12">
        <v>2700</v>
      </c>
    </row>
    <row r="49" spans="2:8" x14ac:dyDescent="0.2">
      <c r="D49" s="13"/>
    </row>
    <row r="50" spans="2:8" x14ac:dyDescent="0.2">
      <c r="B50" s="1" t="s">
        <v>493</v>
      </c>
      <c r="D50" s="11">
        <v>60</v>
      </c>
      <c r="E50" s="12">
        <v>66</v>
      </c>
      <c r="F50" s="12">
        <v>80</v>
      </c>
      <c r="G50" s="12">
        <v>110</v>
      </c>
      <c r="H50" s="12">
        <v>96</v>
      </c>
    </row>
    <row r="51" spans="2:8" x14ac:dyDescent="0.2">
      <c r="B51" s="1" t="s">
        <v>508</v>
      </c>
      <c r="D51" s="11">
        <v>29415</v>
      </c>
      <c r="E51" s="12">
        <v>30406</v>
      </c>
      <c r="F51" s="12">
        <v>33467</v>
      </c>
      <c r="G51" s="12">
        <v>45482</v>
      </c>
      <c r="H51" s="12">
        <v>33642</v>
      </c>
    </row>
    <row r="52" spans="2:8" x14ac:dyDescent="0.2">
      <c r="B52" s="1" t="s">
        <v>509</v>
      </c>
      <c r="D52" s="11">
        <v>13711</v>
      </c>
      <c r="E52" s="12">
        <v>18453</v>
      </c>
      <c r="F52" s="12">
        <v>12210</v>
      </c>
      <c r="G52" s="12">
        <v>18345</v>
      </c>
      <c r="H52" s="12">
        <v>13728</v>
      </c>
    </row>
    <row r="53" spans="2:8" x14ac:dyDescent="0.2">
      <c r="B53" s="1" t="s">
        <v>510</v>
      </c>
      <c r="D53" s="11">
        <v>63</v>
      </c>
      <c r="E53" s="12">
        <v>87</v>
      </c>
      <c r="F53" s="12">
        <v>59</v>
      </c>
      <c r="G53" s="12">
        <v>95</v>
      </c>
      <c r="H53" s="12">
        <v>80</v>
      </c>
    </row>
    <row r="54" spans="2:8" x14ac:dyDescent="0.2">
      <c r="D54" s="13"/>
    </row>
    <row r="55" spans="2:8" x14ac:dyDescent="0.2">
      <c r="B55" s="1" t="s">
        <v>511</v>
      </c>
      <c r="D55" s="11">
        <v>10</v>
      </c>
      <c r="E55" s="12">
        <v>10</v>
      </c>
      <c r="F55" s="12">
        <v>9</v>
      </c>
      <c r="G55" s="12">
        <v>10</v>
      </c>
      <c r="H55" s="12">
        <v>10</v>
      </c>
    </row>
    <row r="56" spans="2:8" x14ac:dyDescent="0.2">
      <c r="B56" s="1" t="s">
        <v>512</v>
      </c>
      <c r="D56" s="11">
        <v>747</v>
      </c>
      <c r="E56" s="12">
        <v>709</v>
      </c>
      <c r="F56" s="12">
        <v>659</v>
      </c>
      <c r="G56" s="12">
        <v>400</v>
      </c>
      <c r="H56" s="12">
        <v>375</v>
      </c>
    </row>
    <row r="57" spans="2:8" x14ac:dyDescent="0.2">
      <c r="B57" s="1" t="s">
        <v>513</v>
      </c>
      <c r="D57" s="11">
        <v>77497</v>
      </c>
      <c r="E57" s="12">
        <v>112820</v>
      </c>
      <c r="F57" s="12">
        <v>79583</v>
      </c>
      <c r="G57" s="12">
        <v>174242</v>
      </c>
      <c r="H57" s="12">
        <v>109285</v>
      </c>
    </row>
    <row r="58" spans="2:8" x14ac:dyDescent="0.2">
      <c r="B58" s="16" t="s">
        <v>514</v>
      </c>
      <c r="C58" s="14"/>
      <c r="D58" s="17">
        <v>-103971</v>
      </c>
      <c r="E58" s="18">
        <v>-111332</v>
      </c>
      <c r="F58" s="18">
        <v>-73780</v>
      </c>
      <c r="G58" s="18">
        <v>-189464</v>
      </c>
      <c r="H58" s="18">
        <v>-119532</v>
      </c>
    </row>
    <row r="59" spans="2:8" x14ac:dyDescent="0.2">
      <c r="D59" s="13"/>
    </row>
    <row r="60" spans="2:8" ht="18" thickBot="1" x14ac:dyDescent="0.25">
      <c r="B60" s="70" t="s">
        <v>500</v>
      </c>
      <c r="C60" s="4"/>
      <c r="D60" s="80">
        <v>575618</v>
      </c>
      <c r="E60" s="81">
        <v>516063</v>
      </c>
      <c r="F60" s="81">
        <v>507893</v>
      </c>
      <c r="G60" s="81">
        <v>467762</v>
      </c>
      <c r="H60" s="81">
        <v>441997</v>
      </c>
    </row>
    <row r="61" spans="2:8" x14ac:dyDescent="0.2">
      <c r="D61" s="13"/>
    </row>
    <row r="62" spans="2:8" x14ac:dyDescent="0.2">
      <c r="B62" s="1" t="s">
        <v>515</v>
      </c>
      <c r="D62" s="11">
        <v>-115281</v>
      </c>
      <c r="E62" s="12">
        <v>-108448</v>
      </c>
      <c r="F62" s="12">
        <v>-100379</v>
      </c>
      <c r="G62" s="12">
        <v>-94699</v>
      </c>
      <c r="H62" s="12">
        <v>-54856</v>
      </c>
    </row>
    <row r="63" spans="2:8" x14ac:dyDescent="0.2">
      <c r="B63" s="1" t="s">
        <v>516</v>
      </c>
      <c r="D63" s="74">
        <v>661426</v>
      </c>
      <c r="E63" s="75">
        <v>594038</v>
      </c>
      <c r="F63" s="75">
        <v>574722</v>
      </c>
      <c r="G63" s="75">
        <v>516872</v>
      </c>
      <c r="H63" s="75">
        <v>463113</v>
      </c>
    </row>
    <row r="64" spans="2:8" x14ac:dyDescent="0.2">
      <c r="B64" s="1" t="s">
        <v>490</v>
      </c>
      <c r="D64" s="11">
        <v>594101</v>
      </c>
      <c r="E64" s="12">
        <v>533877</v>
      </c>
      <c r="F64" s="12">
        <v>520914</v>
      </c>
      <c r="G64" s="12">
        <v>473333</v>
      </c>
      <c r="H64" s="12">
        <v>427183</v>
      </c>
    </row>
    <row r="65" spans="1:8" x14ac:dyDescent="0.2">
      <c r="B65" s="1" t="s">
        <v>491</v>
      </c>
      <c r="D65" s="11">
        <v>67325</v>
      </c>
      <c r="E65" s="12">
        <v>60161</v>
      </c>
      <c r="F65" s="12">
        <v>53808</v>
      </c>
      <c r="G65" s="12">
        <v>43539</v>
      </c>
      <c r="H65" s="12">
        <v>35930</v>
      </c>
    </row>
    <row r="66" spans="1:8" x14ac:dyDescent="0.2">
      <c r="D66" s="13"/>
    </row>
    <row r="67" spans="1:8" x14ac:dyDescent="0.2">
      <c r="B67" s="1" t="s">
        <v>517</v>
      </c>
      <c r="D67" s="11">
        <v>48</v>
      </c>
      <c r="E67" s="12">
        <v>57</v>
      </c>
      <c r="F67" s="12">
        <v>74</v>
      </c>
      <c r="G67" s="12">
        <v>97</v>
      </c>
      <c r="H67" s="12">
        <v>88</v>
      </c>
    </row>
    <row r="68" spans="1:8" x14ac:dyDescent="0.2">
      <c r="B68" s="1" t="s">
        <v>518</v>
      </c>
      <c r="D68" s="11">
        <v>29415</v>
      </c>
      <c r="E68" s="12">
        <v>30406</v>
      </c>
      <c r="F68" s="12">
        <v>33467</v>
      </c>
      <c r="G68" s="12">
        <v>45482</v>
      </c>
      <c r="H68" s="12">
        <v>33642</v>
      </c>
    </row>
    <row r="69" spans="1:8" x14ac:dyDescent="0.2">
      <c r="B69" s="16" t="s">
        <v>519</v>
      </c>
      <c r="C69" s="14"/>
      <c r="D69" s="17">
        <v>10</v>
      </c>
      <c r="E69" s="18">
        <v>10</v>
      </c>
      <c r="F69" s="18">
        <v>9</v>
      </c>
      <c r="G69" s="18">
        <v>10</v>
      </c>
      <c r="H69" s="18">
        <v>10</v>
      </c>
    </row>
    <row r="70" spans="1:8" x14ac:dyDescent="0.2">
      <c r="D70" s="13"/>
    </row>
    <row r="71" spans="1:8" ht="18" thickBot="1" x14ac:dyDescent="0.25">
      <c r="B71" s="70" t="s">
        <v>506</v>
      </c>
      <c r="C71" s="4"/>
      <c r="D71" s="80">
        <v>575618</v>
      </c>
      <c r="E71" s="81">
        <v>516063</v>
      </c>
      <c r="F71" s="81">
        <v>507893</v>
      </c>
      <c r="G71" s="81">
        <v>467762</v>
      </c>
      <c r="H71" s="81">
        <v>441997</v>
      </c>
    </row>
    <row r="72" spans="1:8" x14ac:dyDescent="0.2">
      <c r="C72" s="1" t="s">
        <v>94</v>
      </c>
    </row>
    <row r="73" spans="1:8" x14ac:dyDescent="0.2">
      <c r="A73" s="1"/>
    </row>
    <row r="74" spans="1:8" x14ac:dyDescent="0.2">
      <c r="A74" s="1"/>
    </row>
    <row r="79" spans="1:8" x14ac:dyDescent="0.2">
      <c r="D79" s="3" t="s">
        <v>520</v>
      </c>
    </row>
    <row r="80" spans="1:8" x14ac:dyDescent="0.2">
      <c r="C80" s="3" t="s">
        <v>521</v>
      </c>
    </row>
    <row r="81" spans="2:8" ht="18" thickBot="1" x14ac:dyDescent="0.25">
      <c r="B81" s="4"/>
      <c r="C81" s="4"/>
      <c r="D81" s="4"/>
      <c r="E81" s="4"/>
      <c r="F81" s="4"/>
      <c r="G81" s="4"/>
      <c r="H81" s="70" t="s">
        <v>487</v>
      </c>
    </row>
    <row r="82" spans="2:8" x14ac:dyDescent="0.2">
      <c r="D82" s="6" t="s">
        <v>2</v>
      </c>
      <c r="E82" s="6" t="s">
        <v>3</v>
      </c>
      <c r="F82" s="6" t="s">
        <v>4</v>
      </c>
      <c r="G82" s="6" t="s">
        <v>5</v>
      </c>
      <c r="H82" s="6" t="s">
        <v>488</v>
      </c>
    </row>
    <row r="83" spans="2:8" x14ac:dyDescent="0.2">
      <c r="B83" s="14"/>
      <c r="C83" s="14"/>
      <c r="D83" s="8" t="s">
        <v>8</v>
      </c>
      <c r="E83" s="8" t="s">
        <v>9</v>
      </c>
      <c r="F83" s="8" t="s">
        <v>10</v>
      </c>
      <c r="G83" s="8" t="s">
        <v>11</v>
      </c>
      <c r="H83" s="9">
        <v>1999</v>
      </c>
    </row>
    <row r="84" spans="2:8" x14ac:dyDescent="0.2">
      <c r="D84" s="10"/>
    </row>
    <row r="85" spans="2:8" x14ac:dyDescent="0.2">
      <c r="B85" s="1" t="s">
        <v>522</v>
      </c>
      <c r="D85" s="74">
        <v>368081</v>
      </c>
      <c r="E85" s="75">
        <v>379979</v>
      </c>
      <c r="F85" s="75">
        <v>392454</v>
      </c>
      <c r="G85" s="75">
        <v>397289</v>
      </c>
      <c r="H85" s="75">
        <v>403077</v>
      </c>
    </row>
    <row r="86" spans="2:8" x14ac:dyDescent="0.2">
      <c r="B86" s="1" t="s">
        <v>523</v>
      </c>
      <c r="D86" s="11">
        <v>138394</v>
      </c>
      <c r="E86" s="12">
        <v>137073</v>
      </c>
      <c r="F86" s="12">
        <v>133235</v>
      </c>
      <c r="G86" s="12">
        <v>133841</v>
      </c>
      <c r="H86" s="12">
        <v>130312</v>
      </c>
    </row>
    <row r="87" spans="2:8" x14ac:dyDescent="0.2">
      <c r="B87" s="1" t="s">
        <v>490</v>
      </c>
      <c r="D87" s="11">
        <v>135856</v>
      </c>
      <c r="E87" s="12">
        <v>134362</v>
      </c>
      <c r="F87" s="12">
        <v>130409</v>
      </c>
      <c r="G87" s="12">
        <v>130799</v>
      </c>
      <c r="H87" s="12">
        <v>127246</v>
      </c>
    </row>
    <row r="88" spans="2:8" x14ac:dyDescent="0.2">
      <c r="B88" s="1" t="s">
        <v>524</v>
      </c>
      <c r="D88" s="11">
        <v>2538</v>
      </c>
      <c r="E88" s="12">
        <v>2711</v>
      </c>
      <c r="F88" s="12">
        <v>2826</v>
      </c>
      <c r="G88" s="12">
        <v>3042</v>
      </c>
      <c r="H88" s="12">
        <v>3066</v>
      </c>
    </row>
    <row r="89" spans="2:8" x14ac:dyDescent="0.2">
      <c r="D89" s="13"/>
    </row>
    <row r="90" spans="2:8" x14ac:dyDescent="0.2">
      <c r="B90" s="1" t="s">
        <v>525</v>
      </c>
      <c r="D90" s="11">
        <v>158</v>
      </c>
      <c r="E90" s="12">
        <v>164</v>
      </c>
      <c r="F90" s="12">
        <v>181</v>
      </c>
      <c r="G90" s="12">
        <v>248</v>
      </c>
      <c r="H90" s="12">
        <v>191</v>
      </c>
    </row>
    <row r="91" spans="2:8" x14ac:dyDescent="0.2">
      <c r="B91" s="1" t="s">
        <v>526</v>
      </c>
      <c r="D91" s="11">
        <v>30967</v>
      </c>
      <c r="E91" s="12">
        <v>31476</v>
      </c>
      <c r="F91" s="12">
        <v>30151</v>
      </c>
      <c r="G91" s="12">
        <v>24867</v>
      </c>
      <c r="H91" s="12">
        <v>34154</v>
      </c>
    </row>
    <row r="92" spans="2:8" x14ac:dyDescent="0.2">
      <c r="B92" s="1" t="s">
        <v>527</v>
      </c>
      <c r="D92" s="11">
        <v>547374</v>
      </c>
      <c r="E92" s="12">
        <v>572796</v>
      </c>
      <c r="F92" s="12">
        <v>575978</v>
      </c>
      <c r="G92" s="12">
        <v>596256</v>
      </c>
      <c r="H92" s="12">
        <v>618031</v>
      </c>
    </row>
    <row r="93" spans="2:8" x14ac:dyDescent="0.2">
      <c r="B93" s="1" t="s">
        <v>528</v>
      </c>
      <c r="D93" s="11">
        <v>82934</v>
      </c>
      <c r="E93" s="12">
        <v>88095</v>
      </c>
      <c r="F93" s="12">
        <v>91096</v>
      </c>
      <c r="G93" s="12">
        <v>92684</v>
      </c>
      <c r="H93" s="12">
        <v>95963</v>
      </c>
    </row>
    <row r="94" spans="2:8" x14ac:dyDescent="0.2">
      <c r="D94" s="13"/>
    </row>
    <row r="95" spans="2:8" x14ac:dyDescent="0.2">
      <c r="B95" s="1" t="s">
        <v>512</v>
      </c>
      <c r="D95" s="11">
        <v>12143</v>
      </c>
      <c r="E95" s="12">
        <v>12861</v>
      </c>
      <c r="F95" s="12">
        <v>13121</v>
      </c>
      <c r="G95" s="12">
        <v>13446</v>
      </c>
      <c r="H95" s="12">
        <v>16111</v>
      </c>
    </row>
    <row r="96" spans="2:8" x14ac:dyDescent="0.2">
      <c r="B96" s="1" t="s">
        <v>529</v>
      </c>
      <c r="D96" s="11">
        <v>56</v>
      </c>
      <c r="E96" s="12">
        <v>47</v>
      </c>
      <c r="F96" s="12">
        <v>51</v>
      </c>
      <c r="G96" s="12">
        <v>40</v>
      </c>
      <c r="H96" s="12">
        <v>48</v>
      </c>
    </row>
    <row r="97" spans="2:8" x14ac:dyDescent="0.2">
      <c r="B97" s="1" t="s">
        <v>530</v>
      </c>
      <c r="D97" s="11">
        <v>3033</v>
      </c>
      <c r="E97" s="12">
        <v>3200</v>
      </c>
      <c r="F97" s="12">
        <v>3278</v>
      </c>
      <c r="G97" s="12">
        <v>3533</v>
      </c>
      <c r="H97" s="12">
        <v>3793</v>
      </c>
    </row>
    <row r="98" spans="2:8" x14ac:dyDescent="0.2">
      <c r="B98" s="16" t="s">
        <v>531</v>
      </c>
      <c r="C98" s="14"/>
      <c r="D98" s="17">
        <v>267601</v>
      </c>
      <c r="E98" s="18">
        <v>272167</v>
      </c>
      <c r="F98" s="18">
        <v>273582</v>
      </c>
      <c r="G98" s="18">
        <v>265736</v>
      </c>
      <c r="H98" s="18">
        <v>237383</v>
      </c>
    </row>
    <row r="99" spans="2:8" x14ac:dyDescent="0.2">
      <c r="D99" s="13"/>
    </row>
    <row r="100" spans="2:8" ht="18" thickBot="1" x14ac:dyDescent="0.25">
      <c r="B100" s="70" t="s">
        <v>500</v>
      </c>
      <c r="C100" s="4"/>
      <c r="D100" s="80">
        <v>1450741</v>
      </c>
      <c r="E100" s="81">
        <v>1497858</v>
      </c>
      <c r="F100" s="81">
        <v>1513127</v>
      </c>
      <c r="G100" s="81">
        <v>1527940</v>
      </c>
      <c r="H100" s="81">
        <v>1539063</v>
      </c>
    </row>
    <row r="101" spans="2:8" x14ac:dyDescent="0.2">
      <c r="D101" s="13"/>
    </row>
    <row r="102" spans="2:8" x14ac:dyDescent="0.2">
      <c r="B102" s="1" t="s">
        <v>516</v>
      </c>
      <c r="D102" s="74">
        <v>76410</v>
      </c>
      <c r="E102" s="75">
        <v>77379</v>
      </c>
      <c r="F102" s="75">
        <v>71770</v>
      </c>
      <c r="G102" s="75">
        <v>66031</v>
      </c>
      <c r="H102" s="75">
        <v>63411</v>
      </c>
    </row>
    <row r="103" spans="2:8" x14ac:dyDescent="0.2">
      <c r="B103" s="1" t="s">
        <v>490</v>
      </c>
      <c r="D103" s="11">
        <v>69026</v>
      </c>
      <c r="E103" s="12">
        <v>71483</v>
      </c>
      <c r="F103" s="12">
        <v>65910</v>
      </c>
      <c r="G103" s="12">
        <v>60246</v>
      </c>
      <c r="H103" s="12">
        <v>58190</v>
      </c>
    </row>
    <row r="104" spans="2:8" x14ac:dyDescent="0.2">
      <c r="B104" s="1" t="s">
        <v>491</v>
      </c>
      <c r="D104" s="11">
        <v>7329</v>
      </c>
      <c r="E104" s="12">
        <v>5795</v>
      </c>
      <c r="F104" s="12">
        <v>5698</v>
      </c>
      <c r="G104" s="12">
        <v>5643</v>
      </c>
      <c r="H104" s="12">
        <v>5092</v>
      </c>
    </row>
    <row r="105" spans="2:8" x14ac:dyDescent="0.2">
      <c r="B105" s="1" t="s">
        <v>492</v>
      </c>
      <c r="D105" s="11">
        <v>55</v>
      </c>
      <c r="E105" s="12">
        <v>101</v>
      </c>
      <c r="F105" s="12">
        <v>162</v>
      </c>
      <c r="G105" s="12">
        <v>142</v>
      </c>
      <c r="H105" s="12">
        <v>129</v>
      </c>
    </row>
    <row r="106" spans="2:8" x14ac:dyDescent="0.2">
      <c r="D106" s="13"/>
    </row>
    <row r="107" spans="2:8" x14ac:dyDescent="0.2">
      <c r="B107" s="1" t="s">
        <v>517</v>
      </c>
      <c r="D107" s="11">
        <v>182</v>
      </c>
      <c r="E107" s="12">
        <v>176</v>
      </c>
      <c r="F107" s="12">
        <v>254</v>
      </c>
      <c r="G107" s="12">
        <v>205</v>
      </c>
      <c r="H107" s="12">
        <v>197</v>
      </c>
    </row>
    <row r="108" spans="2:8" x14ac:dyDescent="0.2">
      <c r="B108" s="1" t="s">
        <v>532</v>
      </c>
      <c r="D108" s="11">
        <v>366004</v>
      </c>
      <c r="E108" s="12">
        <v>376678</v>
      </c>
      <c r="F108" s="12">
        <v>375758</v>
      </c>
      <c r="G108" s="12">
        <v>414359</v>
      </c>
      <c r="H108" s="12">
        <v>409971</v>
      </c>
    </row>
    <row r="109" spans="2:8" x14ac:dyDescent="0.2">
      <c r="B109" s="1" t="s">
        <v>533</v>
      </c>
      <c r="D109" s="11">
        <v>240535</v>
      </c>
      <c r="E109" s="12">
        <v>242718</v>
      </c>
      <c r="F109" s="12">
        <v>247899</v>
      </c>
      <c r="G109" s="12">
        <v>208649</v>
      </c>
      <c r="H109" s="12">
        <v>197066</v>
      </c>
    </row>
    <row r="110" spans="2:8" x14ac:dyDescent="0.2">
      <c r="D110" s="13"/>
    </row>
    <row r="111" spans="2:8" x14ac:dyDescent="0.2">
      <c r="B111" s="1" t="s">
        <v>534</v>
      </c>
      <c r="D111" s="11">
        <v>3353</v>
      </c>
      <c r="E111" s="12">
        <v>3445</v>
      </c>
      <c r="F111" s="12">
        <v>3303</v>
      </c>
      <c r="G111" s="12">
        <v>3183</v>
      </c>
      <c r="H111" s="12">
        <v>3633</v>
      </c>
    </row>
    <row r="112" spans="2:8" x14ac:dyDescent="0.2">
      <c r="B112" s="1" t="s">
        <v>535</v>
      </c>
      <c r="D112" s="11">
        <v>352518</v>
      </c>
      <c r="E112" s="12">
        <v>361539</v>
      </c>
      <c r="F112" s="12">
        <v>372102</v>
      </c>
      <c r="G112" s="12">
        <v>369749</v>
      </c>
      <c r="H112" s="12">
        <v>357658</v>
      </c>
    </row>
    <row r="113" spans="2:8" x14ac:dyDescent="0.2">
      <c r="B113" s="1" t="s">
        <v>536</v>
      </c>
      <c r="D113" s="11">
        <v>56</v>
      </c>
      <c r="E113" s="12">
        <v>47</v>
      </c>
      <c r="F113" s="12">
        <v>51</v>
      </c>
      <c r="G113" s="12">
        <v>40</v>
      </c>
      <c r="H113" s="12">
        <v>48</v>
      </c>
    </row>
    <row r="114" spans="2:8" x14ac:dyDescent="0.2">
      <c r="B114" s="16" t="s">
        <v>537</v>
      </c>
      <c r="C114" s="14"/>
      <c r="D114" s="17">
        <v>411683</v>
      </c>
      <c r="E114" s="18">
        <v>435876</v>
      </c>
      <c r="F114" s="18">
        <v>441990</v>
      </c>
      <c r="G114" s="18">
        <v>465724</v>
      </c>
      <c r="H114" s="18">
        <v>507079</v>
      </c>
    </row>
    <row r="115" spans="2:8" x14ac:dyDescent="0.2">
      <c r="D115" s="13"/>
    </row>
    <row r="116" spans="2:8" ht="18" thickBot="1" x14ac:dyDescent="0.25">
      <c r="B116" s="70" t="s">
        <v>506</v>
      </c>
      <c r="C116" s="4"/>
      <c r="D116" s="80">
        <v>1450741</v>
      </c>
      <c r="E116" s="81">
        <v>1497858</v>
      </c>
      <c r="F116" s="81">
        <v>1513127</v>
      </c>
      <c r="G116" s="81">
        <v>1527940</v>
      </c>
      <c r="H116" s="81">
        <v>1539063</v>
      </c>
    </row>
    <row r="118" spans="2:8" x14ac:dyDescent="0.2">
      <c r="C118" s="3" t="s">
        <v>538</v>
      </c>
    </row>
    <row r="119" spans="2:8" ht="18" thickBot="1" x14ac:dyDescent="0.25">
      <c r="B119" s="4"/>
      <c r="C119" s="4"/>
      <c r="D119" s="4"/>
      <c r="E119" s="4"/>
      <c r="F119" s="4"/>
      <c r="G119" s="4"/>
      <c r="H119" s="70" t="s">
        <v>487</v>
      </c>
    </row>
    <row r="120" spans="2:8" x14ac:dyDescent="0.2">
      <c r="D120" s="6" t="s">
        <v>2</v>
      </c>
      <c r="E120" s="6" t="s">
        <v>3</v>
      </c>
      <c r="F120" s="6" t="s">
        <v>4</v>
      </c>
      <c r="G120" s="6" t="s">
        <v>5</v>
      </c>
      <c r="H120" s="6" t="s">
        <v>488</v>
      </c>
    </row>
    <row r="121" spans="2:8" x14ac:dyDescent="0.2">
      <c r="B121" s="14"/>
      <c r="C121" s="14"/>
      <c r="D121" s="8" t="s">
        <v>8</v>
      </c>
      <c r="E121" s="8" t="s">
        <v>9</v>
      </c>
      <c r="F121" s="8" t="s">
        <v>10</v>
      </c>
      <c r="G121" s="8" t="s">
        <v>11</v>
      </c>
      <c r="H121" s="9">
        <v>1999</v>
      </c>
    </row>
    <row r="122" spans="2:8" x14ac:dyDescent="0.2">
      <c r="D122" s="10"/>
    </row>
    <row r="123" spans="2:8" x14ac:dyDescent="0.2">
      <c r="B123" s="1" t="s">
        <v>522</v>
      </c>
      <c r="D123" s="74">
        <v>34950</v>
      </c>
      <c r="E123" s="75">
        <v>36951</v>
      </c>
      <c r="F123" s="75">
        <v>37932</v>
      </c>
      <c r="G123" s="75">
        <v>45645</v>
      </c>
      <c r="H123" s="75">
        <v>45028</v>
      </c>
    </row>
    <row r="124" spans="2:8" x14ac:dyDescent="0.2">
      <c r="B124" s="1" t="s">
        <v>523</v>
      </c>
      <c r="D124" s="11">
        <v>6285</v>
      </c>
      <c r="E124" s="12">
        <v>5174</v>
      </c>
      <c r="F124" s="12">
        <v>4626</v>
      </c>
      <c r="G124" s="12">
        <v>4406</v>
      </c>
      <c r="H124" s="12">
        <v>3420</v>
      </c>
    </row>
    <row r="125" spans="2:8" x14ac:dyDescent="0.2">
      <c r="B125" s="1" t="s">
        <v>490</v>
      </c>
      <c r="D125" s="11">
        <v>6209</v>
      </c>
      <c r="E125" s="12">
        <v>5088</v>
      </c>
      <c r="F125" s="12">
        <v>4543</v>
      </c>
      <c r="G125" s="12">
        <v>4322</v>
      </c>
      <c r="H125" s="12">
        <v>3342</v>
      </c>
    </row>
    <row r="126" spans="2:8" x14ac:dyDescent="0.2">
      <c r="B126" s="1" t="s">
        <v>524</v>
      </c>
      <c r="D126" s="11">
        <v>76</v>
      </c>
      <c r="E126" s="12">
        <v>86</v>
      </c>
      <c r="F126" s="12">
        <v>83</v>
      </c>
      <c r="G126" s="12">
        <v>84</v>
      </c>
      <c r="H126" s="12">
        <v>78</v>
      </c>
    </row>
    <row r="127" spans="2:8" x14ac:dyDescent="0.2">
      <c r="D127" s="13"/>
    </row>
    <row r="128" spans="2:8" x14ac:dyDescent="0.2">
      <c r="B128" s="1" t="s">
        <v>525</v>
      </c>
      <c r="D128" s="11">
        <v>295</v>
      </c>
      <c r="E128" s="12">
        <v>308</v>
      </c>
      <c r="F128" s="12">
        <v>346</v>
      </c>
      <c r="G128" s="12">
        <v>479</v>
      </c>
      <c r="H128" s="12">
        <v>365</v>
      </c>
    </row>
    <row r="129" spans="2:8" x14ac:dyDescent="0.2">
      <c r="B129" s="1" t="s">
        <v>539</v>
      </c>
      <c r="D129" s="11">
        <v>16222</v>
      </c>
      <c r="E129" s="12">
        <v>15856</v>
      </c>
      <c r="F129" s="12">
        <v>13238</v>
      </c>
      <c r="G129" s="12">
        <v>6688</v>
      </c>
      <c r="H129" s="12">
        <v>5667</v>
      </c>
    </row>
    <row r="130" spans="2:8" x14ac:dyDescent="0.2">
      <c r="B130" s="1" t="s">
        <v>496</v>
      </c>
      <c r="D130" s="11">
        <v>27</v>
      </c>
      <c r="E130" s="12">
        <v>28</v>
      </c>
      <c r="F130" s="12">
        <v>31</v>
      </c>
      <c r="G130" s="12">
        <v>33</v>
      </c>
      <c r="H130" s="12">
        <v>32</v>
      </c>
    </row>
    <row r="131" spans="2:8" x14ac:dyDescent="0.2">
      <c r="B131" s="16" t="s">
        <v>540</v>
      </c>
      <c r="C131" s="14"/>
      <c r="D131" s="17">
        <v>-3090</v>
      </c>
      <c r="E131" s="18">
        <v>-4095</v>
      </c>
      <c r="F131" s="18">
        <v>-6243</v>
      </c>
      <c r="G131" s="18">
        <v>-12659</v>
      </c>
      <c r="H131" s="18">
        <v>-13905</v>
      </c>
    </row>
    <row r="132" spans="2:8" x14ac:dyDescent="0.2">
      <c r="D132" s="13"/>
    </row>
    <row r="133" spans="2:8" ht="18" thickBot="1" x14ac:dyDescent="0.25">
      <c r="B133" s="70" t="s">
        <v>500</v>
      </c>
      <c r="C133" s="4"/>
      <c r="D133" s="80">
        <v>54689</v>
      </c>
      <c r="E133" s="81">
        <v>54222</v>
      </c>
      <c r="F133" s="81">
        <v>49930</v>
      </c>
      <c r="G133" s="81">
        <v>44592</v>
      </c>
      <c r="H133" s="81">
        <v>40607</v>
      </c>
    </row>
    <row r="134" spans="2:8" x14ac:dyDescent="0.2">
      <c r="D134" s="13"/>
    </row>
    <row r="135" spans="2:8" x14ac:dyDescent="0.2">
      <c r="B135" s="1" t="s">
        <v>541</v>
      </c>
      <c r="D135" s="74">
        <v>2813</v>
      </c>
      <c r="E135" s="75">
        <v>2023</v>
      </c>
      <c r="F135" s="75">
        <v>1871</v>
      </c>
      <c r="G135" s="75">
        <v>1666</v>
      </c>
      <c r="H135" s="75">
        <v>1404</v>
      </c>
    </row>
    <row r="136" spans="2:8" x14ac:dyDescent="0.2">
      <c r="B136" s="1" t="s">
        <v>490</v>
      </c>
      <c r="D136" s="11">
        <v>2079</v>
      </c>
      <c r="E136" s="12">
        <v>1421</v>
      </c>
      <c r="F136" s="12">
        <v>1171</v>
      </c>
      <c r="G136" s="12">
        <v>956</v>
      </c>
      <c r="H136" s="12">
        <v>787</v>
      </c>
    </row>
    <row r="137" spans="2:8" x14ac:dyDescent="0.2">
      <c r="B137" s="1" t="s">
        <v>491</v>
      </c>
      <c r="D137" s="11">
        <v>502</v>
      </c>
      <c r="E137" s="12">
        <v>385</v>
      </c>
      <c r="F137" s="12">
        <v>488</v>
      </c>
      <c r="G137" s="12">
        <v>499</v>
      </c>
      <c r="H137" s="12">
        <v>411</v>
      </c>
    </row>
    <row r="138" spans="2:8" x14ac:dyDescent="0.2">
      <c r="B138" s="1" t="s">
        <v>492</v>
      </c>
      <c r="D138" s="11">
        <v>232</v>
      </c>
      <c r="E138" s="12">
        <v>217</v>
      </c>
      <c r="F138" s="12">
        <v>212</v>
      </c>
      <c r="G138" s="12">
        <v>211</v>
      </c>
      <c r="H138" s="12">
        <v>206</v>
      </c>
    </row>
    <row r="139" spans="2:8" x14ac:dyDescent="0.2">
      <c r="D139" s="13"/>
    </row>
    <row r="140" spans="2:8" x14ac:dyDescent="0.2">
      <c r="B140" s="1" t="s">
        <v>542</v>
      </c>
      <c r="D140" s="11">
        <v>236</v>
      </c>
      <c r="E140" s="12">
        <v>269</v>
      </c>
      <c r="F140" s="12">
        <v>298</v>
      </c>
      <c r="G140" s="12">
        <v>570</v>
      </c>
      <c r="H140" s="12">
        <v>319</v>
      </c>
    </row>
    <row r="141" spans="2:8" x14ac:dyDescent="0.2">
      <c r="B141" s="1" t="s">
        <v>543</v>
      </c>
      <c r="D141" s="11">
        <v>51613</v>
      </c>
      <c r="E141" s="12">
        <v>51902</v>
      </c>
      <c r="F141" s="12">
        <v>47730</v>
      </c>
      <c r="G141" s="12">
        <v>42323</v>
      </c>
      <c r="H141" s="12">
        <v>38852</v>
      </c>
    </row>
    <row r="142" spans="2:8" x14ac:dyDescent="0.2">
      <c r="B142" s="16" t="s">
        <v>544</v>
      </c>
      <c r="C142" s="14"/>
      <c r="D142" s="17">
        <v>27</v>
      </c>
      <c r="E142" s="18">
        <v>28</v>
      </c>
      <c r="F142" s="18">
        <v>31</v>
      </c>
      <c r="G142" s="18">
        <v>33</v>
      </c>
      <c r="H142" s="18">
        <v>32</v>
      </c>
    </row>
    <row r="143" spans="2:8" x14ac:dyDescent="0.2">
      <c r="D143" s="13"/>
    </row>
    <row r="144" spans="2:8" ht="18" thickBot="1" x14ac:dyDescent="0.25">
      <c r="B144" s="70" t="s">
        <v>506</v>
      </c>
      <c r="C144" s="4"/>
      <c r="D144" s="80">
        <v>54689</v>
      </c>
      <c r="E144" s="81">
        <v>54222</v>
      </c>
      <c r="F144" s="81">
        <v>49930</v>
      </c>
      <c r="G144" s="81">
        <v>44592</v>
      </c>
      <c r="H144" s="81">
        <v>40607</v>
      </c>
    </row>
    <row r="145" spans="1:8" x14ac:dyDescent="0.2">
      <c r="C145" s="1" t="s">
        <v>94</v>
      </c>
    </row>
    <row r="147" spans="1:8" x14ac:dyDescent="0.2">
      <c r="A147" s="1"/>
      <c r="C147" s="47"/>
    </row>
    <row r="148" spans="1:8" x14ac:dyDescent="0.2">
      <c r="A148" s="1"/>
    </row>
    <row r="150" spans="1:8" x14ac:dyDescent="0.2">
      <c r="A150" s="47"/>
      <c r="C150" s="47"/>
    </row>
    <row r="151" spans="1:8" x14ac:dyDescent="0.2">
      <c r="A151" s="47"/>
      <c r="C151" s="47"/>
    </row>
    <row r="152" spans="1:8" x14ac:dyDescent="0.2">
      <c r="A152" s="47"/>
      <c r="C152" s="47"/>
    </row>
    <row r="153" spans="1:8" x14ac:dyDescent="0.2">
      <c r="D153" s="3" t="s">
        <v>520</v>
      </c>
    </row>
    <row r="155" spans="1:8" x14ac:dyDescent="0.2">
      <c r="C155" s="3" t="s">
        <v>545</v>
      </c>
    </row>
    <row r="156" spans="1:8" ht="18" thickBot="1" x14ac:dyDescent="0.25">
      <c r="B156" s="4"/>
      <c r="C156" s="4"/>
      <c r="D156" s="4"/>
      <c r="E156" s="4"/>
      <c r="F156" s="4"/>
      <c r="G156" s="4"/>
      <c r="H156" s="70" t="s">
        <v>487</v>
      </c>
    </row>
    <row r="157" spans="1:8" x14ac:dyDescent="0.2">
      <c r="A157" s="47"/>
      <c r="C157" s="47"/>
      <c r="D157" s="6" t="s">
        <v>2</v>
      </c>
      <c r="E157" s="6" t="s">
        <v>3</v>
      </c>
      <c r="F157" s="6" t="s">
        <v>4</v>
      </c>
      <c r="G157" s="6" t="s">
        <v>5</v>
      </c>
      <c r="H157" s="6" t="s">
        <v>488</v>
      </c>
    </row>
    <row r="158" spans="1:8" x14ac:dyDescent="0.2">
      <c r="A158" s="47"/>
      <c r="B158" s="14"/>
      <c r="C158" s="51"/>
      <c r="D158" s="8" t="s">
        <v>8</v>
      </c>
      <c r="E158" s="8" t="s">
        <v>9</v>
      </c>
      <c r="F158" s="8" t="s">
        <v>10</v>
      </c>
      <c r="G158" s="8" t="s">
        <v>11</v>
      </c>
      <c r="H158" s="9">
        <v>1999</v>
      </c>
    </row>
    <row r="159" spans="1:8" x14ac:dyDescent="0.2">
      <c r="A159" s="47"/>
      <c r="C159" s="47"/>
      <c r="D159" s="10"/>
    </row>
    <row r="160" spans="1:8" x14ac:dyDescent="0.2">
      <c r="A160" s="47"/>
      <c r="B160" s="1" t="s">
        <v>522</v>
      </c>
      <c r="C160" s="47"/>
      <c r="D160" s="74">
        <v>1884572</v>
      </c>
      <c r="E160" s="75">
        <v>1952014</v>
      </c>
      <c r="F160" s="75">
        <v>1965926</v>
      </c>
      <c r="G160" s="75">
        <v>1953246</v>
      </c>
      <c r="H160" s="75">
        <v>1980764</v>
      </c>
    </row>
    <row r="161" spans="1:8" x14ac:dyDescent="0.2">
      <c r="A161" s="47"/>
      <c r="C161" s="47"/>
      <c r="D161" s="13"/>
    </row>
    <row r="162" spans="1:8" x14ac:dyDescent="0.2">
      <c r="A162" s="47"/>
      <c r="B162" s="1" t="s">
        <v>523</v>
      </c>
      <c r="C162" s="47"/>
      <c r="D162" s="11">
        <v>121473</v>
      </c>
      <c r="E162" s="12">
        <v>108864</v>
      </c>
      <c r="F162" s="12">
        <v>98872</v>
      </c>
      <c r="G162" s="12">
        <v>93934</v>
      </c>
      <c r="H162" s="12">
        <v>81856</v>
      </c>
    </row>
    <row r="163" spans="1:8" x14ac:dyDescent="0.2">
      <c r="A163" s="47"/>
      <c r="B163" s="1" t="s">
        <v>546</v>
      </c>
      <c r="C163" s="47"/>
      <c r="D163" s="11">
        <v>21130</v>
      </c>
      <c r="E163" s="12">
        <v>20409</v>
      </c>
      <c r="F163" s="12">
        <v>18947</v>
      </c>
      <c r="G163" s="12">
        <v>17371</v>
      </c>
      <c r="H163" s="12">
        <v>15079</v>
      </c>
    </row>
    <row r="164" spans="1:8" x14ac:dyDescent="0.2">
      <c r="A164" s="47"/>
      <c r="B164" s="1" t="s">
        <v>547</v>
      </c>
      <c r="C164" s="47"/>
      <c r="D164" s="11">
        <v>96478</v>
      </c>
      <c r="E164" s="12">
        <v>84622</v>
      </c>
      <c r="F164" s="12">
        <v>76460</v>
      </c>
      <c r="G164" s="12">
        <v>73142</v>
      </c>
      <c r="H164" s="12">
        <v>63463</v>
      </c>
    </row>
    <row r="165" spans="1:8" x14ac:dyDescent="0.2">
      <c r="A165" s="47"/>
      <c r="B165" s="1" t="s">
        <v>492</v>
      </c>
      <c r="C165" s="47"/>
      <c r="D165" s="11">
        <v>3865</v>
      </c>
      <c r="E165" s="12">
        <v>3833</v>
      </c>
      <c r="F165" s="12">
        <v>3465</v>
      </c>
      <c r="G165" s="12">
        <v>3421</v>
      </c>
      <c r="H165" s="12">
        <v>3314</v>
      </c>
    </row>
    <row r="166" spans="1:8" x14ac:dyDescent="0.2">
      <c r="A166" s="47"/>
      <c r="C166" s="47"/>
      <c r="D166" s="13"/>
    </row>
    <row r="167" spans="1:8" x14ac:dyDescent="0.2">
      <c r="A167" s="47"/>
      <c r="B167" s="1" t="s">
        <v>525</v>
      </c>
      <c r="C167" s="47"/>
      <c r="D167" s="11">
        <v>21813</v>
      </c>
      <c r="E167" s="12">
        <v>22622</v>
      </c>
      <c r="F167" s="12">
        <v>24949</v>
      </c>
      <c r="G167" s="12">
        <v>33764</v>
      </c>
      <c r="H167" s="12">
        <v>25171</v>
      </c>
    </row>
    <row r="168" spans="1:8" x14ac:dyDescent="0.2">
      <c r="A168" s="47"/>
      <c r="B168" s="1" t="s">
        <v>509</v>
      </c>
      <c r="C168" s="47"/>
      <c r="D168" s="11">
        <v>199760</v>
      </c>
      <c r="E168" s="12">
        <v>188307</v>
      </c>
      <c r="F168" s="12">
        <v>195842</v>
      </c>
      <c r="G168" s="12">
        <v>172030</v>
      </c>
      <c r="H168" s="12">
        <v>161958</v>
      </c>
    </row>
    <row r="169" spans="1:8" x14ac:dyDescent="0.2">
      <c r="A169" s="47"/>
      <c r="B169" s="1" t="s">
        <v>548</v>
      </c>
      <c r="C169" s="47"/>
      <c r="D169" s="11">
        <v>2856</v>
      </c>
      <c r="E169" s="12">
        <v>2925</v>
      </c>
      <c r="F169" s="12">
        <v>2804</v>
      </c>
      <c r="G169" s="12">
        <v>2736</v>
      </c>
      <c r="H169" s="12">
        <v>3133</v>
      </c>
    </row>
    <row r="170" spans="1:8" x14ac:dyDescent="0.2">
      <c r="A170" s="47"/>
      <c r="C170" s="47"/>
      <c r="D170" s="13"/>
    </row>
    <row r="171" spans="1:8" x14ac:dyDescent="0.2">
      <c r="A171" s="47"/>
      <c r="B171" s="1" t="s">
        <v>549</v>
      </c>
      <c r="C171" s="47"/>
      <c r="D171" s="11">
        <v>384607</v>
      </c>
      <c r="E171" s="12">
        <v>396499</v>
      </c>
      <c r="F171" s="12">
        <v>408786</v>
      </c>
      <c r="G171" s="12">
        <v>408401</v>
      </c>
      <c r="H171" s="12">
        <v>396034</v>
      </c>
    </row>
    <row r="172" spans="1:8" x14ac:dyDescent="0.2">
      <c r="A172" s="47"/>
      <c r="B172" s="1" t="s">
        <v>512</v>
      </c>
      <c r="C172" s="47"/>
      <c r="D172" s="11">
        <v>44743</v>
      </c>
      <c r="E172" s="12">
        <v>44853</v>
      </c>
      <c r="F172" s="12">
        <v>40386</v>
      </c>
      <c r="G172" s="12">
        <v>32194</v>
      </c>
      <c r="H172" s="12">
        <v>24398</v>
      </c>
    </row>
    <row r="173" spans="1:8" x14ac:dyDescent="0.2">
      <c r="A173" s="47"/>
      <c r="B173" s="1" t="s">
        <v>550</v>
      </c>
      <c r="C173" s="47"/>
      <c r="D173" s="11">
        <v>755</v>
      </c>
      <c r="E173" s="12">
        <v>742</v>
      </c>
      <c r="F173" s="12">
        <v>783</v>
      </c>
      <c r="G173" s="12">
        <v>803</v>
      </c>
      <c r="H173" s="12">
        <v>807</v>
      </c>
    </row>
    <row r="174" spans="1:8" x14ac:dyDescent="0.2">
      <c r="A174" s="47"/>
      <c r="C174" s="47"/>
      <c r="D174" s="13"/>
    </row>
    <row r="175" spans="1:8" x14ac:dyDescent="0.2">
      <c r="A175" s="47"/>
      <c r="B175" s="1" t="s">
        <v>530</v>
      </c>
      <c r="C175" s="47"/>
      <c r="D175" s="11">
        <v>43626</v>
      </c>
      <c r="E175" s="12">
        <v>40328</v>
      </c>
      <c r="F175" s="12">
        <v>42056</v>
      </c>
      <c r="G175" s="12">
        <v>46559</v>
      </c>
      <c r="H175" s="12">
        <v>73578</v>
      </c>
    </row>
    <row r="176" spans="1:8" x14ac:dyDescent="0.2">
      <c r="A176" s="47"/>
      <c r="B176" s="1" t="s">
        <v>531</v>
      </c>
      <c r="C176" s="47"/>
      <c r="D176" s="11">
        <v>775431</v>
      </c>
      <c r="E176" s="12">
        <v>757051</v>
      </c>
      <c r="F176" s="12">
        <v>714988</v>
      </c>
      <c r="G176" s="12">
        <v>759628</v>
      </c>
      <c r="H176" s="12">
        <v>725867</v>
      </c>
    </row>
    <row r="177" spans="1:8" x14ac:dyDescent="0.2">
      <c r="A177" s="47"/>
      <c r="B177" s="14"/>
      <c r="C177" s="51"/>
      <c r="D177" s="15"/>
      <c r="E177" s="14"/>
      <c r="F177" s="14"/>
      <c r="G177" s="14"/>
      <c r="H177" s="14"/>
    </row>
    <row r="178" spans="1:8" x14ac:dyDescent="0.2">
      <c r="A178" s="47"/>
      <c r="C178" s="47"/>
      <c r="D178" s="13"/>
    </row>
    <row r="179" spans="1:8" x14ac:dyDescent="0.2">
      <c r="A179" s="47"/>
      <c r="B179" s="1" t="s">
        <v>500</v>
      </c>
      <c r="C179" s="47"/>
      <c r="D179" s="11">
        <v>3479636</v>
      </c>
      <c r="E179" s="12">
        <v>3514205</v>
      </c>
      <c r="F179" s="12">
        <v>3495392</v>
      </c>
      <c r="G179" s="12">
        <v>3503295</v>
      </c>
      <c r="H179" s="12">
        <v>3473566</v>
      </c>
    </row>
    <row r="180" spans="1:8" ht="18" thickBot="1" x14ac:dyDescent="0.25">
      <c r="A180" s="47"/>
      <c r="B180" s="4"/>
      <c r="C180" s="45"/>
      <c r="D180" s="19"/>
      <c r="E180" s="4"/>
      <c r="F180" s="4"/>
      <c r="G180" s="4"/>
      <c r="H180" s="4"/>
    </row>
    <row r="181" spans="1:8" x14ac:dyDescent="0.2">
      <c r="A181" s="47"/>
      <c r="C181" s="47"/>
      <c r="D181" s="13"/>
    </row>
    <row r="182" spans="1:8" x14ac:dyDescent="0.2">
      <c r="A182" s="47"/>
      <c r="B182" s="1" t="s">
        <v>551</v>
      </c>
      <c r="C182" s="47"/>
      <c r="D182" s="11">
        <v>1952000</v>
      </c>
      <c r="E182" s="12">
        <v>1925525</v>
      </c>
      <c r="F182" s="12">
        <v>1931192</v>
      </c>
      <c r="G182" s="12">
        <v>1942323</v>
      </c>
      <c r="H182" s="12">
        <v>1874572</v>
      </c>
    </row>
    <row r="183" spans="1:8" x14ac:dyDescent="0.2">
      <c r="A183" s="47"/>
      <c r="B183" s="1" t="s">
        <v>552</v>
      </c>
      <c r="C183" s="47"/>
      <c r="D183" s="11">
        <v>439907</v>
      </c>
      <c r="E183" s="12">
        <v>511187</v>
      </c>
      <c r="F183" s="12">
        <v>491762</v>
      </c>
      <c r="G183" s="12">
        <v>441003</v>
      </c>
      <c r="H183" s="12">
        <v>477677</v>
      </c>
    </row>
    <row r="184" spans="1:8" x14ac:dyDescent="0.2">
      <c r="A184" s="47"/>
      <c r="C184" s="47"/>
      <c r="D184" s="13"/>
    </row>
    <row r="185" spans="1:8" x14ac:dyDescent="0.2">
      <c r="A185" s="47"/>
      <c r="B185" s="1" t="s">
        <v>553</v>
      </c>
      <c r="C185" s="47"/>
      <c r="D185" s="11">
        <v>343094</v>
      </c>
      <c r="E185" s="12">
        <v>294795</v>
      </c>
      <c r="F185" s="12">
        <v>295880</v>
      </c>
      <c r="G185" s="12">
        <v>285180</v>
      </c>
      <c r="H185" s="12">
        <v>287646</v>
      </c>
    </row>
    <row r="186" spans="1:8" x14ac:dyDescent="0.2">
      <c r="A186" s="47"/>
      <c r="B186" s="1" t="s">
        <v>490</v>
      </c>
      <c r="C186" s="47"/>
      <c r="D186" s="11">
        <v>274302</v>
      </c>
      <c r="E186" s="12">
        <v>241489</v>
      </c>
      <c r="F186" s="12">
        <v>244645</v>
      </c>
      <c r="G186" s="12">
        <v>234259</v>
      </c>
      <c r="H186" s="12">
        <v>223752</v>
      </c>
    </row>
    <row r="187" spans="1:8" x14ac:dyDescent="0.2">
      <c r="A187" s="47"/>
      <c r="B187" s="1" t="s">
        <v>491</v>
      </c>
      <c r="C187" s="47"/>
      <c r="D187" s="11">
        <v>48036</v>
      </c>
      <c r="E187" s="12">
        <v>31364</v>
      </c>
      <c r="F187" s="12">
        <v>31593</v>
      </c>
      <c r="G187" s="12">
        <v>30983</v>
      </c>
      <c r="H187" s="12">
        <v>44885</v>
      </c>
    </row>
    <row r="188" spans="1:8" x14ac:dyDescent="0.2">
      <c r="A188" s="47"/>
      <c r="B188" s="1" t="s">
        <v>492</v>
      </c>
      <c r="C188" s="47"/>
      <c r="D188" s="11">
        <v>20756</v>
      </c>
      <c r="E188" s="12">
        <v>21942</v>
      </c>
      <c r="F188" s="12">
        <v>19642</v>
      </c>
      <c r="G188" s="12">
        <v>19938</v>
      </c>
      <c r="H188" s="12">
        <v>19009</v>
      </c>
    </row>
    <row r="189" spans="1:8" x14ac:dyDescent="0.2">
      <c r="A189" s="47"/>
      <c r="C189" s="47"/>
      <c r="D189" s="13"/>
    </row>
    <row r="190" spans="1:8" x14ac:dyDescent="0.2">
      <c r="A190" s="47"/>
      <c r="B190" s="1" t="s">
        <v>554</v>
      </c>
      <c r="C190" s="47"/>
      <c r="D190" s="11">
        <v>22469</v>
      </c>
      <c r="E190" s="12">
        <v>23121</v>
      </c>
      <c r="F190" s="12">
        <v>25094</v>
      </c>
      <c r="G190" s="12">
        <v>28383</v>
      </c>
      <c r="H190" s="12">
        <v>25694</v>
      </c>
    </row>
    <row r="191" spans="1:8" x14ac:dyDescent="0.2">
      <c r="A191" s="47"/>
      <c r="B191" s="1" t="s">
        <v>555</v>
      </c>
      <c r="C191" s="47"/>
      <c r="D191" s="11">
        <v>563091</v>
      </c>
      <c r="E191" s="12">
        <v>589809</v>
      </c>
      <c r="F191" s="12">
        <v>592170</v>
      </c>
      <c r="G191" s="12">
        <v>613076</v>
      </c>
      <c r="H191" s="12">
        <v>635358</v>
      </c>
    </row>
    <row r="192" spans="1:8" x14ac:dyDescent="0.2">
      <c r="A192" s="47"/>
      <c r="B192" s="1" t="s">
        <v>556</v>
      </c>
      <c r="C192" s="47"/>
      <c r="D192" s="11">
        <v>99156</v>
      </c>
      <c r="E192" s="12">
        <v>103951</v>
      </c>
      <c r="F192" s="12">
        <v>104334</v>
      </c>
      <c r="G192" s="12">
        <v>99372</v>
      </c>
      <c r="H192" s="12">
        <v>101630</v>
      </c>
    </row>
    <row r="193" spans="1:8" x14ac:dyDescent="0.2">
      <c r="A193" s="47"/>
      <c r="C193" s="47"/>
      <c r="D193" s="13"/>
    </row>
    <row r="194" spans="1:8" x14ac:dyDescent="0.2">
      <c r="A194" s="47"/>
      <c r="B194" s="1" t="s">
        <v>557</v>
      </c>
      <c r="C194" s="47"/>
      <c r="D194" s="11">
        <v>755</v>
      </c>
      <c r="E194" s="12">
        <v>742</v>
      </c>
      <c r="F194" s="12">
        <v>783</v>
      </c>
      <c r="G194" s="12">
        <v>803</v>
      </c>
      <c r="H194" s="12">
        <v>807</v>
      </c>
    </row>
    <row r="195" spans="1:8" x14ac:dyDescent="0.2">
      <c r="A195" s="47"/>
      <c r="B195" s="1" t="s">
        <v>537</v>
      </c>
      <c r="C195" s="47"/>
      <c r="D195" s="11">
        <v>59164</v>
      </c>
      <c r="E195" s="12">
        <v>65075</v>
      </c>
      <c r="F195" s="12">
        <v>54177</v>
      </c>
      <c r="G195" s="12">
        <v>93155</v>
      </c>
      <c r="H195" s="12">
        <v>70182</v>
      </c>
    </row>
    <row r="196" spans="1:8" x14ac:dyDescent="0.2">
      <c r="A196" s="47"/>
      <c r="B196" s="14"/>
      <c r="C196" s="51"/>
      <c r="D196" s="15"/>
      <c r="E196" s="14"/>
      <c r="F196" s="14"/>
      <c r="G196" s="14"/>
      <c r="H196" s="14"/>
    </row>
    <row r="197" spans="1:8" x14ac:dyDescent="0.2">
      <c r="A197" s="47"/>
      <c r="C197" s="47"/>
      <c r="D197" s="13"/>
    </row>
    <row r="198" spans="1:8" x14ac:dyDescent="0.2">
      <c r="A198" s="47"/>
      <c r="B198" s="1" t="s">
        <v>506</v>
      </c>
      <c r="C198" s="47"/>
      <c r="D198" s="11">
        <v>3479636</v>
      </c>
      <c r="E198" s="12">
        <v>3514205</v>
      </c>
      <c r="F198" s="12">
        <v>3495392</v>
      </c>
      <c r="G198" s="12">
        <v>3503295</v>
      </c>
      <c r="H198" s="12">
        <v>3473566</v>
      </c>
    </row>
    <row r="199" spans="1:8" x14ac:dyDescent="0.2">
      <c r="A199" s="47"/>
      <c r="B199" s="14"/>
      <c r="C199" s="51"/>
      <c r="D199" s="15"/>
      <c r="E199" s="14"/>
      <c r="F199" s="14"/>
      <c r="G199" s="14"/>
      <c r="H199" s="14"/>
    </row>
    <row r="200" spans="1:8" x14ac:dyDescent="0.2">
      <c r="A200" s="47"/>
      <c r="C200" s="47"/>
      <c r="D200" s="13"/>
    </row>
    <row r="201" spans="1:8" x14ac:dyDescent="0.2">
      <c r="B201" s="1" t="s">
        <v>558</v>
      </c>
      <c r="D201" s="11">
        <v>2660003</v>
      </c>
      <c r="E201" s="12">
        <v>2709065</v>
      </c>
      <c r="F201" s="12">
        <v>2680914</v>
      </c>
      <c r="G201" s="12">
        <v>2712874</v>
      </c>
      <c r="H201" s="12">
        <v>2706631</v>
      </c>
    </row>
    <row r="202" spans="1:8" x14ac:dyDescent="0.2">
      <c r="B202" s="1" t="s">
        <v>559</v>
      </c>
      <c r="D202" s="91">
        <v>29.151508475742322</v>
      </c>
      <c r="E202" s="92">
        <v>27.945102830681435</v>
      </c>
      <c r="F202" s="92">
        <v>26.669561201888609</v>
      </c>
      <c r="G202" s="92">
        <v>28.000858130528734</v>
      </c>
      <c r="H202" s="92">
        <v>26.818099696633936</v>
      </c>
    </row>
    <row r="203" spans="1:8" ht="18" thickBot="1" x14ac:dyDescent="0.25">
      <c r="B203" s="45"/>
      <c r="C203" s="4"/>
      <c r="D203" s="46"/>
      <c r="E203" s="45"/>
      <c r="F203" s="45"/>
      <c r="G203" s="45"/>
      <c r="H203" s="45"/>
    </row>
    <row r="204" spans="1:8" x14ac:dyDescent="0.2">
      <c r="C204" s="1" t="s">
        <v>149</v>
      </c>
    </row>
    <row r="205" spans="1:8" x14ac:dyDescent="0.2">
      <c r="A205" s="1"/>
    </row>
  </sheetData>
  <phoneticPr fontId="2"/>
  <pageMargins left="0.37" right="0.4" top="0.6" bottom="0.53" header="0.51200000000000001" footer="0.51200000000000001"/>
  <pageSetup paperSize="12" scale="75" orientation="portrait" horizontalDpi="4294967292" verticalDpi="0" r:id="rId1"/>
  <headerFooter alignWithMargins="0"/>
  <rowBreaks count="2" manualBreakCount="2">
    <brk id="73" max="7" man="1"/>
    <brk id="14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187"/>
  <sheetViews>
    <sheetView showGridLines="0" zoomScale="75" zoomScaleNormal="75" workbookViewId="0"/>
  </sheetViews>
  <sheetFormatPr defaultColWidth="18.375" defaultRowHeight="17.25" x14ac:dyDescent="0.2"/>
  <cols>
    <col min="1" max="1" width="13.375" style="21" customWidth="1"/>
    <col min="2" max="2" width="33.375" style="21" customWidth="1"/>
    <col min="3" max="256" width="18.375" style="21"/>
    <col min="257" max="257" width="13.375" style="21" customWidth="1"/>
    <col min="258" max="258" width="33.375" style="21" customWidth="1"/>
    <col min="259" max="512" width="18.375" style="21"/>
    <col min="513" max="513" width="13.375" style="21" customWidth="1"/>
    <col min="514" max="514" width="33.375" style="21" customWidth="1"/>
    <col min="515" max="768" width="18.375" style="21"/>
    <col min="769" max="769" width="13.375" style="21" customWidth="1"/>
    <col min="770" max="770" width="33.375" style="21" customWidth="1"/>
    <col min="771" max="1024" width="18.375" style="21"/>
    <col min="1025" max="1025" width="13.375" style="21" customWidth="1"/>
    <col min="1026" max="1026" width="33.375" style="21" customWidth="1"/>
    <col min="1027" max="1280" width="18.375" style="21"/>
    <col min="1281" max="1281" width="13.375" style="21" customWidth="1"/>
    <col min="1282" max="1282" width="33.375" style="21" customWidth="1"/>
    <col min="1283" max="1536" width="18.375" style="21"/>
    <col min="1537" max="1537" width="13.375" style="21" customWidth="1"/>
    <col min="1538" max="1538" width="33.375" style="21" customWidth="1"/>
    <col min="1539" max="1792" width="18.375" style="21"/>
    <col min="1793" max="1793" width="13.375" style="21" customWidth="1"/>
    <col min="1794" max="1794" width="33.375" style="21" customWidth="1"/>
    <col min="1795" max="2048" width="18.375" style="21"/>
    <col min="2049" max="2049" width="13.375" style="21" customWidth="1"/>
    <col min="2050" max="2050" width="33.375" style="21" customWidth="1"/>
    <col min="2051" max="2304" width="18.375" style="21"/>
    <col min="2305" max="2305" width="13.375" style="21" customWidth="1"/>
    <col min="2306" max="2306" width="33.375" style="21" customWidth="1"/>
    <col min="2307" max="2560" width="18.375" style="21"/>
    <col min="2561" max="2561" width="13.375" style="21" customWidth="1"/>
    <col min="2562" max="2562" width="33.375" style="21" customWidth="1"/>
    <col min="2563" max="2816" width="18.375" style="21"/>
    <col min="2817" max="2817" width="13.375" style="21" customWidth="1"/>
    <col min="2818" max="2818" width="33.375" style="21" customWidth="1"/>
    <col min="2819" max="3072" width="18.375" style="21"/>
    <col min="3073" max="3073" width="13.375" style="21" customWidth="1"/>
    <col min="3074" max="3074" width="33.375" style="21" customWidth="1"/>
    <col min="3075" max="3328" width="18.375" style="21"/>
    <col min="3329" max="3329" width="13.375" style="21" customWidth="1"/>
    <col min="3330" max="3330" width="33.375" style="21" customWidth="1"/>
    <col min="3331" max="3584" width="18.375" style="21"/>
    <col min="3585" max="3585" width="13.375" style="21" customWidth="1"/>
    <col min="3586" max="3586" width="33.375" style="21" customWidth="1"/>
    <col min="3587" max="3840" width="18.375" style="21"/>
    <col min="3841" max="3841" width="13.375" style="21" customWidth="1"/>
    <col min="3842" max="3842" width="33.375" style="21" customWidth="1"/>
    <col min="3843" max="4096" width="18.375" style="21"/>
    <col min="4097" max="4097" width="13.375" style="21" customWidth="1"/>
    <col min="4098" max="4098" width="33.375" style="21" customWidth="1"/>
    <col min="4099" max="4352" width="18.375" style="21"/>
    <col min="4353" max="4353" width="13.375" style="21" customWidth="1"/>
    <col min="4354" max="4354" width="33.375" style="21" customWidth="1"/>
    <col min="4355" max="4608" width="18.375" style="21"/>
    <col min="4609" max="4609" width="13.375" style="21" customWidth="1"/>
    <col min="4610" max="4610" width="33.375" style="21" customWidth="1"/>
    <col min="4611" max="4864" width="18.375" style="21"/>
    <col min="4865" max="4865" width="13.375" style="21" customWidth="1"/>
    <col min="4866" max="4866" width="33.375" style="21" customWidth="1"/>
    <col min="4867" max="5120" width="18.375" style="21"/>
    <col min="5121" max="5121" width="13.375" style="21" customWidth="1"/>
    <col min="5122" max="5122" width="33.375" style="21" customWidth="1"/>
    <col min="5123" max="5376" width="18.375" style="21"/>
    <col min="5377" max="5377" width="13.375" style="21" customWidth="1"/>
    <col min="5378" max="5378" width="33.375" style="21" customWidth="1"/>
    <col min="5379" max="5632" width="18.375" style="21"/>
    <col min="5633" max="5633" width="13.375" style="21" customWidth="1"/>
    <col min="5634" max="5634" width="33.375" style="21" customWidth="1"/>
    <col min="5635" max="5888" width="18.375" style="21"/>
    <col min="5889" max="5889" width="13.375" style="21" customWidth="1"/>
    <col min="5890" max="5890" width="33.375" style="21" customWidth="1"/>
    <col min="5891" max="6144" width="18.375" style="21"/>
    <col min="6145" max="6145" width="13.375" style="21" customWidth="1"/>
    <col min="6146" max="6146" width="33.375" style="21" customWidth="1"/>
    <col min="6147" max="6400" width="18.375" style="21"/>
    <col min="6401" max="6401" width="13.375" style="21" customWidth="1"/>
    <col min="6402" max="6402" width="33.375" style="21" customWidth="1"/>
    <col min="6403" max="6656" width="18.375" style="21"/>
    <col min="6657" max="6657" width="13.375" style="21" customWidth="1"/>
    <col min="6658" max="6658" width="33.375" style="21" customWidth="1"/>
    <col min="6659" max="6912" width="18.375" style="21"/>
    <col min="6913" max="6913" width="13.375" style="21" customWidth="1"/>
    <col min="6914" max="6914" width="33.375" style="21" customWidth="1"/>
    <col min="6915" max="7168" width="18.375" style="21"/>
    <col min="7169" max="7169" width="13.375" style="21" customWidth="1"/>
    <col min="7170" max="7170" width="33.375" style="21" customWidth="1"/>
    <col min="7171" max="7424" width="18.375" style="21"/>
    <col min="7425" max="7425" width="13.375" style="21" customWidth="1"/>
    <col min="7426" max="7426" width="33.375" style="21" customWidth="1"/>
    <col min="7427" max="7680" width="18.375" style="21"/>
    <col min="7681" max="7681" width="13.375" style="21" customWidth="1"/>
    <col min="7682" max="7682" width="33.375" style="21" customWidth="1"/>
    <col min="7683" max="7936" width="18.375" style="21"/>
    <col min="7937" max="7937" width="13.375" style="21" customWidth="1"/>
    <col min="7938" max="7938" width="33.375" style="21" customWidth="1"/>
    <col min="7939" max="8192" width="18.375" style="21"/>
    <col min="8193" max="8193" width="13.375" style="21" customWidth="1"/>
    <col min="8194" max="8194" width="33.375" style="21" customWidth="1"/>
    <col min="8195" max="8448" width="18.375" style="21"/>
    <col min="8449" max="8449" width="13.375" style="21" customWidth="1"/>
    <col min="8450" max="8450" width="33.375" style="21" customWidth="1"/>
    <col min="8451" max="8704" width="18.375" style="21"/>
    <col min="8705" max="8705" width="13.375" style="21" customWidth="1"/>
    <col min="8706" max="8706" width="33.375" style="21" customWidth="1"/>
    <col min="8707" max="8960" width="18.375" style="21"/>
    <col min="8961" max="8961" width="13.375" style="21" customWidth="1"/>
    <col min="8962" max="8962" width="33.375" style="21" customWidth="1"/>
    <col min="8963" max="9216" width="18.375" style="21"/>
    <col min="9217" max="9217" width="13.375" style="21" customWidth="1"/>
    <col min="9218" max="9218" width="33.375" style="21" customWidth="1"/>
    <col min="9219" max="9472" width="18.375" style="21"/>
    <col min="9473" max="9473" width="13.375" style="21" customWidth="1"/>
    <col min="9474" max="9474" width="33.375" style="21" customWidth="1"/>
    <col min="9475" max="9728" width="18.375" style="21"/>
    <col min="9729" max="9729" width="13.375" style="21" customWidth="1"/>
    <col min="9730" max="9730" width="33.375" style="21" customWidth="1"/>
    <col min="9731" max="9984" width="18.375" style="21"/>
    <col min="9985" max="9985" width="13.375" style="21" customWidth="1"/>
    <col min="9986" max="9986" width="33.375" style="21" customWidth="1"/>
    <col min="9987" max="10240" width="18.375" style="21"/>
    <col min="10241" max="10241" width="13.375" style="21" customWidth="1"/>
    <col min="10242" max="10242" width="33.375" style="21" customWidth="1"/>
    <col min="10243" max="10496" width="18.375" style="21"/>
    <col min="10497" max="10497" width="13.375" style="21" customWidth="1"/>
    <col min="10498" max="10498" width="33.375" style="21" customWidth="1"/>
    <col min="10499" max="10752" width="18.375" style="21"/>
    <col min="10753" max="10753" width="13.375" style="21" customWidth="1"/>
    <col min="10754" max="10754" width="33.375" style="21" customWidth="1"/>
    <col min="10755" max="11008" width="18.375" style="21"/>
    <col min="11009" max="11009" width="13.375" style="21" customWidth="1"/>
    <col min="11010" max="11010" width="33.375" style="21" customWidth="1"/>
    <col min="11011" max="11264" width="18.375" style="21"/>
    <col min="11265" max="11265" width="13.375" style="21" customWidth="1"/>
    <col min="11266" max="11266" width="33.375" style="21" customWidth="1"/>
    <col min="11267" max="11520" width="18.375" style="21"/>
    <col min="11521" max="11521" width="13.375" style="21" customWidth="1"/>
    <col min="11522" max="11522" width="33.375" style="21" customWidth="1"/>
    <col min="11523" max="11776" width="18.375" style="21"/>
    <col min="11777" max="11777" width="13.375" style="21" customWidth="1"/>
    <col min="11778" max="11778" width="33.375" style="21" customWidth="1"/>
    <col min="11779" max="12032" width="18.375" style="21"/>
    <col min="12033" max="12033" width="13.375" style="21" customWidth="1"/>
    <col min="12034" max="12034" width="33.375" style="21" customWidth="1"/>
    <col min="12035" max="12288" width="18.375" style="21"/>
    <col min="12289" max="12289" width="13.375" style="21" customWidth="1"/>
    <col min="12290" max="12290" width="33.375" style="21" customWidth="1"/>
    <col min="12291" max="12544" width="18.375" style="21"/>
    <col min="12545" max="12545" width="13.375" style="21" customWidth="1"/>
    <col min="12546" max="12546" width="33.375" style="21" customWidth="1"/>
    <col min="12547" max="12800" width="18.375" style="21"/>
    <col min="12801" max="12801" width="13.375" style="21" customWidth="1"/>
    <col min="12802" max="12802" width="33.375" style="21" customWidth="1"/>
    <col min="12803" max="13056" width="18.375" style="21"/>
    <col min="13057" max="13057" width="13.375" style="21" customWidth="1"/>
    <col min="13058" max="13058" width="33.375" style="21" customWidth="1"/>
    <col min="13059" max="13312" width="18.375" style="21"/>
    <col min="13313" max="13313" width="13.375" style="21" customWidth="1"/>
    <col min="13314" max="13314" width="33.375" style="21" customWidth="1"/>
    <col min="13315" max="13568" width="18.375" style="21"/>
    <col min="13569" max="13569" width="13.375" style="21" customWidth="1"/>
    <col min="13570" max="13570" width="33.375" style="21" customWidth="1"/>
    <col min="13571" max="13824" width="18.375" style="21"/>
    <col min="13825" max="13825" width="13.375" style="21" customWidth="1"/>
    <col min="13826" max="13826" width="33.375" style="21" customWidth="1"/>
    <col min="13827" max="14080" width="18.375" style="21"/>
    <col min="14081" max="14081" width="13.375" style="21" customWidth="1"/>
    <col min="14082" max="14082" width="33.375" style="21" customWidth="1"/>
    <col min="14083" max="14336" width="18.375" style="21"/>
    <col min="14337" max="14337" width="13.375" style="21" customWidth="1"/>
    <col min="14338" max="14338" width="33.375" style="21" customWidth="1"/>
    <col min="14339" max="14592" width="18.375" style="21"/>
    <col min="14593" max="14593" width="13.375" style="21" customWidth="1"/>
    <col min="14594" max="14594" width="33.375" style="21" customWidth="1"/>
    <col min="14595" max="14848" width="18.375" style="21"/>
    <col min="14849" max="14849" width="13.375" style="21" customWidth="1"/>
    <col min="14850" max="14850" width="33.375" style="21" customWidth="1"/>
    <col min="14851" max="15104" width="18.375" style="21"/>
    <col min="15105" max="15105" width="13.375" style="21" customWidth="1"/>
    <col min="15106" max="15106" width="33.375" style="21" customWidth="1"/>
    <col min="15107" max="15360" width="18.375" style="21"/>
    <col min="15361" max="15361" width="13.375" style="21" customWidth="1"/>
    <col min="15362" max="15362" width="33.375" style="21" customWidth="1"/>
    <col min="15363" max="15616" width="18.375" style="21"/>
    <col min="15617" max="15617" width="13.375" style="21" customWidth="1"/>
    <col min="15618" max="15618" width="33.375" style="21" customWidth="1"/>
    <col min="15619" max="15872" width="18.375" style="21"/>
    <col min="15873" max="15873" width="13.375" style="21" customWidth="1"/>
    <col min="15874" max="15874" width="33.375" style="21" customWidth="1"/>
    <col min="15875" max="16128" width="18.375" style="21"/>
    <col min="16129" max="16129" width="13.375" style="21" customWidth="1"/>
    <col min="16130" max="16130" width="33.375" style="21" customWidth="1"/>
    <col min="16131" max="16384" width="18.375" style="21"/>
  </cols>
  <sheetData>
    <row r="1" spans="1:7" x14ac:dyDescent="0.2">
      <c r="A1" s="20"/>
    </row>
    <row r="6" spans="1:7" x14ac:dyDescent="0.2">
      <c r="D6" s="3" t="s">
        <v>560</v>
      </c>
    </row>
    <row r="8" spans="1:7" x14ac:dyDescent="0.2">
      <c r="C8" s="3" t="s">
        <v>561</v>
      </c>
    </row>
    <row r="9" spans="1:7" ht="18" thickBot="1" x14ac:dyDescent="0.25">
      <c r="B9" s="22"/>
      <c r="C9" s="22"/>
      <c r="D9" s="22"/>
      <c r="E9" s="22"/>
      <c r="F9" s="22"/>
      <c r="G9" s="23" t="s">
        <v>562</v>
      </c>
    </row>
    <row r="10" spans="1:7" x14ac:dyDescent="0.2">
      <c r="C10" s="25" t="s">
        <v>2</v>
      </c>
      <c r="D10" s="25" t="s">
        <v>3</v>
      </c>
      <c r="E10" s="25" t="s">
        <v>4</v>
      </c>
      <c r="F10" s="25" t="s">
        <v>5</v>
      </c>
      <c r="G10" s="25" t="s">
        <v>50</v>
      </c>
    </row>
    <row r="11" spans="1:7" x14ac:dyDescent="0.2">
      <c r="B11" s="26" t="s">
        <v>563</v>
      </c>
      <c r="C11" s="27" t="s">
        <v>8</v>
      </c>
      <c r="D11" s="27" t="s">
        <v>9</v>
      </c>
      <c r="E11" s="27" t="s">
        <v>10</v>
      </c>
      <c r="F11" s="27" t="s">
        <v>11</v>
      </c>
      <c r="G11" s="28">
        <v>1999</v>
      </c>
    </row>
    <row r="12" spans="1:7" x14ac:dyDescent="0.2">
      <c r="C12" s="29"/>
    </row>
    <row r="13" spans="1:7" x14ac:dyDescent="0.2">
      <c r="B13" s="20" t="s">
        <v>564</v>
      </c>
      <c r="C13" s="93">
        <v>1919522</v>
      </c>
      <c r="D13" s="94">
        <v>1988965</v>
      </c>
      <c r="E13" s="94">
        <v>2003858</v>
      </c>
      <c r="F13" s="94">
        <v>1998891</v>
      </c>
      <c r="G13" s="94">
        <v>2025792</v>
      </c>
    </row>
    <row r="14" spans="1:7" x14ac:dyDescent="0.2">
      <c r="C14" s="32"/>
    </row>
    <row r="15" spans="1:7" x14ac:dyDescent="0.2">
      <c r="B15" s="20" t="s">
        <v>565</v>
      </c>
      <c r="C15" s="93">
        <v>1884572</v>
      </c>
      <c r="D15" s="94">
        <v>1952014</v>
      </c>
      <c r="E15" s="94">
        <v>1965926</v>
      </c>
      <c r="F15" s="94">
        <v>1953246</v>
      </c>
      <c r="G15" s="94">
        <v>1980764</v>
      </c>
    </row>
    <row r="16" spans="1:7" x14ac:dyDescent="0.2">
      <c r="B16" s="95" t="s">
        <v>566</v>
      </c>
      <c r="C16" s="33"/>
      <c r="D16" s="34"/>
      <c r="E16" s="34"/>
    </row>
    <row r="17" spans="2:7" x14ac:dyDescent="0.2">
      <c r="B17" s="95" t="s">
        <v>567</v>
      </c>
      <c r="C17" s="33">
        <v>34950</v>
      </c>
      <c r="D17" s="34">
        <v>36951</v>
      </c>
      <c r="E17" s="34">
        <v>37932</v>
      </c>
      <c r="F17" s="34">
        <v>45645</v>
      </c>
      <c r="G17" s="34">
        <v>45028</v>
      </c>
    </row>
    <row r="18" spans="2:7" x14ac:dyDescent="0.2">
      <c r="C18" s="32"/>
    </row>
    <row r="19" spans="2:7" x14ac:dyDescent="0.2">
      <c r="B19" s="20" t="s">
        <v>568</v>
      </c>
      <c r="C19" s="93">
        <v>368081</v>
      </c>
      <c r="D19" s="94">
        <v>379979</v>
      </c>
      <c r="E19" s="94">
        <v>392454</v>
      </c>
      <c r="F19" s="94">
        <v>397289</v>
      </c>
      <c r="G19" s="94">
        <v>403077</v>
      </c>
    </row>
    <row r="20" spans="2:7" x14ac:dyDescent="0.2">
      <c r="C20" s="32"/>
    </row>
    <row r="21" spans="2:7" x14ac:dyDescent="0.2">
      <c r="B21" s="95" t="s">
        <v>569</v>
      </c>
      <c r="C21" s="33">
        <v>38600</v>
      </c>
      <c r="D21" s="34">
        <v>36632</v>
      </c>
      <c r="E21" s="34">
        <v>38089</v>
      </c>
      <c r="F21" s="34">
        <v>39340</v>
      </c>
      <c r="G21" s="34">
        <v>39236</v>
      </c>
    </row>
    <row r="22" spans="2:7" x14ac:dyDescent="0.2">
      <c r="B22" s="95" t="s">
        <v>570</v>
      </c>
      <c r="C22" s="33">
        <v>180138</v>
      </c>
      <c r="D22" s="34">
        <v>185569</v>
      </c>
      <c r="E22" s="34">
        <v>190980</v>
      </c>
      <c r="F22" s="34">
        <v>190571</v>
      </c>
      <c r="G22" s="34">
        <v>194219</v>
      </c>
    </row>
    <row r="23" spans="2:7" x14ac:dyDescent="0.2">
      <c r="B23" s="95" t="s">
        <v>571</v>
      </c>
      <c r="C23" s="33">
        <v>149343</v>
      </c>
      <c r="D23" s="34">
        <v>157778</v>
      </c>
      <c r="E23" s="34">
        <v>163385</v>
      </c>
      <c r="F23" s="34">
        <v>167378</v>
      </c>
      <c r="G23" s="34">
        <v>169622</v>
      </c>
    </row>
    <row r="24" spans="2:7" x14ac:dyDescent="0.2">
      <c r="C24" s="93"/>
      <c r="D24" s="94"/>
      <c r="E24" s="94"/>
    </row>
    <row r="25" spans="2:7" x14ac:dyDescent="0.2">
      <c r="B25" s="20" t="s">
        <v>572</v>
      </c>
      <c r="C25" s="93">
        <v>1026678</v>
      </c>
      <c r="D25" s="94">
        <v>1202826</v>
      </c>
      <c r="E25" s="94">
        <v>1019527</v>
      </c>
      <c r="F25" s="94">
        <v>1095856</v>
      </c>
      <c r="G25" s="94">
        <v>1040975</v>
      </c>
    </row>
    <row r="26" spans="2:7" x14ac:dyDescent="0.2">
      <c r="C26" s="33"/>
      <c r="D26" s="34"/>
      <c r="E26" s="34"/>
    </row>
    <row r="27" spans="2:7" x14ac:dyDescent="0.2">
      <c r="B27" s="20" t="s">
        <v>573</v>
      </c>
      <c r="C27" s="93">
        <v>1009927</v>
      </c>
      <c r="D27" s="94">
        <v>1215446</v>
      </c>
      <c r="E27" s="94">
        <v>1011256</v>
      </c>
      <c r="F27" s="94">
        <v>1111330</v>
      </c>
      <c r="G27" s="94">
        <v>1049996</v>
      </c>
    </row>
    <row r="28" spans="2:7" x14ac:dyDescent="0.2">
      <c r="C28" s="33"/>
      <c r="D28" s="34"/>
      <c r="E28" s="34"/>
    </row>
    <row r="29" spans="2:7" x14ac:dyDescent="0.2">
      <c r="B29" s="20" t="s">
        <v>574</v>
      </c>
      <c r="C29" s="93">
        <v>613725</v>
      </c>
      <c r="D29" s="94">
        <v>795062</v>
      </c>
      <c r="E29" s="94">
        <v>615731</v>
      </c>
      <c r="F29" s="94">
        <v>640585</v>
      </c>
      <c r="G29" s="94">
        <v>562888</v>
      </c>
    </row>
    <row r="30" spans="2:7" x14ac:dyDescent="0.2">
      <c r="C30" s="93"/>
      <c r="D30" s="94"/>
      <c r="E30" s="94"/>
    </row>
    <row r="31" spans="2:7" x14ac:dyDescent="0.2">
      <c r="B31" s="95" t="s">
        <v>575</v>
      </c>
      <c r="C31" s="33">
        <v>172716</v>
      </c>
      <c r="D31" s="34">
        <v>198548</v>
      </c>
      <c r="E31" s="34">
        <v>160709</v>
      </c>
      <c r="F31" s="34">
        <v>142332</v>
      </c>
      <c r="G31" s="34">
        <v>138876</v>
      </c>
    </row>
    <row r="32" spans="2:7" x14ac:dyDescent="0.2">
      <c r="B32" s="95" t="s">
        <v>576</v>
      </c>
      <c r="C32" s="33">
        <v>441009</v>
      </c>
      <c r="D32" s="34">
        <v>596514</v>
      </c>
      <c r="E32" s="34">
        <v>455022</v>
      </c>
      <c r="F32" s="34">
        <v>498253</v>
      </c>
      <c r="G32" s="34">
        <v>424012</v>
      </c>
    </row>
    <row r="33" spans="2:7" x14ac:dyDescent="0.2">
      <c r="C33" s="33"/>
      <c r="D33" s="34"/>
      <c r="E33" s="34"/>
    </row>
    <row r="34" spans="2:7" x14ac:dyDescent="0.2">
      <c r="B34" s="20" t="s">
        <v>577</v>
      </c>
      <c r="C34" s="93">
        <v>396202</v>
      </c>
      <c r="D34" s="94">
        <v>420384</v>
      </c>
      <c r="E34" s="94">
        <v>395525</v>
      </c>
      <c r="F34" s="94">
        <v>470745</v>
      </c>
      <c r="G34" s="94">
        <v>487108</v>
      </c>
    </row>
    <row r="35" spans="2:7" x14ac:dyDescent="0.2">
      <c r="C35" s="33"/>
      <c r="D35" s="34"/>
      <c r="E35" s="34"/>
    </row>
    <row r="36" spans="2:7" x14ac:dyDescent="0.2">
      <c r="B36" s="95" t="s">
        <v>575</v>
      </c>
      <c r="C36" s="33">
        <v>7905</v>
      </c>
      <c r="D36" s="34">
        <v>9896</v>
      </c>
      <c r="E36" s="34">
        <v>7533</v>
      </c>
      <c r="F36" s="34">
        <v>11391</v>
      </c>
      <c r="G36" s="34">
        <v>14723</v>
      </c>
    </row>
    <row r="37" spans="2:7" x14ac:dyDescent="0.2">
      <c r="B37" s="95" t="s">
        <v>576</v>
      </c>
      <c r="C37" s="33">
        <v>54727</v>
      </c>
      <c r="D37" s="34">
        <v>61925</v>
      </c>
      <c r="E37" s="34">
        <v>49296</v>
      </c>
      <c r="F37" s="34">
        <v>64296</v>
      </c>
      <c r="G37" s="34">
        <v>81103</v>
      </c>
    </row>
    <row r="38" spans="2:7" x14ac:dyDescent="0.2">
      <c r="B38" s="95" t="s">
        <v>578</v>
      </c>
      <c r="C38" s="33">
        <v>333570</v>
      </c>
      <c r="D38" s="34">
        <v>348563</v>
      </c>
      <c r="E38" s="34">
        <v>338696</v>
      </c>
      <c r="F38" s="34">
        <v>395058</v>
      </c>
      <c r="G38" s="34">
        <v>391282</v>
      </c>
    </row>
    <row r="39" spans="2:7" x14ac:dyDescent="0.2">
      <c r="C39" s="32"/>
    </row>
    <row r="40" spans="2:7" x14ac:dyDescent="0.2">
      <c r="B40" s="20" t="s">
        <v>579</v>
      </c>
      <c r="C40" s="93">
        <v>16751</v>
      </c>
      <c r="D40" s="94">
        <v>-12620</v>
      </c>
      <c r="E40" s="94">
        <v>8271</v>
      </c>
      <c r="F40" s="94">
        <v>-15474</v>
      </c>
      <c r="G40" s="94">
        <v>-9021</v>
      </c>
    </row>
    <row r="41" spans="2:7" x14ac:dyDescent="0.2">
      <c r="C41" s="32"/>
    </row>
    <row r="42" spans="2:7" x14ac:dyDescent="0.2">
      <c r="B42" s="95" t="s">
        <v>580</v>
      </c>
      <c r="C42" s="33">
        <v>16754</v>
      </c>
      <c r="D42" s="34">
        <v>-12618</v>
      </c>
      <c r="E42" s="34">
        <v>8270</v>
      </c>
      <c r="F42" s="34">
        <v>-15474</v>
      </c>
      <c r="G42" s="34">
        <v>-9020</v>
      </c>
    </row>
    <row r="43" spans="2:7" x14ac:dyDescent="0.2">
      <c r="B43" s="95" t="s">
        <v>581</v>
      </c>
      <c r="C43" s="33">
        <v>-3</v>
      </c>
      <c r="D43" s="34">
        <v>-2</v>
      </c>
      <c r="E43" s="34">
        <v>1</v>
      </c>
      <c r="F43" s="34">
        <v>0</v>
      </c>
      <c r="G43" s="34">
        <v>-1</v>
      </c>
    </row>
    <row r="44" spans="2:7" x14ac:dyDescent="0.2">
      <c r="B44" s="34"/>
      <c r="C44" s="33"/>
      <c r="D44" s="34"/>
      <c r="E44" s="34"/>
    </row>
    <row r="45" spans="2:7" x14ac:dyDescent="0.2">
      <c r="B45" s="95" t="s">
        <v>582</v>
      </c>
      <c r="C45" s="33">
        <v>2405916</v>
      </c>
      <c r="D45" s="34">
        <v>2512997</v>
      </c>
      <c r="E45" s="34">
        <v>2523535</v>
      </c>
      <c r="F45" s="34">
        <v>2364143</v>
      </c>
      <c r="G45" s="34">
        <v>2380091</v>
      </c>
    </row>
    <row r="46" spans="2:7" x14ac:dyDescent="0.2">
      <c r="C46" s="32"/>
    </row>
    <row r="47" spans="2:7" x14ac:dyDescent="0.2">
      <c r="B47" s="95" t="s">
        <v>583</v>
      </c>
      <c r="C47" s="33">
        <v>2589446</v>
      </c>
      <c r="D47" s="34">
        <v>2726789</v>
      </c>
      <c r="E47" s="34">
        <v>2653496</v>
      </c>
      <c r="F47" s="34">
        <v>2523158</v>
      </c>
      <c r="G47" s="34">
        <v>2569287</v>
      </c>
    </row>
    <row r="48" spans="2:7" x14ac:dyDescent="0.2">
      <c r="C48" s="32"/>
    </row>
    <row r="49" spans="1:7" x14ac:dyDescent="0.2">
      <c r="B49" s="20" t="s">
        <v>584</v>
      </c>
      <c r="C49" s="30">
        <v>12271</v>
      </c>
      <c r="D49" s="31">
        <v>-98195</v>
      </c>
      <c r="E49" s="31">
        <v>-69191</v>
      </c>
      <c r="F49" s="31">
        <v>-147644</v>
      </c>
      <c r="G49" s="31">
        <v>-81448</v>
      </c>
    </row>
    <row r="50" spans="1:7" x14ac:dyDescent="0.2">
      <c r="B50" s="35"/>
      <c r="C50" s="36"/>
      <c r="D50" s="35"/>
      <c r="E50" s="35"/>
      <c r="F50" s="35"/>
      <c r="G50" s="35"/>
    </row>
    <row r="51" spans="1:7" x14ac:dyDescent="0.2">
      <c r="B51" s="20" t="s">
        <v>585</v>
      </c>
      <c r="C51" s="32"/>
    </row>
    <row r="52" spans="1:7" x14ac:dyDescent="0.2">
      <c r="B52" s="20" t="s">
        <v>586</v>
      </c>
      <c r="C52" s="93">
        <v>3143022</v>
      </c>
      <c r="D52" s="94">
        <v>3259783</v>
      </c>
      <c r="E52" s="94">
        <v>3216687</v>
      </c>
      <c r="F52" s="94">
        <v>3185377</v>
      </c>
      <c r="G52" s="94">
        <v>3199200</v>
      </c>
    </row>
    <row r="53" spans="1:7" x14ac:dyDescent="0.2">
      <c r="B53" s="35"/>
      <c r="C53" s="36"/>
      <c r="D53" s="35"/>
      <c r="E53" s="35"/>
      <c r="F53" s="35"/>
      <c r="G53" s="35"/>
    </row>
    <row r="54" spans="1:7" x14ac:dyDescent="0.2">
      <c r="C54" s="32"/>
    </row>
    <row r="55" spans="1:7" x14ac:dyDescent="0.2">
      <c r="B55" s="20" t="s">
        <v>587</v>
      </c>
      <c r="C55" s="93">
        <v>285390</v>
      </c>
      <c r="D55" s="94">
        <v>302617</v>
      </c>
      <c r="E55" s="94">
        <v>305507</v>
      </c>
      <c r="F55" s="94">
        <v>286749</v>
      </c>
      <c r="G55" s="94">
        <v>303930</v>
      </c>
    </row>
    <row r="56" spans="1:7" x14ac:dyDescent="0.2">
      <c r="B56" s="35"/>
      <c r="C56" s="36"/>
      <c r="D56" s="35"/>
      <c r="E56" s="35"/>
      <c r="F56" s="35"/>
      <c r="G56" s="35"/>
    </row>
    <row r="57" spans="1:7" x14ac:dyDescent="0.2">
      <c r="B57" s="20" t="s">
        <v>588</v>
      </c>
      <c r="C57" s="32"/>
    </row>
    <row r="58" spans="1:7" x14ac:dyDescent="0.2">
      <c r="B58" s="20" t="s">
        <v>589</v>
      </c>
      <c r="C58" s="93">
        <v>3428412</v>
      </c>
      <c r="D58" s="94">
        <v>3562400</v>
      </c>
      <c r="E58" s="94">
        <v>3522194</v>
      </c>
      <c r="F58" s="94">
        <v>3472126</v>
      </c>
      <c r="G58" s="94">
        <v>3503130</v>
      </c>
    </row>
    <row r="59" spans="1:7" x14ac:dyDescent="0.2">
      <c r="B59" s="35"/>
      <c r="C59" s="36"/>
      <c r="D59" s="35"/>
      <c r="E59" s="35"/>
      <c r="F59" s="35"/>
      <c r="G59" s="35"/>
    </row>
    <row r="60" spans="1:7" x14ac:dyDescent="0.2">
      <c r="B60" s="20" t="s">
        <v>590</v>
      </c>
      <c r="C60" s="32"/>
    </row>
    <row r="61" spans="1:7" x14ac:dyDescent="0.2">
      <c r="B61" s="20" t="s">
        <v>591</v>
      </c>
      <c r="C61" s="30">
        <v>3314281</v>
      </c>
      <c r="D61" s="31">
        <v>3571770</v>
      </c>
      <c r="E61" s="31">
        <v>3415839</v>
      </c>
      <c r="F61" s="31">
        <v>3492036</v>
      </c>
      <c r="G61" s="31">
        <v>3469844</v>
      </c>
    </row>
    <row r="62" spans="1:7" ht="18" thickBot="1" x14ac:dyDescent="0.25">
      <c r="B62" s="22"/>
      <c r="C62" s="40"/>
      <c r="D62" s="22"/>
      <c r="E62" s="22"/>
      <c r="F62" s="22"/>
      <c r="G62" s="22"/>
    </row>
    <row r="63" spans="1:7" x14ac:dyDescent="0.2">
      <c r="C63" s="20" t="s">
        <v>94</v>
      </c>
    </row>
    <row r="64" spans="1:7" x14ac:dyDescent="0.2">
      <c r="A64" s="20"/>
    </row>
    <row r="65" spans="1:7" x14ac:dyDescent="0.2">
      <c r="A65" s="20"/>
    </row>
    <row r="70" spans="1:7" x14ac:dyDescent="0.2">
      <c r="D70" s="3" t="s">
        <v>592</v>
      </c>
    </row>
    <row r="72" spans="1:7" x14ac:dyDescent="0.2">
      <c r="C72" s="3" t="s">
        <v>593</v>
      </c>
    </row>
    <row r="73" spans="1:7" ht="18" thickBot="1" x14ac:dyDescent="0.25">
      <c r="B73" s="22"/>
      <c r="C73" s="22"/>
      <c r="D73" s="23" t="s">
        <v>594</v>
      </c>
      <c r="E73" s="22"/>
      <c r="F73" s="22"/>
      <c r="G73" s="23" t="s">
        <v>562</v>
      </c>
    </row>
    <row r="74" spans="1:7" x14ac:dyDescent="0.2">
      <c r="C74" s="25" t="s">
        <v>2</v>
      </c>
      <c r="D74" s="25" t="s">
        <v>3</v>
      </c>
      <c r="E74" s="25" t="s">
        <v>4</v>
      </c>
      <c r="F74" s="25" t="s">
        <v>5</v>
      </c>
      <c r="G74" s="25" t="s">
        <v>50</v>
      </c>
    </row>
    <row r="75" spans="1:7" x14ac:dyDescent="0.2">
      <c r="B75" s="26" t="s">
        <v>563</v>
      </c>
      <c r="C75" s="27" t="s">
        <v>8</v>
      </c>
      <c r="D75" s="27" t="s">
        <v>9</v>
      </c>
      <c r="E75" s="27" t="s">
        <v>10</v>
      </c>
      <c r="F75" s="27" t="s">
        <v>11</v>
      </c>
      <c r="G75" s="28">
        <v>1999</v>
      </c>
    </row>
    <row r="76" spans="1:7" x14ac:dyDescent="0.2">
      <c r="C76" s="29"/>
    </row>
    <row r="77" spans="1:7" x14ac:dyDescent="0.2">
      <c r="B77" s="20" t="s">
        <v>564</v>
      </c>
      <c r="C77" s="93">
        <v>1809168</v>
      </c>
      <c r="D77" s="94">
        <v>1870924</v>
      </c>
      <c r="E77" s="94">
        <v>1835422</v>
      </c>
      <c r="F77" s="94">
        <v>1823820</v>
      </c>
      <c r="G77" s="94">
        <v>1861105</v>
      </c>
    </row>
    <row r="78" spans="1:7" x14ac:dyDescent="0.2">
      <c r="C78" s="32"/>
    </row>
    <row r="79" spans="1:7" x14ac:dyDescent="0.2">
      <c r="B79" s="20" t="s">
        <v>565</v>
      </c>
      <c r="C79" s="93">
        <v>1777074</v>
      </c>
      <c r="D79" s="94">
        <v>1837332</v>
      </c>
      <c r="E79" s="94">
        <v>1801705</v>
      </c>
      <c r="F79" s="94">
        <v>1782211</v>
      </c>
      <c r="G79" s="94">
        <v>1820059</v>
      </c>
    </row>
    <row r="80" spans="1:7" x14ac:dyDescent="0.2">
      <c r="B80" s="20" t="s">
        <v>566</v>
      </c>
      <c r="C80" s="32"/>
    </row>
    <row r="81" spans="2:7" x14ac:dyDescent="0.2">
      <c r="B81" s="20" t="s">
        <v>567</v>
      </c>
      <c r="C81" s="93">
        <v>32094</v>
      </c>
      <c r="D81" s="94">
        <v>33592</v>
      </c>
      <c r="E81" s="94">
        <v>33717</v>
      </c>
      <c r="F81" s="94">
        <v>41609</v>
      </c>
      <c r="G81" s="94">
        <v>41046</v>
      </c>
    </row>
    <row r="82" spans="2:7" x14ac:dyDescent="0.2">
      <c r="C82" s="32"/>
    </row>
    <row r="83" spans="2:7" x14ac:dyDescent="0.2">
      <c r="B83" s="20" t="s">
        <v>568</v>
      </c>
      <c r="C83" s="93">
        <v>337999</v>
      </c>
      <c r="D83" s="94">
        <v>347012</v>
      </c>
      <c r="E83" s="94">
        <v>355484</v>
      </c>
      <c r="F83" s="94">
        <v>358888</v>
      </c>
      <c r="G83" s="94">
        <v>364117</v>
      </c>
    </row>
    <row r="84" spans="2:7" x14ac:dyDescent="0.2">
      <c r="C84" s="32"/>
    </row>
    <row r="85" spans="2:7" x14ac:dyDescent="0.2">
      <c r="B85" s="20" t="s">
        <v>569</v>
      </c>
      <c r="C85" s="93">
        <v>35445</v>
      </c>
      <c r="D85" s="94">
        <v>33454</v>
      </c>
      <c r="E85" s="94">
        <v>34501</v>
      </c>
      <c r="F85" s="94">
        <v>35537</v>
      </c>
      <c r="G85" s="94">
        <v>35444</v>
      </c>
    </row>
    <row r="86" spans="2:7" x14ac:dyDescent="0.2">
      <c r="B86" s="20" t="s">
        <v>570</v>
      </c>
      <c r="C86" s="93">
        <v>165416</v>
      </c>
      <c r="D86" s="94">
        <v>169469</v>
      </c>
      <c r="E86" s="94">
        <v>172989</v>
      </c>
      <c r="F86" s="94">
        <v>172151</v>
      </c>
      <c r="G86" s="94">
        <v>175446</v>
      </c>
    </row>
    <row r="87" spans="2:7" x14ac:dyDescent="0.2">
      <c r="B87" s="20" t="s">
        <v>571</v>
      </c>
      <c r="C87" s="93">
        <v>137138</v>
      </c>
      <c r="D87" s="94">
        <v>144089</v>
      </c>
      <c r="E87" s="94">
        <v>147994</v>
      </c>
      <c r="F87" s="94">
        <v>151200</v>
      </c>
      <c r="G87" s="94">
        <v>153227</v>
      </c>
    </row>
    <row r="88" spans="2:7" x14ac:dyDescent="0.2">
      <c r="C88" s="32"/>
    </row>
    <row r="89" spans="2:7" x14ac:dyDescent="0.2">
      <c r="B89" s="20" t="s">
        <v>572</v>
      </c>
      <c r="C89" s="93">
        <v>1036775</v>
      </c>
      <c r="D89" s="94">
        <v>1247679</v>
      </c>
      <c r="E89" s="94">
        <v>1052340</v>
      </c>
      <c r="F89" s="94">
        <v>1142069</v>
      </c>
      <c r="G89" s="94">
        <v>1093005</v>
      </c>
    </row>
    <row r="90" spans="2:7" x14ac:dyDescent="0.2">
      <c r="C90" s="32"/>
    </row>
    <row r="91" spans="2:7" x14ac:dyDescent="0.2">
      <c r="B91" s="20" t="s">
        <v>573</v>
      </c>
      <c r="C91" s="93">
        <v>1014787</v>
      </c>
      <c r="D91" s="94">
        <v>1262618</v>
      </c>
      <c r="E91" s="94">
        <v>1043510</v>
      </c>
      <c r="F91" s="94">
        <v>1168497</v>
      </c>
      <c r="G91" s="94">
        <v>1098334</v>
      </c>
    </row>
    <row r="92" spans="2:7" x14ac:dyDescent="0.2">
      <c r="C92" s="32"/>
    </row>
    <row r="93" spans="2:7" x14ac:dyDescent="0.2">
      <c r="B93" s="20" t="s">
        <v>574</v>
      </c>
      <c r="C93" s="93">
        <v>622999</v>
      </c>
      <c r="D93" s="94">
        <v>835939</v>
      </c>
      <c r="E93" s="94">
        <v>646123</v>
      </c>
      <c r="F93" s="94">
        <v>687268</v>
      </c>
      <c r="G93" s="94">
        <v>601224</v>
      </c>
    </row>
    <row r="94" spans="2:7" x14ac:dyDescent="0.2">
      <c r="C94" s="32"/>
    </row>
    <row r="95" spans="2:7" x14ac:dyDescent="0.2">
      <c r="B95" s="20" t="s">
        <v>575</v>
      </c>
      <c r="C95" s="93">
        <v>162175</v>
      </c>
      <c r="D95" s="94">
        <v>184011</v>
      </c>
      <c r="E95" s="94">
        <v>146099</v>
      </c>
      <c r="F95" s="94">
        <v>131182</v>
      </c>
      <c r="G95" s="94">
        <v>127996</v>
      </c>
    </row>
    <row r="96" spans="2:7" x14ac:dyDescent="0.2">
      <c r="B96" s="20" t="s">
        <v>576</v>
      </c>
      <c r="C96" s="93">
        <v>460824</v>
      </c>
      <c r="D96" s="94">
        <v>651928</v>
      </c>
      <c r="E96" s="94">
        <v>500024</v>
      </c>
      <c r="F96" s="94">
        <v>556086</v>
      </c>
      <c r="G96" s="94">
        <v>473228</v>
      </c>
    </row>
    <row r="97" spans="2:7" x14ac:dyDescent="0.2">
      <c r="C97" s="32"/>
    </row>
    <row r="98" spans="2:7" x14ac:dyDescent="0.2">
      <c r="B98" s="20" t="s">
        <v>577</v>
      </c>
      <c r="C98" s="93">
        <v>391788</v>
      </c>
      <c r="D98" s="94">
        <v>426679</v>
      </c>
      <c r="E98" s="94">
        <v>397387</v>
      </c>
      <c r="F98" s="94">
        <v>481229</v>
      </c>
      <c r="G98" s="94">
        <v>497110</v>
      </c>
    </row>
    <row r="99" spans="2:7" x14ac:dyDescent="0.2">
      <c r="C99" s="32"/>
    </row>
    <row r="100" spans="2:7" x14ac:dyDescent="0.2">
      <c r="B100" s="20" t="s">
        <v>575</v>
      </c>
      <c r="C100" s="93">
        <v>7507</v>
      </c>
      <c r="D100" s="94">
        <v>9318</v>
      </c>
      <c r="E100" s="94">
        <v>6924</v>
      </c>
      <c r="F100" s="94">
        <v>10586</v>
      </c>
      <c r="G100" s="94">
        <v>13683</v>
      </c>
    </row>
    <row r="101" spans="2:7" x14ac:dyDescent="0.2">
      <c r="B101" s="20" t="s">
        <v>576</v>
      </c>
      <c r="C101" s="93">
        <v>53030</v>
      </c>
      <c r="D101" s="94">
        <v>60592</v>
      </c>
      <c r="E101" s="94">
        <v>48000</v>
      </c>
      <c r="F101" s="94">
        <v>63786</v>
      </c>
      <c r="G101" s="94">
        <v>80459</v>
      </c>
    </row>
    <row r="102" spans="2:7" x14ac:dyDescent="0.2">
      <c r="B102" s="20" t="s">
        <v>578</v>
      </c>
      <c r="C102" s="93">
        <v>331251</v>
      </c>
      <c r="D102" s="94">
        <v>356769</v>
      </c>
      <c r="E102" s="94">
        <v>342463</v>
      </c>
      <c r="F102" s="94">
        <v>406857</v>
      </c>
      <c r="G102" s="94">
        <v>402968</v>
      </c>
    </row>
    <row r="103" spans="2:7" x14ac:dyDescent="0.2">
      <c r="C103" s="32"/>
    </row>
    <row r="104" spans="2:7" x14ac:dyDescent="0.2">
      <c r="B104" s="20" t="s">
        <v>579</v>
      </c>
      <c r="C104" s="93">
        <v>21988</v>
      </c>
      <c r="D104" s="94">
        <v>-14939</v>
      </c>
      <c r="E104" s="94">
        <v>8830</v>
      </c>
      <c r="F104" s="94">
        <v>-26428</v>
      </c>
      <c r="G104" s="94">
        <v>-5329</v>
      </c>
    </row>
    <row r="105" spans="2:7" x14ac:dyDescent="0.2">
      <c r="C105" s="32"/>
    </row>
    <row r="106" spans="2:7" x14ac:dyDescent="0.2">
      <c r="B106" s="95" t="s">
        <v>580</v>
      </c>
      <c r="C106" s="56">
        <v>21991</v>
      </c>
      <c r="D106" s="39">
        <v>-14937</v>
      </c>
      <c r="E106" s="39">
        <v>8829</v>
      </c>
      <c r="F106" s="39">
        <v>-26428</v>
      </c>
      <c r="G106" s="39">
        <v>-5328</v>
      </c>
    </row>
    <row r="107" spans="2:7" x14ac:dyDescent="0.2">
      <c r="B107" s="20" t="s">
        <v>581</v>
      </c>
      <c r="C107" s="93">
        <v>-3</v>
      </c>
      <c r="D107" s="94">
        <v>-2</v>
      </c>
      <c r="E107" s="94">
        <v>1</v>
      </c>
      <c r="F107" s="94">
        <v>0</v>
      </c>
      <c r="G107" s="94">
        <v>-1</v>
      </c>
    </row>
    <row r="108" spans="2:7" x14ac:dyDescent="0.2">
      <c r="C108" s="32"/>
    </row>
    <row r="109" spans="2:7" x14ac:dyDescent="0.2">
      <c r="B109" s="95" t="s">
        <v>582</v>
      </c>
      <c r="C109" s="33">
        <v>2528094</v>
      </c>
      <c r="D109" s="34">
        <v>2599160</v>
      </c>
      <c r="E109" s="34">
        <v>2590008</v>
      </c>
      <c r="F109" s="34">
        <v>2469806</v>
      </c>
      <c r="G109" s="34">
        <v>2502039</v>
      </c>
    </row>
    <row r="110" spans="2:7" x14ac:dyDescent="0.2">
      <c r="C110" s="32"/>
    </row>
    <row r="111" spans="2:7" x14ac:dyDescent="0.2">
      <c r="B111" s="95" t="s">
        <v>583</v>
      </c>
      <c r="C111" s="33">
        <v>2805371</v>
      </c>
      <c r="D111" s="34">
        <v>2894461</v>
      </c>
      <c r="E111" s="34">
        <v>2759774</v>
      </c>
      <c r="F111" s="34">
        <v>2715003</v>
      </c>
      <c r="G111" s="34">
        <v>2763032</v>
      </c>
    </row>
    <row r="112" spans="2:7" x14ac:dyDescent="0.2">
      <c r="C112" s="32"/>
    </row>
    <row r="113" spans="1:7" x14ac:dyDescent="0.2">
      <c r="B113" s="20" t="s">
        <v>584</v>
      </c>
      <c r="C113" s="93">
        <v>11393</v>
      </c>
      <c r="D113" s="94">
        <v>-92707</v>
      </c>
      <c r="E113" s="94">
        <v>-64719</v>
      </c>
      <c r="F113" s="94">
        <v>-136417</v>
      </c>
      <c r="G113" s="94">
        <v>-75901</v>
      </c>
    </row>
    <row r="114" spans="1:7" x14ac:dyDescent="0.2">
      <c r="B114" s="35"/>
      <c r="C114" s="36"/>
      <c r="D114" s="35"/>
      <c r="E114" s="35"/>
      <c r="F114" s="35"/>
      <c r="G114" s="35"/>
    </row>
    <row r="115" spans="1:7" x14ac:dyDescent="0.2">
      <c r="B115" s="20" t="s">
        <v>585</v>
      </c>
      <c r="C115" s="32"/>
    </row>
    <row r="116" spans="1:7" x14ac:dyDescent="0.2">
      <c r="B116" s="20" t="s">
        <v>586</v>
      </c>
      <c r="C116" s="93">
        <v>2918058</v>
      </c>
      <c r="D116" s="94">
        <v>3077607</v>
      </c>
      <c r="E116" s="94">
        <v>3008761</v>
      </c>
      <c r="F116" s="94">
        <v>2943163</v>
      </c>
      <c r="G116" s="94">
        <v>2981333</v>
      </c>
    </row>
    <row r="117" spans="1:7" x14ac:dyDescent="0.2">
      <c r="B117" s="35"/>
      <c r="C117" s="36"/>
      <c r="D117" s="35"/>
      <c r="E117" s="35"/>
      <c r="F117" s="35"/>
      <c r="G117" s="35"/>
    </row>
    <row r="118" spans="1:7" x14ac:dyDescent="0.2">
      <c r="C118" s="32"/>
    </row>
    <row r="119" spans="1:7" x14ac:dyDescent="0.2">
      <c r="B119" s="20" t="s">
        <v>587</v>
      </c>
      <c r="C119" s="93">
        <v>264963</v>
      </c>
      <c r="D119" s="94">
        <v>285705</v>
      </c>
      <c r="E119" s="94">
        <v>285759</v>
      </c>
      <c r="F119" s="94">
        <v>264945</v>
      </c>
      <c r="G119" s="94">
        <v>283232</v>
      </c>
    </row>
    <row r="120" spans="1:7" x14ac:dyDescent="0.2">
      <c r="B120" s="35"/>
      <c r="C120" s="36"/>
      <c r="D120" s="35"/>
      <c r="E120" s="35"/>
      <c r="F120" s="35"/>
      <c r="G120" s="35"/>
    </row>
    <row r="121" spans="1:7" x14ac:dyDescent="0.2">
      <c r="B121" s="20" t="s">
        <v>588</v>
      </c>
      <c r="C121" s="32"/>
    </row>
    <row r="122" spans="1:7" x14ac:dyDescent="0.2">
      <c r="B122" s="20" t="s">
        <v>589</v>
      </c>
      <c r="C122" s="93">
        <v>3183021</v>
      </c>
      <c r="D122" s="94">
        <v>3363312</v>
      </c>
      <c r="E122" s="94">
        <v>3294520</v>
      </c>
      <c r="F122" s="94">
        <v>3208108</v>
      </c>
      <c r="G122" s="94">
        <v>3264565</v>
      </c>
    </row>
    <row r="123" spans="1:7" x14ac:dyDescent="0.2">
      <c r="B123" s="35"/>
      <c r="C123" s="36"/>
      <c r="D123" s="35"/>
      <c r="E123" s="35"/>
      <c r="F123" s="35"/>
      <c r="G123" s="35"/>
    </row>
    <row r="124" spans="1:7" x14ac:dyDescent="0.2">
      <c r="B124" s="20" t="s">
        <v>590</v>
      </c>
      <c r="C124" s="32"/>
    </row>
    <row r="125" spans="1:7" x14ac:dyDescent="0.2">
      <c r="B125" s="20" t="s">
        <v>591</v>
      </c>
      <c r="C125" s="30">
        <v>3183942</v>
      </c>
      <c r="D125" s="31">
        <v>3465615</v>
      </c>
      <c r="E125" s="31">
        <v>3243246</v>
      </c>
      <c r="F125" s="31">
        <v>3324777</v>
      </c>
      <c r="G125" s="31">
        <v>3318227</v>
      </c>
    </row>
    <row r="126" spans="1:7" ht="18" thickBot="1" x14ac:dyDescent="0.25">
      <c r="B126" s="22"/>
      <c r="C126" s="40"/>
      <c r="D126" s="22"/>
      <c r="E126" s="22"/>
      <c r="F126" s="22"/>
      <c r="G126" s="22"/>
    </row>
    <row r="127" spans="1:7" x14ac:dyDescent="0.2">
      <c r="C127" s="20" t="s">
        <v>94</v>
      </c>
    </row>
    <row r="128" spans="1:7" x14ac:dyDescent="0.2">
      <c r="A128" s="20"/>
    </row>
    <row r="129" spans="1:7" x14ac:dyDescent="0.2">
      <c r="A129" s="20"/>
    </row>
    <row r="134" spans="1:7" x14ac:dyDescent="0.2">
      <c r="D134" s="3" t="s">
        <v>592</v>
      </c>
    </row>
    <row r="136" spans="1:7" x14ac:dyDescent="0.2">
      <c r="C136" s="3" t="s">
        <v>595</v>
      </c>
    </row>
    <row r="137" spans="1:7" ht="18" thickBot="1" x14ac:dyDescent="0.25">
      <c r="B137" s="22"/>
      <c r="C137" s="22"/>
      <c r="D137" s="23" t="s">
        <v>594</v>
      </c>
      <c r="E137" s="22"/>
      <c r="F137" s="22"/>
      <c r="G137" s="22"/>
    </row>
    <row r="138" spans="1:7" x14ac:dyDescent="0.2">
      <c r="C138" s="25" t="s">
        <v>2</v>
      </c>
      <c r="D138" s="25" t="s">
        <v>3</v>
      </c>
      <c r="E138" s="25" t="s">
        <v>4</v>
      </c>
      <c r="F138" s="25" t="s">
        <v>5</v>
      </c>
      <c r="G138" s="25" t="s">
        <v>50</v>
      </c>
    </row>
    <row r="139" spans="1:7" x14ac:dyDescent="0.2">
      <c r="B139" s="26" t="s">
        <v>563</v>
      </c>
      <c r="C139" s="27" t="s">
        <v>8</v>
      </c>
      <c r="D139" s="27" t="s">
        <v>9</v>
      </c>
      <c r="E139" s="27" t="s">
        <v>10</v>
      </c>
      <c r="F139" s="27" t="s">
        <v>11</v>
      </c>
      <c r="G139" s="28">
        <v>1999</v>
      </c>
    </row>
    <row r="140" spans="1:7" x14ac:dyDescent="0.2">
      <c r="C140" s="29"/>
    </row>
    <row r="141" spans="1:7" x14ac:dyDescent="0.2">
      <c r="B141" s="20" t="s">
        <v>564</v>
      </c>
      <c r="C141" s="96">
        <v>106.09970992190884</v>
      </c>
      <c r="D141" s="97">
        <v>106.30923543660779</v>
      </c>
      <c r="E141" s="97">
        <v>109.17696311801863</v>
      </c>
      <c r="F141" s="97">
        <v>109.59909376922479</v>
      </c>
      <c r="G141" s="97">
        <v>108.84888278737633</v>
      </c>
    </row>
    <row r="142" spans="1:7" x14ac:dyDescent="0.2">
      <c r="C142" s="32"/>
    </row>
    <row r="143" spans="1:7" x14ac:dyDescent="0.2">
      <c r="B143" s="20" t="s">
        <v>565</v>
      </c>
      <c r="C143" s="98">
        <v>106.04915721011055</v>
      </c>
      <c r="D143" s="99">
        <v>106.24176795483886</v>
      </c>
      <c r="E143" s="99">
        <v>109.1147551902226</v>
      </c>
      <c r="F143" s="99">
        <v>109.59674202071699</v>
      </c>
      <c r="G143" s="99">
        <v>108.82965881875258</v>
      </c>
    </row>
    <row r="144" spans="1:7" x14ac:dyDescent="0.2">
      <c r="B144" s="95" t="s">
        <v>566</v>
      </c>
      <c r="C144" s="32"/>
    </row>
    <row r="145" spans="2:7" x14ac:dyDescent="0.2">
      <c r="B145" s="95" t="s">
        <v>567</v>
      </c>
      <c r="C145" s="100">
        <v>108.9</v>
      </c>
      <c r="D145" s="101">
        <v>110</v>
      </c>
      <c r="E145" s="101">
        <v>112.5</v>
      </c>
      <c r="F145" s="101">
        <v>109.7</v>
      </c>
      <c r="G145" s="101">
        <v>109.7</v>
      </c>
    </row>
    <row r="146" spans="2:7" x14ac:dyDescent="0.2">
      <c r="C146" s="32"/>
    </row>
    <row r="147" spans="2:7" x14ac:dyDescent="0.2">
      <c r="B147" s="95" t="s">
        <v>568</v>
      </c>
      <c r="C147" s="100">
        <v>108.9</v>
      </c>
      <c r="D147" s="101">
        <v>109.5</v>
      </c>
      <c r="E147" s="101">
        <v>110.4</v>
      </c>
      <c r="F147" s="101">
        <v>110.7</v>
      </c>
      <c r="G147" s="101">
        <v>110.7</v>
      </c>
    </row>
    <row r="148" spans="2:7" x14ac:dyDescent="0.2">
      <c r="C148" s="32"/>
    </row>
    <row r="149" spans="2:7" x14ac:dyDescent="0.2">
      <c r="B149" s="20" t="s">
        <v>572</v>
      </c>
      <c r="C149" s="96">
        <v>99.026114634322781</v>
      </c>
      <c r="D149" s="97">
        <v>96.405084961756998</v>
      </c>
      <c r="E149" s="97">
        <v>96.881901286656401</v>
      </c>
      <c r="F149" s="97">
        <v>95.953571982078145</v>
      </c>
      <c r="G149" s="97">
        <v>95.239729003984436</v>
      </c>
    </row>
    <row r="150" spans="2:7" x14ac:dyDescent="0.2">
      <c r="C150" s="32"/>
    </row>
    <row r="151" spans="2:7" x14ac:dyDescent="0.2">
      <c r="B151" s="20" t="s">
        <v>573</v>
      </c>
      <c r="C151" s="96">
        <v>99.521081763956374</v>
      </c>
      <c r="D151" s="97">
        <v>96.263953151309423</v>
      </c>
      <c r="E151" s="97">
        <v>96.909085681977174</v>
      </c>
      <c r="F151" s="97">
        <v>95.107646831784763</v>
      </c>
      <c r="G151" s="97">
        <v>95.598970804873559</v>
      </c>
    </row>
    <row r="152" spans="2:7" x14ac:dyDescent="0.2">
      <c r="C152" s="32"/>
    </row>
    <row r="153" spans="2:7" x14ac:dyDescent="0.2">
      <c r="B153" s="20" t="s">
        <v>574</v>
      </c>
      <c r="C153" s="96">
        <v>98.51139407928423</v>
      </c>
      <c r="D153" s="97">
        <v>95.110049895985242</v>
      </c>
      <c r="E153" s="97">
        <v>95.296251642489125</v>
      </c>
      <c r="F153" s="97">
        <v>93.207453278779155</v>
      </c>
      <c r="G153" s="97">
        <v>93.623674370949928</v>
      </c>
    </row>
    <row r="154" spans="2:7" x14ac:dyDescent="0.2">
      <c r="C154" s="32"/>
    </row>
    <row r="155" spans="2:7" x14ac:dyDescent="0.2">
      <c r="B155" s="95" t="s">
        <v>575</v>
      </c>
      <c r="C155" s="100">
        <v>106.5</v>
      </c>
      <c r="D155" s="101">
        <v>107.9</v>
      </c>
      <c r="E155" s="101">
        <v>110</v>
      </c>
      <c r="F155" s="101">
        <v>108.5</v>
      </c>
      <c r="G155" s="101">
        <v>108.5</v>
      </c>
    </row>
    <row r="156" spans="2:7" x14ac:dyDescent="0.2">
      <c r="B156" s="95" t="s">
        <v>576</v>
      </c>
      <c r="C156" s="100">
        <v>95.7</v>
      </c>
      <c r="D156" s="101">
        <v>91.5</v>
      </c>
      <c r="E156" s="101">
        <v>91</v>
      </c>
      <c r="F156" s="101">
        <v>89.6</v>
      </c>
      <c r="G156" s="101">
        <v>89.6</v>
      </c>
    </row>
    <row r="157" spans="2:7" x14ac:dyDescent="0.2">
      <c r="C157" s="32"/>
    </row>
    <row r="158" spans="2:7" x14ac:dyDescent="0.2">
      <c r="B158" s="20" t="s">
        <v>577</v>
      </c>
      <c r="C158" s="96">
        <v>101.12662970790325</v>
      </c>
      <c r="D158" s="97">
        <v>98.524652021777499</v>
      </c>
      <c r="E158" s="97">
        <v>99.531439126091186</v>
      </c>
      <c r="F158" s="97">
        <v>97.82141142782335</v>
      </c>
      <c r="G158" s="97">
        <v>97.987970469312629</v>
      </c>
    </row>
    <row r="159" spans="2:7" x14ac:dyDescent="0.2">
      <c r="C159" s="32"/>
    </row>
    <row r="160" spans="2:7" x14ac:dyDescent="0.2">
      <c r="B160" s="95" t="s">
        <v>575</v>
      </c>
      <c r="C160" s="100">
        <v>105.3</v>
      </c>
      <c r="D160" s="101">
        <v>106.2</v>
      </c>
      <c r="E160" s="101">
        <v>108.8</v>
      </c>
      <c r="F160" s="101">
        <v>107.6</v>
      </c>
      <c r="G160" s="101">
        <v>107.6</v>
      </c>
    </row>
    <row r="161" spans="2:7" x14ac:dyDescent="0.2">
      <c r="B161" s="95" t="s">
        <v>576</v>
      </c>
      <c r="C161" s="100">
        <v>103.2</v>
      </c>
      <c r="D161" s="101">
        <v>102.2</v>
      </c>
      <c r="E161" s="101">
        <v>102.7</v>
      </c>
      <c r="F161" s="101">
        <v>100.8</v>
      </c>
      <c r="G161" s="101">
        <v>100.8</v>
      </c>
    </row>
    <row r="162" spans="2:7" x14ac:dyDescent="0.2">
      <c r="B162" s="95" t="s">
        <v>578</v>
      </c>
      <c r="C162" s="100">
        <v>100.7</v>
      </c>
      <c r="D162" s="101">
        <v>97.7</v>
      </c>
      <c r="E162" s="101">
        <v>98.9</v>
      </c>
      <c r="F162" s="101">
        <v>97.1</v>
      </c>
      <c r="G162" s="101">
        <v>97.1</v>
      </c>
    </row>
    <row r="163" spans="2:7" x14ac:dyDescent="0.2">
      <c r="C163" s="32"/>
    </row>
    <row r="164" spans="2:7" x14ac:dyDescent="0.2">
      <c r="B164" s="20" t="s">
        <v>579</v>
      </c>
      <c r="C164" s="32"/>
    </row>
    <row r="165" spans="2:7" x14ac:dyDescent="0.2">
      <c r="B165" s="20" t="s">
        <v>580</v>
      </c>
      <c r="C165" s="96">
        <v>76.18571233686508</v>
      </c>
      <c r="D165" s="97">
        <v>84.474794135368541</v>
      </c>
      <c r="E165" s="97">
        <v>93.668592139540152</v>
      </c>
      <c r="F165" s="97">
        <v>58.551536249432424</v>
      </c>
      <c r="G165" s="97">
        <v>169.2942942942943</v>
      </c>
    </row>
    <row r="166" spans="2:7" x14ac:dyDescent="0.2">
      <c r="B166" s="95" t="s">
        <v>581</v>
      </c>
      <c r="C166" s="100">
        <v>93.7</v>
      </c>
      <c r="D166" s="101">
        <v>96.5</v>
      </c>
      <c r="E166" s="101">
        <v>100.6</v>
      </c>
      <c r="F166" s="101">
        <v>99.5</v>
      </c>
      <c r="G166" s="101">
        <v>99.5</v>
      </c>
    </row>
    <row r="167" spans="2:7" x14ac:dyDescent="0.2">
      <c r="C167" s="32"/>
    </row>
    <row r="168" spans="2:7" x14ac:dyDescent="0.2">
      <c r="B168" s="20" t="s">
        <v>582</v>
      </c>
      <c r="C168" s="96">
        <v>95.167189194705585</v>
      </c>
      <c r="D168" s="97">
        <v>96.684967451022644</v>
      </c>
      <c r="E168" s="97">
        <v>97.43348283094106</v>
      </c>
      <c r="F168" s="97">
        <v>95.721809729185196</v>
      </c>
      <c r="G168" s="97">
        <v>95.126055189387543</v>
      </c>
    </row>
    <row r="169" spans="2:7" x14ac:dyDescent="0.2">
      <c r="C169" s="32"/>
    </row>
    <row r="170" spans="2:7" x14ac:dyDescent="0.2">
      <c r="B170" s="20" t="s">
        <v>583</v>
      </c>
      <c r="C170" s="96">
        <v>92.303157051242067</v>
      </c>
      <c r="D170" s="97">
        <v>94.207142538800838</v>
      </c>
      <c r="E170" s="97">
        <v>96.149032493240398</v>
      </c>
      <c r="F170" s="97">
        <v>92.933893627373521</v>
      </c>
      <c r="G170" s="97">
        <v>92.987956708427561</v>
      </c>
    </row>
    <row r="171" spans="2:7" x14ac:dyDescent="0.2">
      <c r="C171" s="32"/>
    </row>
    <row r="172" spans="2:7" x14ac:dyDescent="0.2">
      <c r="B172" s="20" t="s">
        <v>584</v>
      </c>
      <c r="C172" s="96">
        <v>107.70938515446396</v>
      </c>
      <c r="D172" s="97">
        <v>105.91941366060271</v>
      </c>
      <c r="E172" s="97">
        <v>106.91066803753399</v>
      </c>
      <c r="F172" s="97">
        <v>108.22969900421423</v>
      </c>
      <c r="G172" s="97">
        <v>107.30771671386618</v>
      </c>
    </row>
    <row r="173" spans="2:7" x14ac:dyDescent="0.2">
      <c r="B173" s="35"/>
      <c r="C173" s="36"/>
      <c r="D173" s="35"/>
      <c r="E173" s="35"/>
      <c r="F173" s="35"/>
      <c r="G173" s="35"/>
    </row>
    <row r="174" spans="2:7" x14ac:dyDescent="0.2">
      <c r="B174" s="20" t="s">
        <v>585</v>
      </c>
      <c r="C174" s="32"/>
    </row>
    <row r="175" spans="2:7" x14ac:dyDescent="0.2">
      <c r="B175" s="20" t="s">
        <v>586</v>
      </c>
      <c r="C175" s="96">
        <v>107.70937383698336</v>
      </c>
      <c r="D175" s="97">
        <v>105.91940426441712</v>
      </c>
      <c r="E175" s="97">
        <v>106.91068516243065</v>
      </c>
      <c r="F175" s="97">
        <v>108.22968071096275</v>
      </c>
      <c r="G175" s="97">
        <v>107.30770430542312</v>
      </c>
    </row>
    <row r="176" spans="2:7" x14ac:dyDescent="0.2">
      <c r="B176" s="35"/>
      <c r="C176" s="36"/>
      <c r="D176" s="35"/>
      <c r="E176" s="35"/>
      <c r="F176" s="35"/>
      <c r="G176" s="35"/>
    </row>
    <row r="177" spans="1:7" x14ac:dyDescent="0.2">
      <c r="C177" s="32"/>
    </row>
    <row r="178" spans="1:7" x14ac:dyDescent="0.2">
      <c r="B178" s="20" t="s">
        <v>587</v>
      </c>
      <c r="C178" s="96">
        <v>107.70937383698336</v>
      </c>
      <c r="D178" s="97">
        <v>105.91940426441712</v>
      </c>
      <c r="E178" s="97">
        <v>106.91068516243065</v>
      </c>
      <c r="F178" s="97">
        <v>108.22968071096275</v>
      </c>
      <c r="G178" s="97">
        <v>107.30770430542312</v>
      </c>
    </row>
    <row r="179" spans="1:7" x14ac:dyDescent="0.2">
      <c r="B179" s="35"/>
      <c r="C179" s="36"/>
      <c r="D179" s="35"/>
      <c r="E179" s="35"/>
      <c r="F179" s="35"/>
      <c r="G179" s="35"/>
    </row>
    <row r="180" spans="1:7" x14ac:dyDescent="0.2">
      <c r="B180" s="20" t="s">
        <v>588</v>
      </c>
      <c r="C180" s="32"/>
    </row>
    <row r="181" spans="1:7" x14ac:dyDescent="0.2">
      <c r="B181" s="20" t="s">
        <v>589</v>
      </c>
      <c r="C181" s="96">
        <v>107.70937420771023</v>
      </c>
      <c r="D181" s="97">
        <v>105.91940325488684</v>
      </c>
      <c r="E181" s="97">
        <v>106.9106880516737</v>
      </c>
      <c r="F181" s="97">
        <v>108.22967673479921</v>
      </c>
      <c r="G181" s="97">
        <v>107.30771174720061</v>
      </c>
    </row>
    <row r="182" spans="1:7" x14ac:dyDescent="0.2">
      <c r="B182" s="35"/>
      <c r="C182" s="36"/>
      <c r="D182" s="35"/>
      <c r="E182" s="35"/>
      <c r="F182" s="35"/>
      <c r="G182" s="35"/>
    </row>
    <row r="183" spans="1:7" x14ac:dyDescent="0.2">
      <c r="B183" s="20" t="s">
        <v>590</v>
      </c>
      <c r="C183" s="32"/>
    </row>
    <row r="184" spans="1:7" x14ac:dyDescent="0.2">
      <c r="B184" s="20" t="s">
        <v>591</v>
      </c>
      <c r="C184" s="96">
        <v>104.09363612779379</v>
      </c>
      <c r="D184" s="97">
        <v>103.06309269783284</v>
      </c>
      <c r="E184" s="97">
        <v>105.32161297662897</v>
      </c>
      <c r="F184" s="97">
        <v>105.0306562098187</v>
      </c>
      <c r="G184" s="97">
        <v>104.56921723558996</v>
      </c>
    </row>
    <row r="185" spans="1:7" ht="18" thickBot="1" x14ac:dyDescent="0.25">
      <c r="B185" s="22"/>
      <c r="C185" s="40"/>
      <c r="D185" s="22"/>
      <c r="E185" s="22"/>
      <c r="F185" s="22"/>
      <c r="G185" s="22"/>
    </row>
    <row r="186" spans="1:7" x14ac:dyDescent="0.2">
      <c r="C186" s="20" t="s">
        <v>94</v>
      </c>
    </row>
    <row r="187" spans="1:7" x14ac:dyDescent="0.2">
      <c r="A187" s="20"/>
    </row>
  </sheetData>
  <phoneticPr fontId="2"/>
  <pageMargins left="0.46" right="0.49" top="0.55000000000000004" bottom="0.59" header="0.51200000000000001" footer="0.51200000000000001"/>
  <pageSetup paperSize="12" scale="75" orientation="portrait" horizontalDpi="4294967292" verticalDpi="0" r:id="rId1"/>
  <headerFooter alignWithMargins="0"/>
  <rowBreaks count="2" manualBreakCount="2">
    <brk id="64" max="6" man="1"/>
    <brk id="12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73"/>
  <sheetViews>
    <sheetView showGridLines="0" zoomScale="75" workbookViewId="0">
      <selection activeCell="A2" sqref="A2"/>
    </sheetView>
  </sheetViews>
  <sheetFormatPr defaultColWidth="15.875" defaultRowHeight="17.25" x14ac:dyDescent="0.2"/>
  <cols>
    <col min="1" max="1" width="13.375" style="2" customWidth="1"/>
    <col min="2" max="2" width="45.875" style="2" customWidth="1"/>
    <col min="3" max="3" width="18.375" style="2" customWidth="1"/>
    <col min="4" max="256" width="15.875" style="2"/>
    <col min="257" max="257" width="13.375" style="2" customWidth="1"/>
    <col min="258" max="258" width="45.875" style="2" customWidth="1"/>
    <col min="259" max="259" width="18.375" style="2" customWidth="1"/>
    <col min="260" max="512" width="15.875" style="2"/>
    <col min="513" max="513" width="13.375" style="2" customWidth="1"/>
    <col min="514" max="514" width="45.875" style="2" customWidth="1"/>
    <col min="515" max="515" width="18.375" style="2" customWidth="1"/>
    <col min="516" max="768" width="15.875" style="2"/>
    <col min="769" max="769" width="13.375" style="2" customWidth="1"/>
    <col min="770" max="770" width="45.875" style="2" customWidth="1"/>
    <col min="771" max="771" width="18.375" style="2" customWidth="1"/>
    <col min="772" max="1024" width="15.875" style="2"/>
    <col min="1025" max="1025" width="13.375" style="2" customWidth="1"/>
    <col min="1026" max="1026" width="45.875" style="2" customWidth="1"/>
    <col min="1027" max="1027" width="18.375" style="2" customWidth="1"/>
    <col min="1028" max="1280" width="15.875" style="2"/>
    <col min="1281" max="1281" width="13.375" style="2" customWidth="1"/>
    <col min="1282" max="1282" width="45.875" style="2" customWidth="1"/>
    <col min="1283" max="1283" width="18.375" style="2" customWidth="1"/>
    <col min="1284" max="1536" width="15.875" style="2"/>
    <col min="1537" max="1537" width="13.375" style="2" customWidth="1"/>
    <col min="1538" max="1538" width="45.875" style="2" customWidth="1"/>
    <col min="1539" max="1539" width="18.375" style="2" customWidth="1"/>
    <col min="1540" max="1792" width="15.875" style="2"/>
    <col min="1793" max="1793" width="13.375" style="2" customWidth="1"/>
    <col min="1794" max="1794" width="45.875" style="2" customWidth="1"/>
    <col min="1795" max="1795" width="18.375" style="2" customWidth="1"/>
    <col min="1796" max="2048" width="15.875" style="2"/>
    <col min="2049" max="2049" width="13.375" style="2" customWidth="1"/>
    <col min="2050" max="2050" width="45.875" style="2" customWidth="1"/>
    <col min="2051" max="2051" width="18.375" style="2" customWidth="1"/>
    <col min="2052" max="2304" width="15.875" style="2"/>
    <col min="2305" max="2305" width="13.375" style="2" customWidth="1"/>
    <col min="2306" max="2306" width="45.875" style="2" customWidth="1"/>
    <col min="2307" max="2307" width="18.375" style="2" customWidth="1"/>
    <col min="2308" max="2560" width="15.875" style="2"/>
    <col min="2561" max="2561" width="13.375" style="2" customWidth="1"/>
    <col min="2562" max="2562" width="45.875" style="2" customWidth="1"/>
    <col min="2563" max="2563" width="18.375" style="2" customWidth="1"/>
    <col min="2564" max="2816" width="15.875" style="2"/>
    <col min="2817" max="2817" width="13.375" style="2" customWidth="1"/>
    <col min="2818" max="2818" width="45.875" style="2" customWidth="1"/>
    <col min="2819" max="2819" width="18.375" style="2" customWidth="1"/>
    <col min="2820" max="3072" width="15.875" style="2"/>
    <col min="3073" max="3073" width="13.375" style="2" customWidth="1"/>
    <col min="3074" max="3074" width="45.875" style="2" customWidth="1"/>
    <col min="3075" max="3075" width="18.375" style="2" customWidth="1"/>
    <col min="3076" max="3328" width="15.875" style="2"/>
    <col min="3329" max="3329" width="13.375" style="2" customWidth="1"/>
    <col min="3330" max="3330" width="45.875" style="2" customWidth="1"/>
    <col min="3331" max="3331" width="18.375" style="2" customWidth="1"/>
    <col min="3332" max="3584" width="15.875" style="2"/>
    <col min="3585" max="3585" width="13.375" style="2" customWidth="1"/>
    <col min="3586" max="3586" width="45.875" style="2" customWidth="1"/>
    <col min="3587" max="3587" width="18.375" style="2" customWidth="1"/>
    <col min="3588" max="3840" width="15.875" style="2"/>
    <col min="3841" max="3841" width="13.375" style="2" customWidth="1"/>
    <col min="3842" max="3842" width="45.875" style="2" customWidth="1"/>
    <col min="3843" max="3843" width="18.375" style="2" customWidth="1"/>
    <col min="3844" max="4096" width="15.875" style="2"/>
    <col min="4097" max="4097" width="13.375" style="2" customWidth="1"/>
    <col min="4098" max="4098" width="45.875" style="2" customWidth="1"/>
    <col min="4099" max="4099" width="18.375" style="2" customWidth="1"/>
    <col min="4100" max="4352" width="15.875" style="2"/>
    <col min="4353" max="4353" width="13.375" style="2" customWidth="1"/>
    <col min="4354" max="4354" width="45.875" style="2" customWidth="1"/>
    <col min="4355" max="4355" width="18.375" style="2" customWidth="1"/>
    <col min="4356" max="4608" width="15.875" style="2"/>
    <col min="4609" max="4609" width="13.375" style="2" customWidth="1"/>
    <col min="4610" max="4610" width="45.875" style="2" customWidth="1"/>
    <col min="4611" max="4611" width="18.375" style="2" customWidth="1"/>
    <col min="4612" max="4864" width="15.875" style="2"/>
    <col min="4865" max="4865" width="13.375" style="2" customWidth="1"/>
    <col min="4866" max="4866" width="45.875" style="2" customWidth="1"/>
    <col min="4867" max="4867" width="18.375" style="2" customWidth="1"/>
    <col min="4868" max="5120" width="15.875" style="2"/>
    <col min="5121" max="5121" width="13.375" style="2" customWidth="1"/>
    <col min="5122" max="5122" width="45.875" style="2" customWidth="1"/>
    <col min="5123" max="5123" width="18.375" style="2" customWidth="1"/>
    <col min="5124" max="5376" width="15.875" style="2"/>
    <col min="5377" max="5377" width="13.375" style="2" customWidth="1"/>
    <col min="5378" max="5378" width="45.875" style="2" customWidth="1"/>
    <col min="5379" max="5379" width="18.375" style="2" customWidth="1"/>
    <col min="5380" max="5632" width="15.875" style="2"/>
    <col min="5633" max="5633" width="13.375" style="2" customWidth="1"/>
    <col min="5634" max="5634" width="45.875" style="2" customWidth="1"/>
    <col min="5635" max="5635" width="18.375" style="2" customWidth="1"/>
    <col min="5636" max="5888" width="15.875" style="2"/>
    <col min="5889" max="5889" width="13.375" style="2" customWidth="1"/>
    <col min="5890" max="5890" width="45.875" style="2" customWidth="1"/>
    <col min="5891" max="5891" width="18.375" style="2" customWidth="1"/>
    <col min="5892" max="6144" width="15.875" style="2"/>
    <col min="6145" max="6145" width="13.375" style="2" customWidth="1"/>
    <col min="6146" max="6146" width="45.875" style="2" customWidth="1"/>
    <col min="6147" max="6147" width="18.375" style="2" customWidth="1"/>
    <col min="6148" max="6400" width="15.875" style="2"/>
    <col min="6401" max="6401" width="13.375" style="2" customWidth="1"/>
    <col min="6402" max="6402" width="45.875" style="2" customWidth="1"/>
    <col min="6403" max="6403" width="18.375" style="2" customWidth="1"/>
    <col min="6404" max="6656" width="15.875" style="2"/>
    <col min="6657" max="6657" width="13.375" style="2" customWidth="1"/>
    <col min="6658" max="6658" width="45.875" style="2" customWidth="1"/>
    <col min="6659" max="6659" width="18.375" style="2" customWidth="1"/>
    <col min="6660" max="6912" width="15.875" style="2"/>
    <col min="6913" max="6913" width="13.375" style="2" customWidth="1"/>
    <col min="6914" max="6914" width="45.875" style="2" customWidth="1"/>
    <col min="6915" max="6915" width="18.375" style="2" customWidth="1"/>
    <col min="6916" max="7168" width="15.875" style="2"/>
    <col min="7169" max="7169" width="13.375" style="2" customWidth="1"/>
    <col min="7170" max="7170" width="45.875" style="2" customWidth="1"/>
    <col min="7171" max="7171" width="18.375" style="2" customWidth="1"/>
    <col min="7172" max="7424" width="15.875" style="2"/>
    <col min="7425" max="7425" width="13.375" style="2" customWidth="1"/>
    <col min="7426" max="7426" width="45.875" style="2" customWidth="1"/>
    <col min="7427" max="7427" width="18.375" style="2" customWidth="1"/>
    <col min="7428" max="7680" width="15.875" style="2"/>
    <col min="7681" max="7681" width="13.375" style="2" customWidth="1"/>
    <col min="7682" max="7682" width="45.875" style="2" customWidth="1"/>
    <col min="7683" max="7683" width="18.375" style="2" customWidth="1"/>
    <col min="7684" max="7936" width="15.875" style="2"/>
    <col min="7937" max="7937" width="13.375" style="2" customWidth="1"/>
    <col min="7938" max="7938" width="45.875" style="2" customWidth="1"/>
    <col min="7939" max="7939" width="18.375" style="2" customWidth="1"/>
    <col min="7940" max="8192" width="15.875" style="2"/>
    <col min="8193" max="8193" width="13.375" style="2" customWidth="1"/>
    <col min="8194" max="8194" width="45.875" style="2" customWidth="1"/>
    <col min="8195" max="8195" width="18.375" style="2" customWidth="1"/>
    <col min="8196" max="8448" width="15.875" style="2"/>
    <col min="8449" max="8449" width="13.375" style="2" customWidth="1"/>
    <col min="8450" max="8450" width="45.875" style="2" customWidth="1"/>
    <col min="8451" max="8451" width="18.375" style="2" customWidth="1"/>
    <col min="8452" max="8704" width="15.875" style="2"/>
    <col min="8705" max="8705" width="13.375" style="2" customWidth="1"/>
    <col min="8706" max="8706" width="45.875" style="2" customWidth="1"/>
    <col min="8707" max="8707" width="18.375" style="2" customWidth="1"/>
    <col min="8708" max="8960" width="15.875" style="2"/>
    <col min="8961" max="8961" width="13.375" style="2" customWidth="1"/>
    <col min="8962" max="8962" width="45.875" style="2" customWidth="1"/>
    <col min="8963" max="8963" width="18.375" style="2" customWidth="1"/>
    <col min="8964" max="9216" width="15.875" style="2"/>
    <col min="9217" max="9217" width="13.375" style="2" customWidth="1"/>
    <col min="9218" max="9218" width="45.875" style="2" customWidth="1"/>
    <col min="9219" max="9219" width="18.375" style="2" customWidth="1"/>
    <col min="9220" max="9472" width="15.875" style="2"/>
    <col min="9473" max="9473" width="13.375" style="2" customWidth="1"/>
    <col min="9474" max="9474" width="45.875" style="2" customWidth="1"/>
    <col min="9475" max="9475" width="18.375" style="2" customWidth="1"/>
    <col min="9476" max="9728" width="15.875" style="2"/>
    <col min="9729" max="9729" width="13.375" style="2" customWidth="1"/>
    <col min="9730" max="9730" width="45.875" style="2" customWidth="1"/>
    <col min="9731" max="9731" width="18.375" style="2" customWidth="1"/>
    <col min="9732" max="9984" width="15.875" style="2"/>
    <col min="9985" max="9985" width="13.375" style="2" customWidth="1"/>
    <col min="9986" max="9986" width="45.875" style="2" customWidth="1"/>
    <col min="9987" max="9987" width="18.375" style="2" customWidth="1"/>
    <col min="9988" max="10240" width="15.875" style="2"/>
    <col min="10241" max="10241" width="13.375" style="2" customWidth="1"/>
    <col min="10242" max="10242" width="45.875" style="2" customWidth="1"/>
    <col min="10243" max="10243" width="18.375" style="2" customWidth="1"/>
    <col min="10244" max="10496" width="15.875" style="2"/>
    <col min="10497" max="10497" width="13.375" style="2" customWidth="1"/>
    <col min="10498" max="10498" width="45.875" style="2" customWidth="1"/>
    <col min="10499" max="10499" width="18.375" style="2" customWidth="1"/>
    <col min="10500" max="10752" width="15.875" style="2"/>
    <col min="10753" max="10753" width="13.375" style="2" customWidth="1"/>
    <col min="10754" max="10754" width="45.875" style="2" customWidth="1"/>
    <col min="10755" max="10755" width="18.375" style="2" customWidth="1"/>
    <col min="10756" max="11008" width="15.875" style="2"/>
    <col min="11009" max="11009" width="13.375" style="2" customWidth="1"/>
    <col min="11010" max="11010" width="45.875" style="2" customWidth="1"/>
    <col min="11011" max="11011" width="18.375" style="2" customWidth="1"/>
    <col min="11012" max="11264" width="15.875" style="2"/>
    <col min="11265" max="11265" width="13.375" style="2" customWidth="1"/>
    <col min="11266" max="11266" width="45.875" style="2" customWidth="1"/>
    <col min="11267" max="11267" width="18.375" style="2" customWidth="1"/>
    <col min="11268" max="11520" width="15.875" style="2"/>
    <col min="11521" max="11521" width="13.375" style="2" customWidth="1"/>
    <col min="11522" max="11522" width="45.875" style="2" customWidth="1"/>
    <col min="11523" max="11523" width="18.375" style="2" customWidth="1"/>
    <col min="11524" max="11776" width="15.875" style="2"/>
    <col min="11777" max="11777" width="13.375" style="2" customWidth="1"/>
    <col min="11778" max="11778" width="45.875" style="2" customWidth="1"/>
    <col min="11779" max="11779" width="18.375" style="2" customWidth="1"/>
    <col min="11780" max="12032" width="15.875" style="2"/>
    <col min="12033" max="12033" width="13.375" style="2" customWidth="1"/>
    <col min="12034" max="12034" width="45.875" style="2" customWidth="1"/>
    <col min="12035" max="12035" width="18.375" style="2" customWidth="1"/>
    <col min="12036" max="12288" width="15.875" style="2"/>
    <col min="12289" max="12289" width="13.375" style="2" customWidth="1"/>
    <col min="12290" max="12290" width="45.875" style="2" customWidth="1"/>
    <col min="12291" max="12291" width="18.375" style="2" customWidth="1"/>
    <col min="12292" max="12544" width="15.875" style="2"/>
    <col min="12545" max="12545" width="13.375" style="2" customWidth="1"/>
    <col min="12546" max="12546" width="45.875" style="2" customWidth="1"/>
    <col min="12547" max="12547" width="18.375" style="2" customWidth="1"/>
    <col min="12548" max="12800" width="15.875" style="2"/>
    <col min="12801" max="12801" width="13.375" style="2" customWidth="1"/>
    <col min="12802" max="12802" width="45.875" style="2" customWidth="1"/>
    <col min="12803" max="12803" width="18.375" style="2" customWidth="1"/>
    <col min="12804" max="13056" width="15.875" style="2"/>
    <col min="13057" max="13057" width="13.375" style="2" customWidth="1"/>
    <col min="13058" max="13058" width="45.875" style="2" customWidth="1"/>
    <col min="13059" max="13059" width="18.375" style="2" customWidth="1"/>
    <col min="13060" max="13312" width="15.875" style="2"/>
    <col min="13313" max="13313" width="13.375" style="2" customWidth="1"/>
    <col min="13314" max="13314" width="45.875" style="2" customWidth="1"/>
    <col min="13315" max="13315" width="18.375" style="2" customWidth="1"/>
    <col min="13316" max="13568" width="15.875" style="2"/>
    <col min="13569" max="13569" width="13.375" style="2" customWidth="1"/>
    <col min="13570" max="13570" width="45.875" style="2" customWidth="1"/>
    <col min="13571" max="13571" width="18.375" style="2" customWidth="1"/>
    <col min="13572" max="13824" width="15.875" style="2"/>
    <col min="13825" max="13825" width="13.375" style="2" customWidth="1"/>
    <col min="13826" max="13826" width="45.875" style="2" customWidth="1"/>
    <col min="13827" max="13827" width="18.375" style="2" customWidth="1"/>
    <col min="13828" max="14080" width="15.875" style="2"/>
    <col min="14081" max="14081" width="13.375" style="2" customWidth="1"/>
    <col min="14082" max="14082" width="45.875" style="2" customWidth="1"/>
    <col min="14083" max="14083" width="18.375" style="2" customWidth="1"/>
    <col min="14084" max="14336" width="15.875" style="2"/>
    <col min="14337" max="14337" width="13.375" style="2" customWidth="1"/>
    <col min="14338" max="14338" width="45.875" style="2" customWidth="1"/>
    <col min="14339" max="14339" width="18.375" style="2" customWidth="1"/>
    <col min="14340" max="14592" width="15.875" style="2"/>
    <col min="14593" max="14593" width="13.375" style="2" customWidth="1"/>
    <col min="14594" max="14594" width="45.875" style="2" customWidth="1"/>
    <col min="14595" max="14595" width="18.375" style="2" customWidth="1"/>
    <col min="14596" max="14848" width="15.875" style="2"/>
    <col min="14849" max="14849" width="13.375" style="2" customWidth="1"/>
    <col min="14850" max="14850" width="45.875" style="2" customWidth="1"/>
    <col min="14851" max="14851" width="18.375" style="2" customWidth="1"/>
    <col min="14852" max="15104" width="15.875" style="2"/>
    <col min="15105" max="15105" width="13.375" style="2" customWidth="1"/>
    <col min="15106" max="15106" width="45.875" style="2" customWidth="1"/>
    <col min="15107" max="15107" width="18.375" style="2" customWidth="1"/>
    <col min="15108" max="15360" width="15.875" style="2"/>
    <col min="15361" max="15361" width="13.375" style="2" customWidth="1"/>
    <col min="15362" max="15362" width="45.875" style="2" customWidth="1"/>
    <col min="15363" max="15363" width="18.375" style="2" customWidth="1"/>
    <col min="15364" max="15616" width="15.875" style="2"/>
    <col min="15617" max="15617" width="13.375" style="2" customWidth="1"/>
    <col min="15618" max="15618" width="45.875" style="2" customWidth="1"/>
    <col min="15619" max="15619" width="18.375" style="2" customWidth="1"/>
    <col min="15620" max="15872" width="15.875" style="2"/>
    <col min="15873" max="15873" width="13.375" style="2" customWidth="1"/>
    <col min="15874" max="15874" width="45.875" style="2" customWidth="1"/>
    <col min="15875" max="15875" width="18.375" style="2" customWidth="1"/>
    <col min="15876" max="16128" width="15.875" style="2"/>
    <col min="16129" max="16129" width="13.375" style="2" customWidth="1"/>
    <col min="16130" max="16130" width="45.875" style="2" customWidth="1"/>
    <col min="16131" max="16131" width="18.375" style="2" customWidth="1"/>
    <col min="16132" max="16384" width="15.875" style="2"/>
  </cols>
  <sheetData>
    <row r="1" spans="1:7" x14ac:dyDescent="0.2">
      <c r="A1" s="1"/>
    </row>
    <row r="6" spans="1:7" x14ac:dyDescent="0.2">
      <c r="C6" s="3" t="s">
        <v>0</v>
      </c>
    </row>
    <row r="7" spans="1:7" ht="18" thickBot="1" x14ac:dyDescent="0.25">
      <c r="B7" s="4"/>
      <c r="C7" s="4"/>
      <c r="D7" s="4"/>
      <c r="E7" s="4"/>
      <c r="F7" s="4"/>
      <c r="G7" s="5" t="s">
        <v>1</v>
      </c>
    </row>
    <row r="8" spans="1:7" x14ac:dyDescent="0.2"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</row>
    <row r="9" spans="1:7" x14ac:dyDescent="0.2">
      <c r="B9" s="7" t="s">
        <v>7</v>
      </c>
      <c r="C9" s="8" t="s">
        <v>8</v>
      </c>
      <c r="D9" s="8" t="s">
        <v>9</v>
      </c>
      <c r="E9" s="8" t="s">
        <v>10</v>
      </c>
      <c r="F9" s="8" t="s">
        <v>11</v>
      </c>
      <c r="G9" s="9">
        <v>1999</v>
      </c>
    </row>
    <row r="10" spans="1:7" x14ac:dyDescent="0.2">
      <c r="C10" s="10"/>
    </row>
    <row r="11" spans="1:7" x14ac:dyDescent="0.2">
      <c r="B11" s="1" t="s">
        <v>12</v>
      </c>
      <c r="C11" s="11">
        <v>1952000</v>
      </c>
      <c r="D11" s="12">
        <v>1925525</v>
      </c>
      <c r="E11" s="12">
        <v>1931192</v>
      </c>
      <c r="F11" s="12">
        <v>1942323</v>
      </c>
      <c r="G11" s="12">
        <v>1874572</v>
      </c>
    </row>
    <row r="12" spans="1:7" x14ac:dyDescent="0.2">
      <c r="B12" s="1" t="s">
        <v>13</v>
      </c>
      <c r="C12" s="11">
        <v>1636841</v>
      </c>
      <c r="D12" s="12">
        <v>1639591</v>
      </c>
      <c r="E12" s="12">
        <v>1653489</v>
      </c>
      <c r="F12" s="12">
        <v>1630457</v>
      </c>
      <c r="G12" s="12">
        <v>1593280</v>
      </c>
    </row>
    <row r="13" spans="1:7" x14ac:dyDescent="0.2">
      <c r="B13" s="1" t="s">
        <v>14</v>
      </c>
      <c r="C13" s="11">
        <v>189552</v>
      </c>
      <c r="D13" s="12">
        <v>195004</v>
      </c>
      <c r="E13" s="12">
        <v>201064</v>
      </c>
      <c r="F13" s="12">
        <v>200655</v>
      </c>
      <c r="G13" s="12">
        <v>193766</v>
      </c>
    </row>
    <row r="14" spans="1:7" x14ac:dyDescent="0.2">
      <c r="B14" s="1" t="s">
        <v>15</v>
      </c>
      <c r="C14" s="11">
        <v>125607</v>
      </c>
      <c r="D14" s="12">
        <v>90930</v>
      </c>
      <c r="E14" s="12">
        <v>76639</v>
      </c>
      <c r="F14" s="12">
        <v>111211</v>
      </c>
      <c r="G14" s="12">
        <v>87526</v>
      </c>
    </row>
    <row r="15" spans="1:7" x14ac:dyDescent="0.2">
      <c r="C15" s="13"/>
    </row>
    <row r="16" spans="1:7" x14ac:dyDescent="0.2">
      <c r="B16" s="1" t="s">
        <v>16</v>
      </c>
      <c r="C16" s="11">
        <v>256508</v>
      </c>
      <c r="D16" s="12">
        <v>211541</v>
      </c>
      <c r="E16" s="12">
        <v>212713</v>
      </c>
      <c r="F16" s="12">
        <v>197259</v>
      </c>
      <c r="G16" s="12">
        <v>203650</v>
      </c>
    </row>
    <row r="17" spans="2:7" x14ac:dyDescent="0.2">
      <c r="B17" s="1" t="s">
        <v>17</v>
      </c>
      <c r="C17" s="11">
        <v>422317</v>
      </c>
      <c r="D17" s="12">
        <v>374197</v>
      </c>
      <c r="E17" s="12">
        <v>369521</v>
      </c>
      <c r="F17" s="12">
        <v>352877</v>
      </c>
      <c r="G17" s="12">
        <v>352461</v>
      </c>
    </row>
    <row r="18" spans="2:7" x14ac:dyDescent="0.2">
      <c r="B18" s="1" t="s">
        <v>18</v>
      </c>
      <c r="C18" s="11">
        <v>165809</v>
      </c>
      <c r="D18" s="12">
        <v>162656</v>
      </c>
      <c r="E18" s="12">
        <v>156808</v>
      </c>
      <c r="F18" s="12">
        <v>155618</v>
      </c>
      <c r="G18" s="12">
        <v>148811</v>
      </c>
    </row>
    <row r="19" spans="2:7" x14ac:dyDescent="0.2">
      <c r="C19" s="13"/>
    </row>
    <row r="20" spans="2:7" x14ac:dyDescent="0.2">
      <c r="B20" s="1" t="s">
        <v>19</v>
      </c>
      <c r="C20" s="11">
        <v>-61984</v>
      </c>
      <c r="D20" s="12">
        <v>-59694</v>
      </c>
      <c r="E20" s="12">
        <v>-61465</v>
      </c>
      <c r="F20" s="12">
        <v>-67810</v>
      </c>
      <c r="G20" s="12">
        <v>-66901</v>
      </c>
    </row>
    <row r="21" spans="2:7" x14ac:dyDescent="0.2">
      <c r="B21" s="1" t="s">
        <v>17</v>
      </c>
      <c r="C21" s="11">
        <v>76410</v>
      </c>
      <c r="D21" s="12">
        <v>77379</v>
      </c>
      <c r="E21" s="12">
        <v>71770</v>
      </c>
      <c r="F21" s="12">
        <v>66031</v>
      </c>
      <c r="G21" s="12">
        <v>63411</v>
      </c>
    </row>
    <row r="22" spans="2:7" x14ac:dyDescent="0.2">
      <c r="B22" s="1" t="s">
        <v>18</v>
      </c>
      <c r="C22" s="11">
        <v>138394</v>
      </c>
      <c r="D22" s="12">
        <v>137073</v>
      </c>
      <c r="E22" s="12">
        <v>133235</v>
      </c>
      <c r="F22" s="12">
        <v>133841</v>
      </c>
      <c r="G22" s="12">
        <v>130312</v>
      </c>
    </row>
    <row r="23" spans="2:7" x14ac:dyDescent="0.2">
      <c r="C23" s="13"/>
    </row>
    <row r="24" spans="2:7" x14ac:dyDescent="0.2">
      <c r="B24" s="1" t="s">
        <v>20</v>
      </c>
      <c r="C24" s="11">
        <v>-3472</v>
      </c>
      <c r="D24" s="12">
        <v>-3151</v>
      </c>
      <c r="E24" s="12">
        <v>-2755</v>
      </c>
      <c r="F24" s="12">
        <v>-2740</v>
      </c>
      <c r="G24" s="12">
        <v>-2016</v>
      </c>
    </row>
    <row r="25" spans="2:7" x14ac:dyDescent="0.2">
      <c r="B25" s="1" t="s">
        <v>17</v>
      </c>
      <c r="C25" s="11">
        <v>2813</v>
      </c>
      <c r="D25" s="12">
        <v>2023</v>
      </c>
      <c r="E25" s="12">
        <v>1871</v>
      </c>
      <c r="F25" s="12">
        <v>1666</v>
      </c>
      <c r="G25" s="12">
        <v>1404</v>
      </c>
    </row>
    <row r="26" spans="2:7" x14ac:dyDescent="0.2">
      <c r="B26" s="1" t="s">
        <v>18</v>
      </c>
      <c r="C26" s="11">
        <v>6285</v>
      </c>
      <c r="D26" s="12">
        <v>5174</v>
      </c>
      <c r="E26" s="12">
        <v>4626</v>
      </c>
      <c r="F26" s="12">
        <v>4406</v>
      </c>
      <c r="G26" s="12">
        <v>3420</v>
      </c>
    </row>
    <row r="27" spans="2:7" x14ac:dyDescent="0.2">
      <c r="C27" s="13"/>
    </row>
    <row r="28" spans="2:7" x14ac:dyDescent="0.2">
      <c r="B28" s="1" t="s">
        <v>21</v>
      </c>
      <c r="C28" s="11">
        <v>321964</v>
      </c>
      <c r="D28" s="12">
        <v>274386</v>
      </c>
      <c r="E28" s="12">
        <v>276933</v>
      </c>
      <c r="F28" s="12">
        <v>267809</v>
      </c>
      <c r="G28" s="12">
        <v>272567</v>
      </c>
    </row>
    <row r="29" spans="2:7" x14ac:dyDescent="0.2">
      <c r="B29" s="1" t="s">
        <v>22</v>
      </c>
      <c r="C29" s="11">
        <v>253172</v>
      </c>
      <c r="D29" s="12">
        <v>221080</v>
      </c>
      <c r="E29" s="12">
        <v>225698</v>
      </c>
      <c r="F29" s="12">
        <v>216888</v>
      </c>
      <c r="G29" s="12">
        <v>208673</v>
      </c>
    </row>
    <row r="30" spans="2:7" x14ac:dyDescent="0.2">
      <c r="B30" s="1" t="s">
        <v>17</v>
      </c>
      <c r="C30" s="11">
        <v>274302</v>
      </c>
      <c r="D30" s="12">
        <v>241489</v>
      </c>
      <c r="E30" s="12">
        <v>244645</v>
      </c>
      <c r="F30" s="12">
        <v>234259</v>
      </c>
      <c r="G30" s="12">
        <v>223752</v>
      </c>
    </row>
    <row r="31" spans="2:7" x14ac:dyDescent="0.2">
      <c r="B31" s="1" t="s">
        <v>18</v>
      </c>
      <c r="C31" s="11">
        <v>21130</v>
      </c>
      <c r="D31" s="12">
        <v>20409</v>
      </c>
      <c r="E31" s="12">
        <v>18947</v>
      </c>
      <c r="F31" s="12">
        <v>17371</v>
      </c>
      <c r="G31" s="12">
        <v>15079</v>
      </c>
    </row>
    <row r="32" spans="2:7" x14ac:dyDescent="0.2">
      <c r="C32" s="13"/>
    </row>
    <row r="33" spans="2:7" x14ac:dyDescent="0.2">
      <c r="B33" s="1" t="s">
        <v>23</v>
      </c>
      <c r="C33" s="11">
        <v>48036</v>
      </c>
      <c r="D33" s="12">
        <v>31364</v>
      </c>
      <c r="E33" s="12">
        <v>31593</v>
      </c>
      <c r="F33" s="12">
        <v>30983</v>
      </c>
      <c r="G33" s="12">
        <v>44885</v>
      </c>
    </row>
    <row r="34" spans="2:7" x14ac:dyDescent="0.2">
      <c r="B34" s="1" t="s">
        <v>24</v>
      </c>
      <c r="C34" s="11">
        <v>20756</v>
      </c>
      <c r="D34" s="12">
        <v>21942</v>
      </c>
      <c r="E34" s="12">
        <v>19642</v>
      </c>
      <c r="F34" s="12">
        <v>19938</v>
      </c>
      <c r="G34" s="12">
        <v>19009</v>
      </c>
    </row>
    <row r="35" spans="2:7" x14ac:dyDescent="0.2">
      <c r="C35" s="13"/>
    </row>
    <row r="36" spans="2:7" x14ac:dyDescent="0.2">
      <c r="B36" s="1" t="s">
        <v>25</v>
      </c>
      <c r="C36" s="11">
        <v>414186</v>
      </c>
      <c r="D36" s="12">
        <v>593810</v>
      </c>
      <c r="E36" s="12">
        <v>564811</v>
      </c>
      <c r="F36" s="12">
        <v>481593</v>
      </c>
      <c r="G36" s="12">
        <v>598723</v>
      </c>
    </row>
    <row r="37" spans="2:7" x14ac:dyDescent="0.2">
      <c r="B37" s="1" t="s">
        <v>26</v>
      </c>
      <c r="C37" s="11">
        <v>62767</v>
      </c>
      <c r="D37" s="12">
        <v>142743</v>
      </c>
      <c r="E37" s="12">
        <v>128299</v>
      </c>
      <c r="F37" s="12">
        <v>97365</v>
      </c>
      <c r="G37" s="12">
        <v>168007</v>
      </c>
    </row>
    <row r="38" spans="2:7" x14ac:dyDescent="0.2">
      <c r="B38" s="1" t="s">
        <v>27</v>
      </c>
      <c r="C38" s="11">
        <v>80576</v>
      </c>
      <c r="D38" s="12">
        <v>140991</v>
      </c>
      <c r="E38" s="12">
        <v>125548</v>
      </c>
      <c r="F38" s="12">
        <v>102808</v>
      </c>
      <c r="G38" s="12">
        <v>150075</v>
      </c>
    </row>
    <row r="39" spans="2:7" x14ac:dyDescent="0.2">
      <c r="B39" s="1" t="s">
        <v>28</v>
      </c>
      <c r="C39" s="11">
        <v>-17809</v>
      </c>
      <c r="D39" s="12">
        <v>1752</v>
      </c>
      <c r="E39" s="12">
        <v>2751</v>
      </c>
      <c r="F39" s="12">
        <v>-5443</v>
      </c>
      <c r="G39" s="12">
        <v>17932</v>
      </c>
    </row>
    <row r="40" spans="2:7" x14ac:dyDescent="0.2">
      <c r="C40" s="13"/>
    </row>
    <row r="41" spans="2:7" x14ac:dyDescent="0.2">
      <c r="B41" s="1" t="s">
        <v>29</v>
      </c>
      <c r="C41" s="11">
        <v>11855</v>
      </c>
      <c r="D41" s="12">
        <v>28335</v>
      </c>
      <c r="E41" s="12">
        <v>24675</v>
      </c>
      <c r="F41" s="12">
        <v>19788</v>
      </c>
      <c r="G41" s="12">
        <v>19816</v>
      </c>
    </row>
    <row r="42" spans="2:7" x14ac:dyDescent="0.2">
      <c r="B42" s="1" t="s">
        <v>27</v>
      </c>
      <c r="C42" s="11">
        <v>5987</v>
      </c>
      <c r="D42" s="12">
        <v>9341</v>
      </c>
      <c r="E42" s="12">
        <v>8689</v>
      </c>
      <c r="F42" s="12">
        <v>10714</v>
      </c>
      <c r="G42" s="12">
        <v>33804</v>
      </c>
    </row>
    <row r="43" spans="2:7" x14ac:dyDescent="0.2">
      <c r="B43" s="1" t="s">
        <v>28</v>
      </c>
      <c r="C43" s="11">
        <v>5868</v>
      </c>
      <c r="D43" s="12">
        <v>18994</v>
      </c>
      <c r="E43" s="12">
        <v>15986</v>
      </c>
      <c r="F43" s="12">
        <v>9074</v>
      </c>
      <c r="G43" s="12">
        <v>-13988</v>
      </c>
    </row>
    <row r="44" spans="2:7" x14ac:dyDescent="0.2">
      <c r="C44" s="13"/>
    </row>
    <row r="45" spans="2:7" x14ac:dyDescent="0.2">
      <c r="B45" s="1" t="s">
        <v>30</v>
      </c>
      <c r="C45" s="11">
        <v>339564</v>
      </c>
      <c r="D45" s="12">
        <v>422732</v>
      </c>
      <c r="E45" s="12">
        <v>411837</v>
      </c>
      <c r="F45" s="12">
        <v>364440</v>
      </c>
      <c r="G45" s="12">
        <v>410900</v>
      </c>
    </row>
    <row r="46" spans="2:7" x14ac:dyDescent="0.2">
      <c r="B46" s="1" t="s">
        <v>31</v>
      </c>
      <c r="C46" s="11">
        <v>81145</v>
      </c>
      <c r="D46" s="12">
        <v>95970</v>
      </c>
      <c r="E46" s="12">
        <v>67152</v>
      </c>
      <c r="F46" s="12">
        <v>70583</v>
      </c>
      <c r="G46" s="12">
        <v>57489</v>
      </c>
    </row>
    <row r="47" spans="2:7" x14ac:dyDescent="0.2">
      <c r="B47" s="1" t="s">
        <v>32</v>
      </c>
      <c r="C47" s="11">
        <v>151191</v>
      </c>
      <c r="D47" s="12">
        <v>211628</v>
      </c>
      <c r="E47" s="12">
        <v>222427</v>
      </c>
      <c r="F47" s="12">
        <v>173410</v>
      </c>
      <c r="G47" s="12">
        <v>225417</v>
      </c>
    </row>
    <row r="48" spans="2:7" x14ac:dyDescent="0.2">
      <c r="B48" s="1" t="s">
        <v>33</v>
      </c>
      <c r="C48" s="11">
        <v>107228</v>
      </c>
      <c r="D48" s="12">
        <v>115134</v>
      </c>
      <c r="E48" s="12">
        <v>122258</v>
      </c>
      <c r="F48" s="12">
        <v>120447</v>
      </c>
      <c r="G48" s="12">
        <v>127994</v>
      </c>
    </row>
    <row r="49" spans="2:7" x14ac:dyDescent="0.2">
      <c r="C49" s="13"/>
    </row>
    <row r="50" spans="2:7" x14ac:dyDescent="0.2">
      <c r="B50" s="1" t="s">
        <v>34</v>
      </c>
      <c r="C50" s="11">
        <v>2622694</v>
      </c>
      <c r="D50" s="12">
        <v>2730876</v>
      </c>
      <c r="E50" s="12">
        <v>2708716</v>
      </c>
      <c r="F50" s="12">
        <v>2621175</v>
      </c>
      <c r="G50" s="12">
        <v>2676945</v>
      </c>
    </row>
    <row r="51" spans="2:7" x14ac:dyDescent="0.2">
      <c r="B51" s="14"/>
      <c r="C51" s="15"/>
      <c r="D51" s="14"/>
      <c r="E51" s="14"/>
      <c r="F51" s="14"/>
      <c r="G51" s="14"/>
    </row>
    <row r="52" spans="2:7" x14ac:dyDescent="0.2">
      <c r="C52" s="13"/>
    </row>
    <row r="53" spans="2:7" x14ac:dyDescent="0.2">
      <c r="B53" s="1" t="s">
        <v>35</v>
      </c>
      <c r="C53" s="11">
        <v>366004</v>
      </c>
      <c r="D53" s="12">
        <v>376678</v>
      </c>
      <c r="E53" s="12">
        <v>375758</v>
      </c>
      <c r="F53" s="12">
        <v>414359</v>
      </c>
      <c r="G53" s="12">
        <v>409971</v>
      </c>
    </row>
    <row r="54" spans="2:7" x14ac:dyDescent="0.2">
      <c r="B54" s="1" t="s">
        <v>36</v>
      </c>
      <c r="C54" s="11">
        <v>30967</v>
      </c>
      <c r="D54" s="12">
        <v>31476</v>
      </c>
      <c r="E54" s="12">
        <v>30151</v>
      </c>
      <c r="F54" s="12">
        <v>24867</v>
      </c>
      <c r="G54" s="12">
        <v>34154</v>
      </c>
    </row>
    <row r="55" spans="2:7" x14ac:dyDescent="0.2">
      <c r="B55" s="16" t="s">
        <v>37</v>
      </c>
      <c r="C55" s="17">
        <v>2957731</v>
      </c>
      <c r="D55" s="18">
        <v>3076078</v>
      </c>
      <c r="E55" s="18">
        <v>3054323</v>
      </c>
      <c r="F55" s="18">
        <v>3010667</v>
      </c>
      <c r="G55" s="18">
        <v>3052762</v>
      </c>
    </row>
    <row r="56" spans="2:7" x14ac:dyDescent="0.2">
      <c r="C56" s="13"/>
    </row>
    <row r="57" spans="2:7" x14ac:dyDescent="0.2">
      <c r="B57" s="1" t="s">
        <v>38</v>
      </c>
      <c r="C57" s="11">
        <v>292017</v>
      </c>
      <c r="D57" s="12">
        <v>327741</v>
      </c>
      <c r="E57" s="12">
        <v>336278</v>
      </c>
      <c r="F57" s="12">
        <v>362377</v>
      </c>
      <c r="G57" s="12">
        <v>377493</v>
      </c>
    </row>
    <row r="58" spans="2:7" x14ac:dyDescent="0.2">
      <c r="B58" s="1" t="s">
        <v>39</v>
      </c>
      <c r="C58" s="11">
        <v>-152419</v>
      </c>
      <c r="D58" s="12">
        <v>-161326</v>
      </c>
      <c r="E58" s="12">
        <v>-141012</v>
      </c>
      <c r="F58" s="12">
        <v>-152994</v>
      </c>
      <c r="G58" s="12">
        <v>-135782</v>
      </c>
    </row>
    <row r="59" spans="2:7" x14ac:dyDescent="0.2">
      <c r="B59" s="1" t="s">
        <v>40</v>
      </c>
      <c r="C59" s="11">
        <v>362629</v>
      </c>
      <c r="D59" s="12">
        <v>366638</v>
      </c>
      <c r="E59" s="12">
        <v>381894</v>
      </c>
      <c r="F59" s="12">
        <v>341343</v>
      </c>
      <c r="G59" s="12">
        <v>331544</v>
      </c>
    </row>
    <row r="60" spans="2:7" x14ac:dyDescent="0.2">
      <c r="B60" s="1" t="s">
        <v>41</v>
      </c>
      <c r="C60" s="11">
        <v>35332</v>
      </c>
      <c r="D60" s="12">
        <v>36007</v>
      </c>
      <c r="E60" s="12">
        <v>34444</v>
      </c>
      <c r="F60" s="12">
        <v>35726</v>
      </c>
      <c r="G60" s="12">
        <v>33139</v>
      </c>
    </row>
    <row r="61" spans="2:7" x14ac:dyDescent="0.2">
      <c r="B61" s="1" t="s">
        <v>42</v>
      </c>
      <c r="C61" s="11">
        <v>46475</v>
      </c>
      <c r="D61" s="12">
        <v>86422</v>
      </c>
      <c r="E61" s="12">
        <v>60952</v>
      </c>
      <c r="F61" s="12">
        <v>138302</v>
      </c>
      <c r="G61" s="12">
        <v>148592</v>
      </c>
    </row>
    <row r="62" spans="2:7" x14ac:dyDescent="0.2">
      <c r="C62" s="13"/>
    </row>
    <row r="63" spans="2:7" x14ac:dyDescent="0.2">
      <c r="B63" s="1" t="s">
        <v>43</v>
      </c>
      <c r="C63" s="11">
        <v>3249748</v>
      </c>
      <c r="D63" s="12">
        <v>3403819</v>
      </c>
      <c r="E63" s="12">
        <v>3390601</v>
      </c>
      <c r="F63" s="12">
        <v>3373044</v>
      </c>
      <c r="G63" s="12">
        <v>3430255</v>
      </c>
    </row>
    <row r="64" spans="2:7" x14ac:dyDescent="0.2">
      <c r="B64" s="1" t="s">
        <v>39</v>
      </c>
      <c r="C64" s="11">
        <v>-77797</v>
      </c>
      <c r="D64" s="12">
        <v>9752</v>
      </c>
      <c r="E64" s="12">
        <v>11962</v>
      </c>
      <c r="F64" s="12">
        <v>-35841</v>
      </c>
      <c r="G64" s="12">
        <v>52041</v>
      </c>
    </row>
    <row r="65" spans="1:7" x14ac:dyDescent="0.2">
      <c r="B65" s="1" t="s">
        <v>40</v>
      </c>
      <c r="C65" s="11">
        <v>635682</v>
      </c>
      <c r="D65" s="12">
        <v>652146</v>
      </c>
      <c r="E65" s="12">
        <v>666036</v>
      </c>
      <c r="F65" s="12">
        <v>663025</v>
      </c>
      <c r="G65" s="12">
        <v>640460</v>
      </c>
    </row>
    <row r="66" spans="1:7" x14ac:dyDescent="0.2">
      <c r="B66" s="1" t="s">
        <v>41</v>
      </c>
      <c r="C66" s="11">
        <v>31860</v>
      </c>
      <c r="D66" s="12">
        <v>32856</v>
      </c>
      <c r="E66" s="12">
        <v>31689</v>
      </c>
      <c r="F66" s="12">
        <v>32986</v>
      </c>
      <c r="G66" s="12">
        <v>31123</v>
      </c>
    </row>
    <row r="67" spans="1:7" x14ac:dyDescent="0.2">
      <c r="B67" s="1" t="s">
        <v>42</v>
      </c>
      <c r="C67" s="11">
        <v>2660003</v>
      </c>
      <c r="D67" s="12">
        <v>2709065</v>
      </c>
      <c r="E67" s="12">
        <v>2680914</v>
      </c>
      <c r="F67" s="12">
        <v>2712874</v>
      </c>
      <c r="G67" s="12">
        <v>2706631</v>
      </c>
    </row>
    <row r="68" spans="1:7" x14ac:dyDescent="0.2">
      <c r="B68" s="14"/>
      <c r="C68" s="15"/>
      <c r="D68" s="14"/>
      <c r="E68" s="14"/>
      <c r="F68" s="14"/>
      <c r="G68" s="14"/>
    </row>
    <row r="69" spans="1:7" x14ac:dyDescent="0.2">
      <c r="B69" s="1" t="s">
        <v>44</v>
      </c>
      <c r="C69" s="13"/>
    </row>
    <row r="70" spans="1:7" x14ac:dyDescent="0.2">
      <c r="B70" s="1" t="s">
        <v>45</v>
      </c>
      <c r="C70" s="11">
        <v>55155</v>
      </c>
      <c r="D70" s="12">
        <v>139142</v>
      </c>
      <c r="E70" s="12">
        <v>128876</v>
      </c>
      <c r="F70" s="12">
        <v>103521</v>
      </c>
      <c r="G70" s="12">
        <v>190103</v>
      </c>
    </row>
    <row r="71" spans="1:7" ht="18" thickBot="1" x14ac:dyDescent="0.25">
      <c r="B71" s="4"/>
      <c r="C71" s="19"/>
      <c r="D71" s="4"/>
      <c r="E71" s="4"/>
      <c r="F71" s="4"/>
      <c r="G71" s="4"/>
    </row>
    <row r="72" spans="1:7" x14ac:dyDescent="0.2">
      <c r="B72" s="1" t="s">
        <v>46</v>
      </c>
    </row>
    <row r="73" spans="1:7" x14ac:dyDescent="0.2">
      <c r="A73" s="1"/>
    </row>
  </sheetData>
  <phoneticPr fontId="2"/>
  <pageMargins left="0.4" right="0.43" top="0.52" bottom="0.59" header="0.51200000000000001" footer="0.51200000000000001"/>
  <pageSetup paperSize="12" scale="75" orientation="portrait" horizontalDpi="4294967292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73"/>
  <sheetViews>
    <sheetView showGridLines="0" zoomScale="75" workbookViewId="0"/>
  </sheetViews>
  <sheetFormatPr defaultColWidth="17.125" defaultRowHeight="17.25" x14ac:dyDescent="0.2"/>
  <cols>
    <col min="1" max="1" width="13.375" style="21" customWidth="1"/>
    <col min="2" max="2" width="40.875" style="21" customWidth="1"/>
    <col min="3" max="3" width="18.25" style="21" customWidth="1"/>
    <col min="4" max="256" width="17.125" style="21"/>
    <col min="257" max="257" width="13.375" style="21" customWidth="1"/>
    <col min="258" max="258" width="40.875" style="21" customWidth="1"/>
    <col min="259" max="259" width="18.25" style="21" customWidth="1"/>
    <col min="260" max="512" width="17.125" style="21"/>
    <col min="513" max="513" width="13.375" style="21" customWidth="1"/>
    <col min="514" max="514" width="40.875" style="21" customWidth="1"/>
    <col min="515" max="515" width="18.25" style="21" customWidth="1"/>
    <col min="516" max="768" width="17.125" style="21"/>
    <col min="769" max="769" width="13.375" style="21" customWidth="1"/>
    <col min="770" max="770" width="40.875" style="21" customWidth="1"/>
    <col min="771" max="771" width="18.25" style="21" customWidth="1"/>
    <col min="772" max="1024" width="17.125" style="21"/>
    <col min="1025" max="1025" width="13.375" style="21" customWidth="1"/>
    <col min="1026" max="1026" width="40.875" style="21" customWidth="1"/>
    <col min="1027" max="1027" width="18.25" style="21" customWidth="1"/>
    <col min="1028" max="1280" width="17.125" style="21"/>
    <col min="1281" max="1281" width="13.375" style="21" customWidth="1"/>
    <col min="1282" max="1282" width="40.875" style="21" customWidth="1"/>
    <col min="1283" max="1283" width="18.25" style="21" customWidth="1"/>
    <col min="1284" max="1536" width="17.125" style="21"/>
    <col min="1537" max="1537" width="13.375" style="21" customWidth="1"/>
    <col min="1538" max="1538" width="40.875" style="21" customWidth="1"/>
    <col min="1539" max="1539" width="18.25" style="21" customWidth="1"/>
    <col min="1540" max="1792" width="17.125" style="21"/>
    <col min="1793" max="1793" width="13.375" style="21" customWidth="1"/>
    <col min="1794" max="1794" width="40.875" style="21" customWidth="1"/>
    <col min="1795" max="1795" width="18.25" style="21" customWidth="1"/>
    <col min="1796" max="2048" width="17.125" style="21"/>
    <col min="2049" max="2049" width="13.375" style="21" customWidth="1"/>
    <col min="2050" max="2050" width="40.875" style="21" customWidth="1"/>
    <col min="2051" max="2051" width="18.25" style="21" customWidth="1"/>
    <col min="2052" max="2304" width="17.125" style="21"/>
    <col min="2305" max="2305" width="13.375" style="21" customWidth="1"/>
    <col min="2306" max="2306" width="40.875" style="21" customWidth="1"/>
    <col min="2307" max="2307" width="18.25" style="21" customWidth="1"/>
    <col min="2308" max="2560" width="17.125" style="21"/>
    <col min="2561" max="2561" width="13.375" style="21" customWidth="1"/>
    <col min="2562" max="2562" width="40.875" style="21" customWidth="1"/>
    <col min="2563" max="2563" width="18.25" style="21" customWidth="1"/>
    <col min="2564" max="2816" width="17.125" style="21"/>
    <col min="2817" max="2817" width="13.375" style="21" customWidth="1"/>
    <col min="2818" max="2818" width="40.875" style="21" customWidth="1"/>
    <col min="2819" max="2819" width="18.25" style="21" customWidth="1"/>
    <col min="2820" max="3072" width="17.125" style="21"/>
    <col min="3073" max="3073" width="13.375" style="21" customWidth="1"/>
    <col min="3074" max="3074" width="40.875" style="21" customWidth="1"/>
    <col min="3075" max="3075" width="18.25" style="21" customWidth="1"/>
    <col min="3076" max="3328" width="17.125" style="21"/>
    <col min="3329" max="3329" width="13.375" style="21" customWidth="1"/>
    <col min="3330" max="3330" width="40.875" style="21" customWidth="1"/>
    <col min="3331" max="3331" width="18.25" style="21" customWidth="1"/>
    <col min="3332" max="3584" width="17.125" style="21"/>
    <col min="3585" max="3585" width="13.375" style="21" customWidth="1"/>
    <col min="3586" max="3586" width="40.875" style="21" customWidth="1"/>
    <col min="3587" max="3587" width="18.25" style="21" customWidth="1"/>
    <col min="3588" max="3840" width="17.125" style="21"/>
    <col min="3841" max="3841" width="13.375" style="21" customWidth="1"/>
    <col min="3842" max="3842" width="40.875" style="21" customWidth="1"/>
    <col min="3843" max="3843" width="18.25" style="21" customWidth="1"/>
    <col min="3844" max="4096" width="17.125" style="21"/>
    <col min="4097" max="4097" width="13.375" style="21" customWidth="1"/>
    <col min="4098" max="4098" width="40.875" style="21" customWidth="1"/>
    <col min="4099" max="4099" width="18.25" style="21" customWidth="1"/>
    <col min="4100" max="4352" width="17.125" style="21"/>
    <col min="4353" max="4353" width="13.375" style="21" customWidth="1"/>
    <col min="4354" max="4354" width="40.875" style="21" customWidth="1"/>
    <col min="4355" max="4355" width="18.25" style="21" customWidth="1"/>
    <col min="4356" max="4608" width="17.125" style="21"/>
    <col min="4609" max="4609" width="13.375" style="21" customWidth="1"/>
    <col min="4610" max="4610" width="40.875" style="21" customWidth="1"/>
    <col min="4611" max="4611" width="18.25" style="21" customWidth="1"/>
    <col min="4612" max="4864" width="17.125" style="21"/>
    <col min="4865" max="4865" width="13.375" style="21" customWidth="1"/>
    <col min="4866" max="4866" width="40.875" style="21" customWidth="1"/>
    <col min="4867" max="4867" width="18.25" style="21" customWidth="1"/>
    <col min="4868" max="5120" width="17.125" style="21"/>
    <col min="5121" max="5121" width="13.375" style="21" customWidth="1"/>
    <col min="5122" max="5122" width="40.875" style="21" customWidth="1"/>
    <col min="5123" max="5123" width="18.25" style="21" customWidth="1"/>
    <col min="5124" max="5376" width="17.125" style="21"/>
    <col min="5377" max="5377" width="13.375" style="21" customWidth="1"/>
    <col min="5378" max="5378" width="40.875" style="21" customWidth="1"/>
    <col min="5379" max="5379" width="18.25" style="21" customWidth="1"/>
    <col min="5380" max="5632" width="17.125" style="21"/>
    <col min="5633" max="5633" width="13.375" style="21" customWidth="1"/>
    <col min="5634" max="5634" width="40.875" style="21" customWidth="1"/>
    <col min="5635" max="5635" width="18.25" style="21" customWidth="1"/>
    <col min="5636" max="5888" width="17.125" style="21"/>
    <col min="5889" max="5889" width="13.375" style="21" customWidth="1"/>
    <col min="5890" max="5890" width="40.875" style="21" customWidth="1"/>
    <col min="5891" max="5891" width="18.25" style="21" customWidth="1"/>
    <col min="5892" max="6144" width="17.125" style="21"/>
    <col min="6145" max="6145" width="13.375" style="21" customWidth="1"/>
    <col min="6146" max="6146" width="40.875" style="21" customWidth="1"/>
    <col min="6147" max="6147" width="18.25" style="21" customWidth="1"/>
    <col min="6148" max="6400" width="17.125" style="21"/>
    <col min="6401" max="6401" width="13.375" style="21" customWidth="1"/>
    <col min="6402" max="6402" width="40.875" style="21" customWidth="1"/>
    <col min="6403" max="6403" width="18.25" style="21" customWidth="1"/>
    <col min="6404" max="6656" width="17.125" style="21"/>
    <col min="6657" max="6657" width="13.375" style="21" customWidth="1"/>
    <col min="6658" max="6658" width="40.875" style="21" customWidth="1"/>
    <col min="6659" max="6659" width="18.25" style="21" customWidth="1"/>
    <col min="6660" max="6912" width="17.125" style="21"/>
    <col min="6913" max="6913" width="13.375" style="21" customWidth="1"/>
    <col min="6914" max="6914" width="40.875" style="21" customWidth="1"/>
    <col min="6915" max="6915" width="18.25" style="21" customWidth="1"/>
    <col min="6916" max="7168" width="17.125" style="21"/>
    <col min="7169" max="7169" width="13.375" style="21" customWidth="1"/>
    <col min="7170" max="7170" width="40.875" style="21" customWidth="1"/>
    <col min="7171" max="7171" width="18.25" style="21" customWidth="1"/>
    <col min="7172" max="7424" width="17.125" style="21"/>
    <col min="7425" max="7425" width="13.375" style="21" customWidth="1"/>
    <col min="7426" max="7426" width="40.875" style="21" customWidth="1"/>
    <col min="7427" max="7427" width="18.25" style="21" customWidth="1"/>
    <col min="7428" max="7680" width="17.125" style="21"/>
    <col min="7681" max="7681" width="13.375" style="21" customWidth="1"/>
    <col min="7682" max="7682" width="40.875" style="21" customWidth="1"/>
    <col min="7683" max="7683" width="18.25" style="21" customWidth="1"/>
    <col min="7684" max="7936" width="17.125" style="21"/>
    <col min="7937" max="7937" width="13.375" style="21" customWidth="1"/>
    <col min="7938" max="7938" width="40.875" style="21" customWidth="1"/>
    <col min="7939" max="7939" width="18.25" style="21" customWidth="1"/>
    <col min="7940" max="8192" width="17.125" style="21"/>
    <col min="8193" max="8193" width="13.375" style="21" customWidth="1"/>
    <col min="8194" max="8194" width="40.875" style="21" customWidth="1"/>
    <col min="8195" max="8195" width="18.25" style="21" customWidth="1"/>
    <col min="8196" max="8448" width="17.125" style="21"/>
    <col min="8449" max="8449" width="13.375" style="21" customWidth="1"/>
    <col min="8450" max="8450" width="40.875" style="21" customWidth="1"/>
    <col min="8451" max="8451" width="18.25" style="21" customWidth="1"/>
    <col min="8452" max="8704" width="17.125" style="21"/>
    <col min="8705" max="8705" width="13.375" style="21" customWidth="1"/>
    <col min="8706" max="8706" width="40.875" style="21" customWidth="1"/>
    <col min="8707" max="8707" width="18.25" style="21" customWidth="1"/>
    <col min="8708" max="8960" width="17.125" style="21"/>
    <col min="8961" max="8961" width="13.375" style="21" customWidth="1"/>
    <col min="8962" max="8962" width="40.875" style="21" customWidth="1"/>
    <col min="8963" max="8963" width="18.25" style="21" customWidth="1"/>
    <col min="8964" max="9216" width="17.125" style="21"/>
    <col min="9217" max="9217" width="13.375" style="21" customWidth="1"/>
    <col min="9218" max="9218" width="40.875" style="21" customWidth="1"/>
    <col min="9219" max="9219" width="18.25" style="21" customWidth="1"/>
    <col min="9220" max="9472" width="17.125" style="21"/>
    <col min="9473" max="9473" width="13.375" style="21" customWidth="1"/>
    <col min="9474" max="9474" width="40.875" style="21" customWidth="1"/>
    <col min="9475" max="9475" width="18.25" style="21" customWidth="1"/>
    <col min="9476" max="9728" width="17.125" style="21"/>
    <col min="9729" max="9729" width="13.375" style="21" customWidth="1"/>
    <col min="9730" max="9730" width="40.875" style="21" customWidth="1"/>
    <col min="9731" max="9731" width="18.25" style="21" customWidth="1"/>
    <col min="9732" max="9984" width="17.125" style="21"/>
    <col min="9985" max="9985" width="13.375" style="21" customWidth="1"/>
    <col min="9986" max="9986" width="40.875" style="21" customWidth="1"/>
    <col min="9987" max="9987" width="18.25" style="21" customWidth="1"/>
    <col min="9988" max="10240" width="17.125" style="21"/>
    <col min="10241" max="10241" width="13.375" style="21" customWidth="1"/>
    <col min="10242" max="10242" width="40.875" style="21" customWidth="1"/>
    <col min="10243" max="10243" width="18.25" style="21" customWidth="1"/>
    <col min="10244" max="10496" width="17.125" style="21"/>
    <col min="10497" max="10497" width="13.375" style="21" customWidth="1"/>
    <col min="10498" max="10498" width="40.875" style="21" customWidth="1"/>
    <col min="10499" max="10499" width="18.25" style="21" customWidth="1"/>
    <col min="10500" max="10752" width="17.125" style="21"/>
    <col min="10753" max="10753" width="13.375" style="21" customWidth="1"/>
    <col min="10754" max="10754" width="40.875" style="21" customWidth="1"/>
    <col min="10755" max="10755" width="18.25" style="21" customWidth="1"/>
    <col min="10756" max="11008" width="17.125" style="21"/>
    <col min="11009" max="11009" width="13.375" style="21" customWidth="1"/>
    <col min="11010" max="11010" width="40.875" style="21" customWidth="1"/>
    <col min="11011" max="11011" width="18.25" style="21" customWidth="1"/>
    <col min="11012" max="11264" width="17.125" style="21"/>
    <col min="11265" max="11265" width="13.375" style="21" customWidth="1"/>
    <col min="11266" max="11266" width="40.875" style="21" customWidth="1"/>
    <col min="11267" max="11267" width="18.25" style="21" customWidth="1"/>
    <col min="11268" max="11520" width="17.125" style="21"/>
    <col min="11521" max="11521" width="13.375" style="21" customWidth="1"/>
    <col min="11522" max="11522" width="40.875" style="21" customWidth="1"/>
    <col min="11523" max="11523" width="18.25" style="21" customWidth="1"/>
    <col min="11524" max="11776" width="17.125" style="21"/>
    <col min="11777" max="11777" width="13.375" style="21" customWidth="1"/>
    <col min="11778" max="11778" width="40.875" style="21" customWidth="1"/>
    <col min="11779" max="11779" width="18.25" style="21" customWidth="1"/>
    <col min="11780" max="12032" width="17.125" style="21"/>
    <col min="12033" max="12033" width="13.375" style="21" customWidth="1"/>
    <col min="12034" max="12034" width="40.875" style="21" customWidth="1"/>
    <col min="12035" max="12035" width="18.25" style="21" customWidth="1"/>
    <col min="12036" max="12288" width="17.125" style="21"/>
    <col min="12289" max="12289" width="13.375" style="21" customWidth="1"/>
    <col min="12290" max="12290" width="40.875" style="21" customWidth="1"/>
    <col min="12291" max="12291" width="18.25" style="21" customWidth="1"/>
    <col min="12292" max="12544" width="17.125" style="21"/>
    <col min="12545" max="12545" width="13.375" style="21" customWidth="1"/>
    <col min="12546" max="12546" width="40.875" style="21" customWidth="1"/>
    <col min="12547" max="12547" width="18.25" style="21" customWidth="1"/>
    <col min="12548" max="12800" width="17.125" style="21"/>
    <col min="12801" max="12801" width="13.375" style="21" customWidth="1"/>
    <col min="12802" max="12802" width="40.875" style="21" customWidth="1"/>
    <col min="12803" max="12803" width="18.25" style="21" customWidth="1"/>
    <col min="12804" max="13056" width="17.125" style="21"/>
    <col min="13057" max="13057" width="13.375" style="21" customWidth="1"/>
    <col min="13058" max="13058" width="40.875" style="21" customWidth="1"/>
    <col min="13059" max="13059" width="18.25" style="21" customWidth="1"/>
    <col min="13060" max="13312" width="17.125" style="21"/>
    <col min="13313" max="13313" width="13.375" style="21" customWidth="1"/>
    <col min="13314" max="13314" width="40.875" style="21" customWidth="1"/>
    <col min="13315" max="13315" width="18.25" style="21" customWidth="1"/>
    <col min="13316" max="13568" width="17.125" style="21"/>
    <col min="13569" max="13569" width="13.375" style="21" customWidth="1"/>
    <col min="13570" max="13570" width="40.875" style="21" customWidth="1"/>
    <col min="13571" max="13571" width="18.25" style="21" customWidth="1"/>
    <col min="13572" max="13824" width="17.125" style="21"/>
    <col min="13825" max="13825" width="13.375" style="21" customWidth="1"/>
    <col min="13826" max="13826" width="40.875" style="21" customWidth="1"/>
    <col min="13827" max="13827" width="18.25" style="21" customWidth="1"/>
    <col min="13828" max="14080" width="17.125" style="21"/>
    <col min="14081" max="14081" width="13.375" style="21" customWidth="1"/>
    <col min="14082" max="14082" width="40.875" style="21" customWidth="1"/>
    <col min="14083" max="14083" width="18.25" style="21" customWidth="1"/>
    <col min="14084" max="14336" width="17.125" style="21"/>
    <col min="14337" max="14337" width="13.375" style="21" customWidth="1"/>
    <col min="14338" max="14338" width="40.875" style="21" customWidth="1"/>
    <col min="14339" max="14339" width="18.25" style="21" customWidth="1"/>
    <col min="14340" max="14592" width="17.125" style="21"/>
    <col min="14593" max="14593" width="13.375" style="21" customWidth="1"/>
    <col min="14594" max="14594" width="40.875" style="21" customWidth="1"/>
    <col min="14595" max="14595" width="18.25" style="21" customWidth="1"/>
    <col min="14596" max="14848" width="17.125" style="21"/>
    <col min="14849" max="14849" width="13.375" style="21" customWidth="1"/>
    <col min="14850" max="14850" width="40.875" style="21" customWidth="1"/>
    <col min="14851" max="14851" width="18.25" style="21" customWidth="1"/>
    <col min="14852" max="15104" width="17.125" style="21"/>
    <col min="15105" max="15105" width="13.375" style="21" customWidth="1"/>
    <col min="15106" max="15106" width="40.875" style="21" customWidth="1"/>
    <col min="15107" max="15107" width="18.25" style="21" customWidth="1"/>
    <col min="15108" max="15360" width="17.125" style="21"/>
    <col min="15361" max="15361" width="13.375" style="21" customWidth="1"/>
    <col min="15362" max="15362" width="40.875" style="21" customWidth="1"/>
    <col min="15363" max="15363" width="18.25" style="21" customWidth="1"/>
    <col min="15364" max="15616" width="17.125" style="21"/>
    <col min="15617" max="15617" width="13.375" style="21" customWidth="1"/>
    <col min="15618" max="15618" width="40.875" style="21" customWidth="1"/>
    <col min="15619" max="15619" width="18.25" style="21" customWidth="1"/>
    <col min="15620" max="15872" width="17.125" style="21"/>
    <col min="15873" max="15873" width="13.375" style="21" customWidth="1"/>
    <col min="15874" max="15874" width="40.875" style="21" customWidth="1"/>
    <col min="15875" max="15875" width="18.25" style="21" customWidth="1"/>
    <col min="15876" max="16128" width="17.125" style="21"/>
    <col min="16129" max="16129" width="13.375" style="21" customWidth="1"/>
    <col min="16130" max="16130" width="40.875" style="21" customWidth="1"/>
    <col min="16131" max="16131" width="18.25" style="21" customWidth="1"/>
    <col min="16132" max="16384" width="17.125" style="21"/>
  </cols>
  <sheetData>
    <row r="1" spans="1:7" x14ac:dyDescent="0.2">
      <c r="A1" s="20"/>
    </row>
    <row r="6" spans="1:7" x14ac:dyDescent="0.2">
      <c r="C6" s="3" t="s">
        <v>47</v>
      </c>
    </row>
    <row r="7" spans="1:7" ht="18" thickBot="1" x14ac:dyDescent="0.25">
      <c r="B7" s="22"/>
      <c r="C7" s="22"/>
      <c r="D7" s="22"/>
      <c r="E7" s="22"/>
      <c r="F7" s="22"/>
      <c r="G7" s="23" t="s">
        <v>48</v>
      </c>
    </row>
    <row r="8" spans="1:7" x14ac:dyDescent="0.2">
      <c r="B8" s="24" t="s">
        <v>49</v>
      </c>
      <c r="C8" s="25" t="s">
        <v>2</v>
      </c>
      <c r="D8" s="25" t="s">
        <v>3</v>
      </c>
      <c r="E8" s="25" t="s">
        <v>4</v>
      </c>
      <c r="F8" s="25" t="s">
        <v>5</v>
      </c>
      <c r="G8" s="25" t="s">
        <v>50</v>
      </c>
    </row>
    <row r="9" spans="1:7" x14ac:dyDescent="0.2">
      <c r="B9" s="26" t="s">
        <v>51</v>
      </c>
      <c r="C9" s="27" t="s">
        <v>8</v>
      </c>
      <c r="D9" s="27" t="s">
        <v>9</v>
      </c>
      <c r="E9" s="27" t="s">
        <v>10</v>
      </c>
      <c r="F9" s="27" t="s">
        <v>11</v>
      </c>
      <c r="G9" s="28">
        <v>1999</v>
      </c>
    </row>
    <row r="10" spans="1:7" x14ac:dyDescent="0.2">
      <c r="C10" s="29"/>
    </row>
    <row r="11" spans="1:7" x14ac:dyDescent="0.2">
      <c r="B11" s="20" t="s">
        <v>52</v>
      </c>
      <c r="C11" s="30">
        <v>2842776</v>
      </c>
      <c r="D11" s="31">
        <v>2955135</v>
      </c>
      <c r="E11" s="31">
        <v>2890379</v>
      </c>
      <c r="F11" s="31">
        <v>2831796</v>
      </c>
      <c r="G11" s="31">
        <v>2831176</v>
      </c>
    </row>
    <row r="12" spans="1:7" x14ac:dyDescent="0.2">
      <c r="C12" s="32"/>
    </row>
    <row r="13" spans="1:7" x14ac:dyDescent="0.2">
      <c r="B13" s="20" t="s">
        <v>53</v>
      </c>
      <c r="C13" s="30">
        <v>140593</v>
      </c>
      <c r="D13" s="31">
        <v>151203</v>
      </c>
      <c r="E13" s="31">
        <v>122038</v>
      </c>
      <c r="F13" s="31">
        <v>121991</v>
      </c>
      <c r="G13" s="31">
        <v>104014</v>
      </c>
    </row>
    <row r="14" spans="1:7" x14ac:dyDescent="0.2">
      <c r="B14" s="20" t="s">
        <v>54</v>
      </c>
      <c r="C14" s="33">
        <v>99953</v>
      </c>
      <c r="D14" s="34">
        <v>109284</v>
      </c>
      <c r="E14" s="34">
        <v>85206</v>
      </c>
      <c r="F14" s="34">
        <v>90890</v>
      </c>
      <c r="G14" s="34">
        <v>74067</v>
      </c>
    </row>
    <row r="15" spans="1:7" x14ac:dyDescent="0.2">
      <c r="B15" s="20" t="s">
        <v>55</v>
      </c>
      <c r="C15" s="33">
        <v>14245</v>
      </c>
      <c r="D15" s="34">
        <v>14661</v>
      </c>
      <c r="E15" s="34">
        <v>12938</v>
      </c>
      <c r="F15" s="34">
        <v>10177</v>
      </c>
      <c r="G15" s="34">
        <v>9543</v>
      </c>
    </row>
    <row r="16" spans="1:7" x14ac:dyDescent="0.2">
      <c r="B16" s="20" t="s">
        <v>56</v>
      </c>
      <c r="C16" s="33">
        <v>26395</v>
      </c>
      <c r="D16" s="34">
        <v>27258</v>
      </c>
      <c r="E16" s="34">
        <v>23894</v>
      </c>
      <c r="F16" s="34">
        <v>20924</v>
      </c>
      <c r="G16" s="34">
        <v>20404</v>
      </c>
    </row>
    <row r="17" spans="2:7" x14ac:dyDescent="0.2">
      <c r="C17" s="33"/>
      <c r="D17" s="34"/>
      <c r="E17" s="34"/>
    </row>
    <row r="18" spans="2:7" x14ac:dyDescent="0.2">
      <c r="B18" s="20" t="s">
        <v>57</v>
      </c>
      <c r="C18" s="33">
        <v>6978</v>
      </c>
      <c r="D18" s="34">
        <v>7584</v>
      </c>
      <c r="E18" s="34">
        <v>6587</v>
      </c>
      <c r="F18" s="34">
        <v>5705</v>
      </c>
      <c r="G18" s="34">
        <v>5036</v>
      </c>
    </row>
    <row r="19" spans="2:7" x14ac:dyDescent="0.2">
      <c r="C19" s="32"/>
    </row>
    <row r="20" spans="2:7" x14ac:dyDescent="0.2">
      <c r="B20" s="20" t="s">
        <v>58</v>
      </c>
      <c r="C20" s="30">
        <v>888213</v>
      </c>
      <c r="D20" s="31">
        <v>921013</v>
      </c>
      <c r="E20" s="31">
        <v>965349</v>
      </c>
      <c r="F20" s="31">
        <v>950742</v>
      </c>
      <c r="G20" s="31">
        <v>954907</v>
      </c>
    </row>
    <row r="21" spans="2:7" x14ac:dyDescent="0.2">
      <c r="B21" s="20" t="s">
        <v>59</v>
      </c>
      <c r="C21" s="33">
        <v>127402</v>
      </c>
      <c r="D21" s="34">
        <v>133259</v>
      </c>
      <c r="E21" s="34">
        <v>132700</v>
      </c>
      <c r="F21" s="34">
        <v>137986</v>
      </c>
      <c r="G21" s="34">
        <v>142318</v>
      </c>
    </row>
    <row r="22" spans="2:7" x14ac:dyDescent="0.2">
      <c r="B22" s="20" t="s">
        <v>60</v>
      </c>
      <c r="C22" s="33">
        <v>42919</v>
      </c>
      <c r="D22" s="34">
        <v>40517</v>
      </c>
      <c r="E22" s="34">
        <v>41492</v>
      </c>
      <c r="F22" s="34">
        <v>39693</v>
      </c>
      <c r="G22" s="34">
        <v>38053</v>
      </c>
    </row>
    <row r="23" spans="2:7" x14ac:dyDescent="0.2">
      <c r="B23" s="20" t="s">
        <v>61</v>
      </c>
      <c r="C23" s="33">
        <v>3475</v>
      </c>
      <c r="D23" s="34">
        <v>9213</v>
      </c>
      <c r="E23" s="34">
        <v>9165</v>
      </c>
      <c r="F23" s="34">
        <v>6486</v>
      </c>
      <c r="G23" s="34">
        <v>8225</v>
      </c>
    </row>
    <row r="24" spans="2:7" x14ac:dyDescent="0.2">
      <c r="C24" s="32"/>
    </row>
    <row r="25" spans="2:7" x14ac:dyDescent="0.2">
      <c r="B25" s="20" t="s">
        <v>62</v>
      </c>
      <c r="C25" s="33">
        <v>113300</v>
      </c>
      <c r="D25" s="34">
        <v>119649</v>
      </c>
      <c r="E25" s="34">
        <v>123512</v>
      </c>
      <c r="F25" s="34">
        <v>136096</v>
      </c>
      <c r="G25" s="34">
        <v>145820</v>
      </c>
    </row>
    <row r="26" spans="2:7" x14ac:dyDescent="0.2">
      <c r="B26" s="20" t="s">
        <v>63</v>
      </c>
      <c r="C26" s="33">
        <v>102445</v>
      </c>
      <c r="D26" s="34">
        <v>96469</v>
      </c>
      <c r="E26" s="34">
        <v>123135</v>
      </c>
      <c r="F26" s="34">
        <v>130704</v>
      </c>
      <c r="G26" s="34">
        <v>161441</v>
      </c>
    </row>
    <row r="27" spans="2:7" x14ac:dyDescent="0.2">
      <c r="B27" s="20" t="s">
        <v>64</v>
      </c>
      <c r="C27" s="33">
        <v>19093</v>
      </c>
      <c r="D27" s="34">
        <v>20755</v>
      </c>
      <c r="E27" s="34">
        <v>17375</v>
      </c>
      <c r="F27" s="34">
        <v>16475</v>
      </c>
      <c r="G27" s="34">
        <v>16305</v>
      </c>
    </row>
    <row r="28" spans="2:7" x14ac:dyDescent="0.2">
      <c r="C28" s="32"/>
    </row>
    <row r="29" spans="2:7" x14ac:dyDescent="0.2">
      <c r="B29" s="20" t="s">
        <v>65</v>
      </c>
      <c r="C29" s="33">
        <v>146787</v>
      </c>
      <c r="D29" s="34">
        <v>162204</v>
      </c>
      <c r="E29" s="34">
        <v>173573</v>
      </c>
      <c r="F29" s="34">
        <v>149716</v>
      </c>
      <c r="G29" s="34">
        <v>110321</v>
      </c>
    </row>
    <row r="30" spans="2:7" x14ac:dyDescent="0.2">
      <c r="B30" s="20" t="s">
        <v>66</v>
      </c>
      <c r="C30" s="33">
        <v>51386</v>
      </c>
      <c r="D30" s="34">
        <v>52932</v>
      </c>
      <c r="E30" s="34">
        <v>54548</v>
      </c>
      <c r="F30" s="34">
        <v>50869</v>
      </c>
      <c r="G30" s="34">
        <v>53336</v>
      </c>
    </row>
    <row r="31" spans="2:7" x14ac:dyDescent="0.2">
      <c r="B31" s="20" t="s">
        <v>67</v>
      </c>
      <c r="C31" s="33">
        <v>107388</v>
      </c>
      <c r="D31" s="34">
        <v>107359</v>
      </c>
      <c r="E31" s="34">
        <v>102066</v>
      </c>
      <c r="F31" s="34">
        <v>105489</v>
      </c>
      <c r="G31" s="34">
        <v>103469</v>
      </c>
    </row>
    <row r="32" spans="2:7" x14ac:dyDescent="0.2">
      <c r="C32" s="32"/>
    </row>
    <row r="33" spans="2:7" x14ac:dyDescent="0.2">
      <c r="B33" s="20" t="s">
        <v>68</v>
      </c>
      <c r="C33" s="33">
        <v>23587</v>
      </c>
      <c r="D33" s="34">
        <v>23252</v>
      </c>
      <c r="E33" s="34">
        <v>25420</v>
      </c>
      <c r="F33" s="34">
        <v>25750</v>
      </c>
      <c r="G33" s="34">
        <v>34525</v>
      </c>
    </row>
    <row r="34" spans="2:7" x14ac:dyDescent="0.2">
      <c r="B34" s="20" t="s">
        <v>69</v>
      </c>
      <c r="C34" s="33">
        <v>16767</v>
      </c>
      <c r="D34" s="34">
        <v>16248</v>
      </c>
      <c r="E34" s="34">
        <v>18387</v>
      </c>
      <c r="F34" s="34">
        <v>16819</v>
      </c>
      <c r="G34" s="34">
        <v>18136</v>
      </c>
    </row>
    <row r="35" spans="2:7" x14ac:dyDescent="0.2">
      <c r="B35" s="20" t="s">
        <v>70</v>
      </c>
      <c r="C35" s="33">
        <v>20100</v>
      </c>
      <c r="D35" s="34">
        <v>23276</v>
      </c>
      <c r="E35" s="34">
        <v>28465</v>
      </c>
      <c r="F35" s="34">
        <v>29491</v>
      </c>
      <c r="G35" s="34">
        <v>26913</v>
      </c>
    </row>
    <row r="36" spans="2:7" x14ac:dyDescent="0.2">
      <c r="B36" s="20" t="s">
        <v>71</v>
      </c>
      <c r="C36" s="33">
        <v>113564</v>
      </c>
      <c r="D36" s="34">
        <v>115880</v>
      </c>
      <c r="E36" s="34">
        <v>115511</v>
      </c>
      <c r="F36" s="34">
        <v>105168</v>
      </c>
      <c r="G36" s="34">
        <v>96045</v>
      </c>
    </row>
    <row r="37" spans="2:7" x14ac:dyDescent="0.2">
      <c r="C37" s="33"/>
      <c r="D37" s="34"/>
      <c r="E37" s="34"/>
    </row>
    <row r="38" spans="2:7" x14ac:dyDescent="0.2">
      <c r="B38" s="20" t="s">
        <v>72</v>
      </c>
      <c r="C38" s="33">
        <v>307198</v>
      </c>
      <c r="D38" s="34">
        <v>317702</v>
      </c>
      <c r="E38" s="34">
        <v>272298</v>
      </c>
      <c r="F38" s="34">
        <v>260527</v>
      </c>
      <c r="G38" s="34">
        <v>257005</v>
      </c>
    </row>
    <row r="39" spans="2:7" x14ac:dyDescent="0.2">
      <c r="B39" s="20" t="s">
        <v>73</v>
      </c>
      <c r="C39" s="33">
        <v>113649</v>
      </c>
      <c r="D39" s="34">
        <v>115979</v>
      </c>
      <c r="E39" s="34">
        <v>113590</v>
      </c>
      <c r="F39" s="34">
        <v>110656</v>
      </c>
      <c r="G39" s="34">
        <v>111359</v>
      </c>
    </row>
    <row r="40" spans="2:7" x14ac:dyDescent="0.2">
      <c r="B40" s="20" t="s">
        <v>74</v>
      </c>
      <c r="C40" s="33">
        <v>293102</v>
      </c>
      <c r="D40" s="34">
        <v>287237</v>
      </c>
      <c r="E40" s="34">
        <v>272048</v>
      </c>
      <c r="F40" s="34">
        <v>255045</v>
      </c>
      <c r="G40" s="34">
        <v>271401</v>
      </c>
    </row>
    <row r="41" spans="2:7" x14ac:dyDescent="0.2">
      <c r="C41" s="33"/>
      <c r="D41" s="34"/>
      <c r="E41" s="34"/>
    </row>
    <row r="42" spans="2:7" x14ac:dyDescent="0.2">
      <c r="B42" s="20" t="s">
        <v>75</v>
      </c>
      <c r="C42" s="30">
        <v>138710</v>
      </c>
      <c r="D42" s="31">
        <v>154840</v>
      </c>
      <c r="E42" s="31">
        <v>146134</v>
      </c>
      <c r="F42" s="31">
        <v>121477</v>
      </c>
      <c r="G42" s="31">
        <v>137239</v>
      </c>
    </row>
    <row r="43" spans="2:7" x14ac:dyDescent="0.2">
      <c r="B43" s="20" t="s">
        <v>76</v>
      </c>
      <c r="C43" s="33">
        <v>101750</v>
      </c>
      <c r="D43" s="34">
        <v>105289</v>
      </c>
      <c r="E43" s="34">
        <v>98312</v>
      </c>
      <c r="F43" s="34">
        <v>80613</v>
      </c>
      <c r="G43" s="34">
        <v>79076</v>
      </c>
    </row>
    <row r="44" spans="2:7" x14ac:dyDescent="0.2">
      <c r="B44" s="20" t="s">
        <v>77</v>
      </c>
      <c r="C44" s="33">
        <v>36960</v>
      </c>
      <c r="D44" s="34">
        <v>49551</v>
      </c>
      <c r="E44" s="34">
        <v>47822</v>
      </c>
      <c r="F44" s="34">
        <v>40864</v>
      </c>
      <c r="G44" s="34">
        <v>58163</v>
      </c>
    </row>
    <row r="45" spans="2:7" x14ac:dyDescent="0.2">
      <c r="C45" s="33"/>
      <c r="D45" s="34"/>
      <c r="E45" s="34"/>
    </row>
    <row r="46" spans="2:7" x14ac:dyDescent="0.2">
      <c r="B46" s="20" t="s">
        <v>78</v>
      </c>
      <c r="C46" s="33">
        <v>339864</v>
      </c>
      <c r="D46" s="34">
        <v>345858</v>
      </c>
      <c r="E46" s="34">
        <v>348376</v>
      </c>
      <c r="F46" s="34">
        <v>345903</v>
      </c>
      <c r="G46" s="34">
        <v>346920</v>
      </c>
    </row>
    <row r="47" spans="2:7" x14ac:dyDescent="0.2">
      <c r="B47" s="20" t="s">
        <v>79</v>
      </c>
      <c r="C47" s="30">
        <v>187539</v>
      </c>
      <c r="D47" s="31">
        <v>201039</v>
      </c>
      <c r="E47" s="31">
        <v>188508</v>
      </c>
      <c r="F47" s="31">
        <v>191548</v>
      </c>
      <c r="G47" s="31">
        <v>178049</v>
      </c>
    </row>
    <row r="48" spans="2:7" x14ac:dyDescent="0.2">
      <c r="B48" s="20" t="s">
        <v>80</v>
      </c>
      <c r="C48" s="33">
        <v>125724</v>
      </c>
      <c r="D48" s="34">
        <v>129697</v>
      </c>
      <c r="E48" s="34">
        <v>135198</v>
      </c>
      <c r="F48" s="34">
        <v>120881</v>
      </c>
      <c r="G48" s="34">
        <v>115932</v>
      </c>
    </row>
    <row r="49" spans="2:7" x14ac:dyDescent="0.2">
      <c r="B49" s="20" t="s">
        <v>81</v>
      </c>
      <c r="C49" s="33">
        <v>61815</v>
      </c>
      <c r="D49" s="34">
        <v>71342</v>
      </c>
      <c r="E49" s="34">
        <v>53310</v>
      </c>
      <c r="F49" s="34">
        <v>70667</v>
      </c>
      <c r="G49" s="34">
        <v>62117</v>
      </c>
    </row>
    <row r="50" spans="2:7" x14ac:dyDescent="0.2">
      <c r="C50" s="33"/>
      <c r="D50" s="34"/>
      <c r="E50" s="34"/>
    </row>
    <row r="51" spans="2:7" x14ac:dyDescent="0.2">
      <c r="B51" s="20" t="s">
        <v>82</v>
      </c>
      <c r="C51" s="33">
        <v>426930</v>
      </c>
      <c r="D51" s="34">
        <v>452680</v>
      </c>
      <c r="E51" s="34">
        <v>455451</v>
      </c>
      <c r="F51" s="34">
        <v>468202</v>
      </c>
      <c r="G51" s="34">
        <v>465246</v>
      </c>
    </row>
    <row r="52" spans="2:7" x14ac:dyDescent="0.2">
      <c r="C52" s="33"/>
      <c r="D52" s="34"/>
      <c r="E52" s="34"/>
    </row>
    <row r="53" spans="2:7" x14ac:dyDescent="0.2">
      <c r="B53" s="20" t="s">
        <v>83</v>
      </c>
      <c r="C53" s="30">
        <v>355617</v>
      </c>
      <c r="D53" s="31">
        <v>366925</v>
      </c>
      <c r="E53" s="31">
        <v>379823</v>
      </c>
      <c r="F53" s="31">
        <v>384611</v>
      </c>
      <c r="G53" s="31">
        <v>388628</v>
      </c>
    </row>
    <row r="54" spans="2:7" x14ac:dyDescent="0.2">
      <c r="B54" s="20" t="s">
        <v>84</v>
      </c>
      <c r="C54" s="33">
        <v>9239</v>
      </c>
      <c r="D54" s="34">
        <v>10631</v>
      </c>
      <c r="E54" s="34">
        <v>10795</v>
      </c>
      <c r="F54" s="34">
        <v>11283</v>
      </c>
      <c r="G54" s="34">
        <v>11744</v>
      </c>
    </row>
    <row r="55" spans="2:7" x14ac:dyDescent="0.2">
      <c r="B55" s="20" t="s">
        <v>85</v>
      </c>
      <c r="C55" s="33">
        <v>164777</v>
      </c>
      <c r="D55" s="34">
        <v>170924</v>
      </c>
      <c r="E55" s="34">
        <v>175966</v>
      </c>
      <c r="F55" s="34">
        <v>178319</v>
      </c>
      <c r="G55" s="34">
        <v>180111</v>
      </c>
    </row>
    <row r="56" spans="2:7" x14ac:dyDescent="0.2">
      <c r="B56" s="20" t="s">
        <v>86</v>
      </c>
      <c r="C56" s="33">
        <v>181601</v>
      </c>
      <c r="D56" s="34">
        <v>185370</v>
      </c>
      <c r="E56" s="34">
        <v>193062</v>
      </c>
      <c r="F56" s="34">
        <v>195009</v>
      </c>
      <c r="G56" s="34">
        <v>196773</v>
      </c>
    </row>
    <row r="57" spans="2:7" x14ac:dyDescent="0.2">
      <c r="C57" s="33"/>
      <c r="D57" s="34"/>
      <c r="E57" s="34"/>
    </row>
    <row r="58" spans="2:7" x14ac:dyDescent="0.2">
      <c r="B58" s="20" t="s">
        <v>87</v>
      </c>
      <c r="C58" s="30">
        <v>67263</v>
      </c>
      <c r="D58" s="31">
        <v>70561</v>
      </c>
      <c r="E58" s="31">
        <v>71907</v>
      </c>
      <c r="F58" s="31">
        <v>76661</v>
      </c>
      <c r="G58" s="31">
        <v>73232</v>
      </c>
    </row>
    <row r="59" spans="2:7" x14ac:dyDescent="0.2">
      <c r="B59" s="20" t="s">
        <v>88</v>
      </c>
      <c r="C59" s="33">
        <v>67263</v>
      </c>
      <c r="D59" s="34">
        <v>70561</v>
      </c>
      <c r="E59" s="34">
        <v>71907</v>
      </c>
      <c r="F59" s="34">
        <v>76661</v>
      </c>
      <c r="G59" s="34">
        <v>73232</v>
      </c>
    </row>
    <row r="60" spans="2:7" x14ac:dyDescent="0.2">
      <c r="B60" s="35"/>
      <c r="C60" s="36"/>
      <c r="D60" s="35"/>
      <c r="E60" s="35"/>
      <c r="F60" s="35"/>
      <c r="G60" s="35"/>
    </row>
    <row r="61" spans="2:7" x14ac:dyDescent="0.2">
      <c r="C61" s="33"/>
      <c r="D61" s="34"/>
      <c r="E61" s="34"/>
    </row>
    <row r="62" spans="2:7" x14ac:dyDescent="0.2">
      <c r="B62" s="20" t="s">
        <v>89</v>
      </c>
      <c r="C62" s="30">
        <v>3265656</v>
      </c>
      <c r="D62" s="31">
        <v>3392621</v>
      </c>
      <c r="E62" s="31">
        <v>3342109</v>
      </c>
      <c r="F62" s="31">
        <v>3293068</v>
      </c>
      <c r="G62" s="31">
        <v>3293036</v>
      </c>
    </row>
    <row r="63" spans="2:7" x14ac:dyDescent="0.2">
      <c r="B63" s="35"/>
      <c r="C63" s="37"/>
      <c r="D63" s="38"/>
      <c r="E63" s="38"/>
      <c r="F63" s="35"/>
      <c r="G63" s="35"/>
    </row>
    <row r="64" spans="2:7" x14ac:dyDescent="0.2">
      <c r="C64" s="33"/>
      <c r="D64" s="34"/>
      <c r="E64" s="34"/>
    </row>
    <row r="65" spans="1:7" x14ac:dyDescent="0.2">
      <c r="B65" s="20" t="s">
        <v>90</v>
      </c>
      <c r="C65" s="33">
        <v>18508</v>
      </c>
      <c r="D65" s="34">
        <v>20582</v>
      </c>
      <c r="E65" s="34">
        <v>20512</v>
      </c>
      <c r="F65" s="39">
        <v>19237</v>
      </c>
      <c r="G65" s="39">
        <v>19295</v>
      </c>
    </row>
    <row r="66" spans="1:7" x14ac:dyDescent="0.2">
      <c r="B66" s="20" t="s">
        <v>91</v>
      </c>
      <c r="C66" s="33">
        <v>12207</v>
      </c>
      <c r="D66" s="34">
        <v>14981</v>
      </c>
      <c r="E66" s="34">
        <v>15660</v>
      </c>
      <c r="F66" s="34">
        <v>19196</v>
      </c>
      <c r="G66" s="34">
        <v>17174</v>
      </c>
    </row>
    <row r="67" spans="1:7" x14ac:dyDescent="0.2">
      <c r="B67" s="20" t="s">
        <v>92</v>
      </c>
      <c r="C67" s="33">
        <v>128935</v>
      </c>
      <c r="D67" s="34">
        <v>138439</v>
      </c>
      <c r="E67" s="34">
        <v>130274</v>
      </c>
      <c r="F67" s="34">
        <v>107732</v>
      </c>
      <c r="G67" s="34">
        <v>95957</v>
      </c>
    </row>
    <row r="68" spans="1:7" x14ac:dyDescent="0.2">
      <c r="B68" s="35"/>
      <c r="C68" s="36"/>
      <c r="D68" s="35"/>
      <c r="E68" s="35"/>
      <c r="F68" s="35"/>
      <c r="G68" s="35"/>
    </row>
    <row r="69" spans="1:7" x14ac:dyDescent="0.2">
      <c r="C69" s="32"/>
    </row>
    <row r="70" spans="1:7" x14ac:dyDescent="0.2">
      <c r="B70" s="24" t="s">
        <v>93</v>
      </c>
      <c r="C70" s="30">
        <v>3143022</v>
      </c>
      <c r="D70" s="31">
        <v>3259783</v>
      </c>
      <c r="E70" s="31">
        <v>3216687</v>
      </c>
      <c r="F70" s="31">
        <v>3185377</v>
      </c>
      <c r="G70" s="31">
        <v>3199200</v>
      </c>
    </row>
    <row r="71" spans="1:7" ht="18" thickBot="1" x14ac:dyDescent="0.25">
      <c r="B71" s="22"/>
      <c r="C71" s="40"/>
      <c r="D71" s="22"/>
      <c r="E71" s="22"/>
      <c r="F71" s="22"/>
      <c r="G71" s="22"/>
    </row>
    <row r="72" spans="1:7" x14ac:dyDescent="0.2">
      <c r="C72" s="20" t="s">
        <v>94</v>
      </c>
    </row>
    <row r="73" spans="1:7" x14ac:dyDescent="0.2">
      <c r="A73" s="20"/>
    </row>
  </sheetData>
  <phoneticPr fontId="2"/>
  <pageMargins left="0.43" right="0.46" top="0.56999999999999995" bottom="0.59" header="0.51200000000000001" footer="0.51200000000000001"/>
  <pageSetup paperSize="12" scale="75" orientation="portrait" horizontalDpi="4294967292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2"/>
  <sheetViews>
    <sheetView showGridLines="0" zoomScale="75" zoomScaleNormal="100" workbookViewId="0">
      <selection activeCell="A146" sqref="A146"/>
    </sheetView>
  </sheetViews>
  <sheetFormatPr defaultColWidth="15.875" defaultRowHeight="17.25" x14ac:dyDescent="0.2"/>
  <cols>
    <col min="1" max="1" width="13.375" style="21" customWidth="1"/>
    <col min="2" max="2" width="15.875" style="21"/>
    <col min="3" max="3" width="17.125" style="21" customWidth="1"/>
    <col min="4" max="4" width="15.875" style="21"/>
    <col min="5" max="5" width="17.125" style="21" customWidth="1"/>
    <col min="6" max="6" width="15.875" style="21"/>
    <col min="7" max="7" width="17.125" style="21" customWidth="1"/>
    <col min="8" max="256" width="15.875" style="21"/>
    <col min="257" max="257" width="13.375" style="21" customWidth="1"/>
    <col min="258" max="258" width="15.875" style="21"/>
    <col min="259" max="259" width="17.125" style="21" customWidth="1"/>
    <col min="260" max="260" width="15.875" style="21"/>
    <col min="261" max="261" width="17.125" style="21" customWidth="1"/>
    <col min="262" max="262" width="15.875" style="21"/>
    <col min="263" max="263" width="17.125" style="21" customWidth="1"/>
    <col min="264" max="512" width="15.875" style="21"/>
    <col min="513" max="513" width="13.375" style="21" customWidth="1"/>
    <col min="514" max="514" width="15.875" style="21"/>
    <col min="515" max="515" width="17.125" style="21" customWidth="1"/>
    <col min="516" max="516" width="15.875" style="21"/>
    <col min="517" max="517" width="17.125" style="21" customWidth="1"/>
    <col min="518" max="518" width="15.875" style="21"/>
    <col min="519" max="519" width="17.125" style="21" customWidth="1"/>
    <col min="520" max="768" width="15.875" style="21"/>
    <col min="769" max="769" width="13.375" style="21" customWidth="1"/>
    <col min="770" max="770" width="15.875" style="21"/>
    <col min="771" max="771" width="17.125" style="21" customWidth="1"/>
    <col min="772" max="772" width="15.875" style="21"/>
    <col min="773" max="773" width="17.125" style="21" customWidth="1"/>
    <col min="774" max="774" width="15.875" style="21"/>
    <col min="775" max="775" width="17.125" style="21" customWidth="1"/>
    <col min="776" max="1024" width="15.875" style="21"/>
    <col min="1025" max="1025" width="13.375" style="21" customWidth="1"/>
    <col min="1026" max="1026" width="15.875" style="21"/>
    <col min="1027" max="1027" width="17.125" style="21" customWidth="1"/>
    <col min="1028" max="1028" width="15.875" style="21"/>
    <col min="1029" max="1029" width="17.125" style="21" customWidth="1"/>
    <col min="1030" max="1030" width="15.875" style="21"/>
    <col min="1031" max="1031" width="17.125" style="21" customWidth="1"/>
    <col min="1032" max="1280" width="15.875" style="21"/>
    <col min="1281" max="1281" width="13.375" style="21" customWidth="1"/>
    <col min="1282" max="1282" width="15.875" style="21"/>
    <col min="1283" max="1283" width="17.125" style="21" customWidth="1"/>
    <col min="1284" max="1284" width="15.875" style="21"/>
    <col min="1285" max="1285" width="17.125" style="21" customWidth="1"/>
    <col min="1286" max="1286" width="15.875" style="21"/>
    <col min="1287" max="1287" width="17.125" style="21" customWidth="1"/>
    <col min="1288" max="1536" width="15.875" style="21"/>
    <col min="1537" max="1537" width="13.375" style="21" customWidth="1"/>
    <col min="1538" max="1538" width="15.875" style="21"/>
    <col min="1539" max="1539" width="17.125" style="21" customWidth="1"/>
    <col min="1540" max="1540" width="15.875" style="21"/>
    <col min="1541" max="1541" width="17.125" style="21" customWidth="1"/>
    <col min="1542" max="1542" width="15.875" style="21"/>
    <col min="1543" max="1543" width="17.125" style="21" customWidth="1"/>
    <col min="1544" max="1792" width="15.875" style="21"/>
    <col min="1793" max="1793" width="13.375" style="21" customWidth="1"/>
    <col min="1794" max="1794" width="15.875" style="21"/>
    <col min="1795" max="1795" width="17.125" style="21" customWidth="1"/>
    <col min="1796" max="1796" width="15.875" style="21"/>
    <col min="1797" max="1797" width="17.125" style="21" customWidth="1"/>
    <col min="1798" max="1798" width="15.875" style="21"/>
    <col min="1799" max="1799" width="17.125" style="21" customWidth="1"/>
    <col min="1800" max="2048" width="15.875" style="21"/>
    <col min="2049" max="2049" width="13.375" style="21" customWidth="1"/>
    <col min="2050" max="2050" width="15.875" style="21"/>
    <col min="2051" max="2051" width="17.125" style="21" customWidth="1"/>
    <col min="2052" max="2052" width="15.875" style="21"/>
    <col min="2053" max="2053" width="17.125" style="21" customWidth="1"/>
    <col min="2054" max="2054" width="15.875" style="21"/>
    <col min="2055" max="2055" width="17.125" style="21" customWidth="1"/>
    <col min="2056" max="2304" width="15.875" style="21"/>
    <col min="2305" max="2305" width="13.375" style="21" customWidth="1"/>
    <col min="2306" max="2306" width="15.875" style="21"/>
    <col min="2307" max="2307" width="17.125" style="21" customWidth="1"/>
    <col min="2308" max="2308" width="15.875" style="21"/>
    <col min="2309" max="2309" width="17.125" style="21" customWidth="1"/>
    <col min="2310" max="2310" width="15.875" style="21"/>
    <col min="2311" max="2311" width="17.125" style="21" customWidth="1"/>
    <col min="2312" max="2560" width="15.875" style="21"/>
    <col min="2561" max="2561" width="13.375" style="21" customWidth="1"/>
    <col min="2562" max="2562" width="15.875" style="21"/>
    <col min="2563" max="2563" width="17.125" style="21" customWidth="1"/>
    <col min="2564" max="2564" width="15.875" style="21"/>
    <col min="2565" max="2565" width="17.125" style="21" customWidth="1"/>
    <col min="2566" max="2566" width="15.875" style="21"/>
    <col min="2567" max="2567" width="17.125" style="21" customWidth="1"/>
    <col min="2568" max="2816" width="15.875" style="21"/>
    <col min="2817" max="2817" width="13.375" style="21" customWidth="1"/>
    <col min="2818" max="2818" width="15.875" style="21"/>
    <col min="2819" max="2819" width="17.125" style="21" customWidth="1"/>
    <col min="2820" max="2820" width="15.875" style="21"/>
    <col min="2821" max="2821" width="17.125" style="21" customWidth="1"/>
    <col min="2822" max="2822" width="15.875" style="21"/>
    <col min="2823" max="2823" width="17.125" style="21" customWidth="1"/>
    <col min="2824" max="3072" width="15.875" style="21"/>
    <col min="3073" max="3073" width="13.375" style="21" customWidth="1"/>
    <col min="3074" max="3074" width="15.875" style="21"/>
    <col min="3075" max="3075" width="17.125" style="21" customWidth="1"/>
    <col min="3076" max="3076" width="15.875" style="21"/>
    <col min="3077" max="3077" width="17.125" style="21" customWidth="1"/>
    <col min="3078" max="3078" width="15.875" style="21"/>
    <col min="3079" max="3079" width="17.125" style="21" customWidth="1"/>
    <col min="3080" max="3328" width="15.875" style="21"/>
    <col min="3329" max="3329" width="13.375" style="21" customWidth="1"/>
    <col min="3330" max="3330" width="15.875" style="21"/>
    <col min="3331" max="3331" width="17.125" style="21" customWidth="1"/>
    <col min="3332" max="3332" width="15.875" style="21"/>
    <col min="3333" max="3333" width="17.125" style="21" customWidth="1"/>
    <col min="3334" max="3334" width="15.875" style="21"/>
    <col min="3335" max="3335" width="17.125" style="21" customWidth="1"/>
    <col min="3336" max="3584" width="15.875" style="21"/>
    <col min="3585" max="3585" width="13.375" style="21" customWidth="1"/>
    <col min="3586" max="3586" width="15.875" style="21"/>
    <col min="3587" max="3587" width="17.125" style="21" customWidth="1"/>
    <col min="3588" max="3588" width="15.875" style="21"/>
    <col min="3589" max="3589" width="17.125" style="21" customWidth="1"/>
    <col min="3590" max="3590" width="15.875" style="21"/>
    <col min="3591" max="3591" width="17.125" style="21" customWidth="1"/>
    <col min="3592" max="3840" width="15.875" style="21"/>
    <col min="3841" max="3841" width="13.375" style="21" customWidth="1"/>
    <col min="3842" max="3842" width="15.875" style="21"/>
    <col min="3843" max="3843" width="17.125" style="21" customWidth="1"/>
    <col min="3844" max="3844" width="15.875" style="21"/>
    <col min="3845" max="3845" width="17.125" style="21" customWidth="1"/>
    <col min="3846" max="3846" width="15.875" style="21"/>
    <col min="3847" max="3847" width="17.125" style="21" customWidth="1"/>
    <col min="3848" max="4096" width="15.875" style="21"/>
    <col min="4097" max="4097" width="13.375" style="21" customWidth="1"/>
    <col min="4098" max="4098" width="15.875" style="21"/>
    <col min="4099" max="4099" width="17.125" style="21" customWidth="1"/>
    <col min="4100" max="4100" width="15.875" style="21"/>
    <col min="4101" max="4101" width="17.125" style="21" customWidth="1"/>
    <col min="4102" max="4102" width="15.875" style="21"/>
    <col min="4103" max="4103" width="17.125" style="21" customWidth="1"/>
    <col min="4104" max="4352" width="15.875" style="21"/>
    <col min="4353" max="4353" width="13.375" style="21" customWidth="1"/>
    <col min="4354" max="4354" width="15.875" style="21"/>
    <col min="4355" max="4355" width="17.125" style="21" customWidth="1"/>
    <col min="4356" max="4356" width="15.875" style="21"/>
    <col min="4357" max="4357" width="17.125" style="21" customWidth="1"/>
    <col min="4358" max="4358" width="15.875" style="21"/>
    <col min="4359" max="4359" width="17.125" style="21" customWidth="1"/>
    <col min="4360" max="4608" width="15.875" style="21"/>
    <col min="4609" max="4609" width="13.375" style="21" customWidth="1"/>
    <col min="4610" max="4610" width="15.875" style="21"/>
    <col min="4611" max="4611" width="17.125" style="21" customWidth="1"/>
    <col min="4612" max="4612" width="15.875" style="21"/>
    <col min="4613" max="4613" width="17.125" style="21" customWidth="1"/>
    <col min="4614" max="4614" width="15.875" style="21"/>
    <col min="4615" max="4615" width="17.125" style="21" customWidth="1"/>
    <col min="4616" max="4864" width="15.875" style="21"/>
    <col min="4865" max="4865" width="13.375" style="21" customWidth="1"/>
    <col min="4866" max="4866" width="15.875" style="21"/>
    <col min="4867" max="4867" width="17.125" style="21" customWidth="1"/>
    <col min="4868" max="4868" width="15.875" style="21"/>
    <col min="4869" max="4869" width="17.125" style="21" customWidth="1"/>
    <col min="4870" max="4870" width="15.875" style="21"/>
    <col min="4871" max="4871" width="17.125" style="21" customWidth="1"/>
    <col min="4872" max="5120" width="15.875" style="21"/>
    <col min="5121" max="5121" width="13.375" style="21" customWidth="1"/>
    <col min="5122" max="5122" width="15.875" style="21"/>
    <col min="5123" max="5123" width="17.125" style="21" customWidth="1"/>
    <col min="5124" max="5124" width="15.875" style="21"/>
    <col min="5125" max="5125" width="17.125" style="21" customWidth="1"/>
    <col min="5126" max="5126" width="15.875" style="21"/>
    <col min="5127" max="5127" width="17.125" style="21" customWidth="1"/>
    <col min="5128" max="5376" width="15.875" style="21"/>
    <col min="5377" max="5377" width="13.375" style="21" customWidth="1"/>
    <col min="5378" max="5378" width="15.875" style="21"/>
    <col min="5379" max="5379" width="17.125" style="21" customWidth="1"/>
    <col min="5380" max="5380" width="15.875" style="21"/>
    <col min="5381" max="5381" width="17.125" style="21" customWidth="1"/>
    <col min="5382" max="5382" width="15.875" style="21"/>
    <col min="5383" max="5383" width="17.125" style="21" customWidth="1"/>
    <col min="5384" max="5632" width="15.875" style="21"/>
    <col min="5633" max="5633" width="13.375" style="21" customWidth="1"/>
    <col min="5634" max="5634" width="15.875" style="21"/>
    <col min="5635" max="5635" width="17.125" style="21" customWidth="1"/>
    <col min="5636" max="5636" width="15.875" style="21"/>
    <col min="5637" max="5637" width="17.125" style="21" customWidth="1"/>
    <col min="5638" max="5638" width="15.875" style="21"/>
    <col min="5639" max="5639" width="17.125" style="21" customWidth="1"/>
    <col min="5640" max="5888" width="15.875" style="21"/>
    <col min="5889" max="5889" width="13.375" style="21" customWidth="1"/>
    <col min="5890" max="5890" width="15.875" style="21"/>
    <col min="5891" max="5891" width="17.125" style="21" customWidth="1"/>
    <col min="5892" max="5892" width="15.875" style="21"/>
    <col min="5893" max="5893" width="17.125" style="21" customWidth="1"/>
    <col min="5894" max="5894" width="15.875" style="21"/>
    <col min="5895" max="5895" width="17.125" style="21" customWidth="1"/>
    <col min="5896" max="6144" width="15.875" style="21"/>
    <col min="6145" max="6145" width="13.375" style="21" customWidth="1"/>
    <col min="6146" max="6146" width="15.875" style="21"/>
    <col min="6147" max="6147" width="17.125" style="21" customWidth="1"/>
    <col min="6148" max="6148" width="15.875" style="21"/>
    <col min="6149" max="6149" width="17.125" style="21" customWidth="1"/>
    <col min="6150" max="6150" width="15.875" style="21"/>
    <col min="6151" max="6151" width="17.125" style="21" customWidth="1"/>
    <col min="6152" max="6400" width="15.875" style="21"/>
    <col min="6401" max="6401" width="13.375" style="21" customWidth="1"/>
    <col min="6402" max="6402" width="15.875" style="21"/>
    <col min="6403" max="6403" width="17.125" style="21" customWidth="1"/>
    <col min="6404" max="6404" width="15.875" style="21"/>
    <col min="6405" max="6405" width="17.125" style="21" customWidth="1"/>
    <col min="6406" max="6406" width="15.875" style="21"/>
    <col min="6407" max="6407" width="17.125" style="21" customWidth="1"/>
    <col min="6408" max="6656" width="15.875" style="21"/>
    <col min="6657" max="6657" width="13.375" style="21" customWidth="1"/>
    <col min="6658" max="6658" width="15.875" style="21"/>
    <col min="6659" max="6659" width="17.125" style="21" customWidth="1"/>
    <col min="6660" max="6660" width="15.875" style="21"/>
    <col min="6661" max="6661" width="17.125" style="21" customWidth="1"/>
    <col min="6662" max="6662" width="15.875" style="21"/>
    <col min="6663" max="6663" width="17.125" style="21" customWidth="1"/>
    <col min="6664" max="6912" width="15.875" style="21"/>
    <col min="6913" max="6913" width="13.375" style="21" customWidth="1"/>
    <col min="6914" max="6914" width="15.875" style="21"/>
    <col min="6915" max="6915" width="17.125" style="21" customWidth="1"/>
    <col min="6916" max="6916" width="15.875" style="21"/>
    <col min="6917" max="6917" width="17.125" style="21" customWidth="1"/>
    <col min="6918" max="6918" width="15.875" style="21"/>
    <col min="6919" max="6919" width="17.125" style="21" customWidth="1"/>
    <col min="6920" max="7168" width="15.875" style="21"/>
    <col min="7169" max="7169" width="13.375" style="21" customWidth="1"/>
    <col min="7170" max="7170" width="15.875" style="21"/>
    <col min="7171" max="7171" width="17.125" style="21" customWidth="1"/>
    <col min="7172" max="7172" width="15.875" style="21"/>
    <col min="7173" max="7173" width="17.125" style="21" customWidth="1"/>
    <col min="7174" max="7174" width="15.875" style="21"/>
    <col min="7175" max="7175" width="17.125" style="21" customWidth="1"/>
    <col min="7176" max="7424" width="15.875" style="21"/>
    <col min="7425" max="7425" width="13.375" style="21" customWidth="1"/>
    <col min="7426" max="7426" width="15.875" style="21"/>
    <col min="7427" max="7427" width="17.125" style="21" customWidth="1"/>
    <col min="7428" max="7428" width="15.875" style="21"/>
    <col min="7429" max="7429" width="17.125" style="21" customWidth="1"/>
    <col min="7430" max="7430" width="15.875" style="21"/>
    <col min="7431" max="7431" width="17.125" style="21" customWidth="1"/>
    <col min="7432" max="7680" width="15.875" style="21"/>
    <col min="7681" max="7681" width="13.375" style="21" customWidth="1"/>
    <col min="7682" max="7682" width="15.875" style="21"/>
    <col min="7683" max="7683" width="17.125" style="21" customWidth="1"/>
    <col min="7684" max="7684" width="15.875" style="21"/>
    <col min="7685" max="7685" width="17.125" style="21" customWidth="1"/>
    <col min="7686" max="7686" width="15.875" style="21"/>
    <col min="7687" max="7687" width="17.125" style="21" customWidth="1"/>
    <col min="7688" max="7936" width="15.875" style="21"/>
    <col min="7937" max="7937" width="13.375" style="21" customWidth="1"/>
    <col min="7938" max="7938" width="15.875" style="21"/>
    <col min="7939" max="7939" width="17.125" style="21" customWidth="1"/>
    <col min="7940" max="7940" width="15.875" style="21"/>
    <col min="7941" max="7941" width="17.125" style="21" customWidth="1"/>
    <col min="7942" max="7942" width="15.875" style="21"/>
    <col min="7943" max="7943" width="17.125" style="21" customWidth="1"/>
    <col min="7944" max="8192" width="15.875" style="21"/>
    <col min="8193" max="8193" width="13.375" style="21" customWidth="1"/>
    <col min="8194" max="8194" width="15.875" style="21"/>
    <col min="8195" max="8195" width="17.125" style="21" customWidth="1"/>
    <col min="8196" max="8196" width="15.875" style="21"/>
    <col min="8197" max="8197" width="17.125" style="21" customWidth="1"/>
    <col min="8198" max="8198" width="15.875" style="21"/>
    <col min="8199" max="8199" width="17.125" style="21" customWidth="1"/>
    <col min="8200" max="8448" width="15.875" style="21"/>
    <col min="8449" max="8449" width="13.375" style="21" customWidth="1"/>
    <col min="8450" max="8450" width="15.875" style="21"/>
    <col min="8451" max="8451" width="17.125" style="21" customWidth="1"/>
    <col min="8452" max="8452" width="15.875" style="21"/>
    <col min="8453" max="8453" width="17.125" style="21" customWidth="1"/>
    <col min="8454" max="8454" width="15.875" style="21"/>
    <col min="8455" max="8455" width="17.125" style="21" customWidth="1"/>
    <col min="8456" max="8704" width="15.875" style="21"/>
    <col min="8705" max="8705" width="13.375" style="21" customWidth="1"/>
    <col min="8706" max="8706" width="15.875" style="21"/>
    <col min="8707" max="8707" width="17.125" style="21" customWidth="1"/>
    <col min="8708" max="8708" width="15.875" style="21"/>
    <col min="8709" max="8709" width="17.125" style="21" customWidth="1"/>
    <col min="8710" max="8710" width="15.875" style="21"/>
    <col min="8711" max="8711" width="17.125" style="21" customWidth="1"/>
    <col min="8712" max="8960" width="15.875" style="21"/>
    <col min="8961" max="8961" width="13.375" style="21" customWidth="1"/>
    <col min="8962" max="8962" width="15.875" style="21"/>
    <col min="8963" max="8963" width="17.125" style="21" customWidth="1"/>
    <col min="8964" max="8964" width="15.875" style="21"/>
    <col min="8965" max="8965" width="17.125" style="21" customWidth="1"/>
    <col min="8966" max="8966" width="15.875" style="21"/>
    <col min="8967" max="8967" width="17.125" style="21" customWidth="1"/>
    <col min="8968" max="9216" width="15.875" style="21"/>
    <col min="9217" max="9217" width="13.375" style="21" customWidth="1"/>
    <col min="9218" max="9218" width="15.875" style="21"/>
    <col min="9219" max="9219" width="17.125" style="21" customWidth="1"/>
    <col min="9220" max="9220" width="15.875" style="21"/>
    <col min="9221" max="9221" width="17.125" style="21" customWidth="1"/>
    <col min="9222" max="9222" width="15.875" style="21"/>
    <col min="9223" max="9223" width="17.125" style="21" customWidth="1"/>
    <col min="9224" max="9472" width="15.875" style="21"/>
    <col min="9473" max="9473" width="13.375" style="21" customWidth="1"/>
    <col min="9474" max="9474" width="15.875" style="21"/>
    <col min="9475" max="9475" width="17.125" style="21" customWidth="1"/>
    <col min="9476" max="9476" width="15.875" style="21"/>
    <col min="9477" max="9477" width="17.125" style="21" customWidth="1"/>
    <col min="9478" max="9478" width="15.875" style="21"/>
    <col min="9479" max="9479" width="17.125" style="21" customWidth="1"/>
    <col min="9480" max="9728" width="15.875" style="21"/>
    <col min="9729" max="9729" width="13.375" style="21" customWidth="1"/>
    <col min="9730" max="9730" width="15.875" style="21"/>
    <col min="9731" max="9731" width="17.125" style="21" customWidth="1"/>
    <col min="9732" max="9732" width="15.875" style="21"/>
    <col min="9733" max="9733" width="17.125" style="21" customWidth="1"/>
    <col min="9734" max="9734" width="15.875" style="21"/>
    <col min="9735" max="9735" width="17.125" style="21" customWidth="1"/>
    <col min="9736" max="9984" width="15.875" style="21"/>
    <col min="9985" max="9985" width="13.375" style="21" customWidth="1"/>
    <col min="9986" max="9986" width="15.875" style="21"/>
    <col min="9987" max="9987" width="17.125" style="21" customWidth="1"/>
    <col min="9988" max="9988" width="15.875" style="21"/>
    <col min="9989" max="9989" width="17.125" style="21" customWidth="1"/>
    <col min="9990" max="9990" width="15.875" style="21"/>
    <col min="9991" max="9991" width="17.125" style="21" customWidth="1"/>
    <col min="9992" max="10240" width="15.875" style="21"/>
    <col min="10241" max="10241" width="13.375" style="21" customWidth="1"/>
    <col min="10242" max="10242" width="15.875" style="21"/>
    <col min="10243" max="10243" width="17.125" style="21" customWidth="1"/>
    <col min="10244" max="10244" width="15.875" style="21"/>
    <col min="10245" max="10245" width="17.125" style="21" customWidth="1"/>
    <col min="10246" max="10246" width="15.875" style="21"/>
    <col min="10247" max="10247" width="17.125" style="21" customWidth="1"/>
    <col min="10248" max="10496" width="15.875" style="21"/>
    <col min="10497" max="10497" width="13.375" style="21" customWidth="1"/>
    <col min="10498" max="10498" width="15.875" style="21"/>
    <col min="10499" max="10499" width="17.125" style="21" customWidth="1"/>
    <col min="10500" max="10500" width="15.875" style="21"/>
    <col min="10501" max="10501" width="17.125" style="21" customWidth="1"/>
    <col min="10502" max="10502" width="15.875" style="21"/>
    <col min="10503" max="10503" width="17.125" style="21" customWidth="1"/>
    <col min="10504" max="10752" width="15.875" style="21"/>
    <col min="10753" max="10753" width="13.375" style="21" customWidth="1"/>
    <col min="10754" max="10754" width="15.875" style="21"/>
    <col min="10755" max="10755" width="17.125" style="21" customWidth="1"/>
    <col min="10756" max="10756" width="15.875" style="21"/>
    <col min="10757" max="10757" width="17.125" style="21" customWidth="1"/>
    <col min="10758" max="10758" width="15.875" style="21"/>
    <col min="10759" max="10759" width="17.125" style="21" customWidth="1"/>
    <col min="10760" max="11008" width="15.875" style="21"/>
    <col min="11009" max="11009" width="13.375" style="21" customWidth="1"/>
    <col min="11010" max="11010" width="15.875" style="21"/>
    <col min="11011" max="11011" width="17.125" style="21" customWidth="1"/>
    <col min="11012" max="11012" width="15.875" style="21"/>
    <col min="11013" max="11013" width="17.125" style="21" customWidth="1"/>
    <col min="11014" max="11014" width="15.875" style="21"/>
    <col min="11015" max="11015" width="17.125" style="21" customWidth="1"/>
    <col min="11016" max="11264" width="15.875" style="21"/>
    <col min="11265" max="11265" width="13.375" style="21" customWidth="1"/>
    <col min="11266" max="11266" width="15.875" style="21"/>
    <col min="11267" max="11267" width="17.125" style="21" customWidth="1"/>
    <col min="11268" max="11268" width="15.875" style="21"/>
    <col min="11269" max="11269" width="17.125" style="21" customWidth="1"/>
    <col min="11270" max="11270" width="15.875" style="21"/>
    <col min="11271" max="11271" width="17.125" style="21" customWidth="1"/>
    <col min="11272" max="11520" width="15.875" style="21"/>
    <col min="11521" max="11521" width="13.375" style="21" customWidth="1"/>
    <col min="11522" max="11522" width="15.875" style="21"/>
    <col min="11523" max="11523" width="17.125" style="21" customWidth="1"/>
    <col min="11524" max="11524" width="15.875" style="21"/>
    <col min="11525" max="11525" width="17.125" style="21" customWidth="1"/>
    <col min="11526" max="11526" width="15.875" style="21"/>
    <col min="11527" max="11527" width="17.125" style="21" customWidth="1"/>
    <col min="11528" max="11776" width="15.875" style="21"/>
    <col min="11777" max="11777" width="13.375" style="21" customWidth="1"/>
    <col min="11778" max="11778" width="15.875" style="21"/>
    <col min="11779" max="11779" width="17.125" style="21" customWidth="1"/>
    <col min="11780" max="11780" width="15.875" style="21"/>
    <col min="11781" max="11781" width="17.125" style="21" customWidth="1"/>
    <col min="11782" max="11782" width="15.875" style="21"/>
    <col min="11783" max="11783" width="17.125" style="21" customWidth="1"/>
    <col min="11784" max="12032" width="15.875" style="21"/>
    <col min="12033" max="12033" width="13.375" style="21" customWidth="1"/>
    <col min="12034" max="12034" width="15.875" style="21"/>
    <col min="12035" max="12035" width="17.125" style="21" customWidth="1"/>
    <col min="12036" max="12036" width="15.875" style="21"/>
    <col min="12037" max="12037" width="17.125" style="21" customWidth="1"/>
    <col min="12038" max="12038" width="15.875" style="21"/>
    <col min="12039" max="12039" width="17.125" style="21" customWidth="1"/>
    <col min="12040" max="12288" width="15.875" style="21"/>
    <col min="12289" max="12289" width="13.375" style="21" customWidth="1"/>
    <col min="12290" max="12290" width="15.875" style="21"/>
    <col min="12291" max="12291" width="17.125" style="21" customWidth="1"/>
    <col min="12292" max="12292" width="15.875" style="21"/>
    <col min="12293" max="12293" width="17.125" style="21" customWidth="1"/>
    <col min="12294" max="12294" width="15.875" style="21"/>
    <col min="12295" max="12295" width="17.125" style="21" customWidth="1"/>
    <col min="12296" max="12544" width="15.875" style="21"/>
    <col min="12545" max="12545" width="13.375" style="21" customWidth="1"/>
    <col min="12546" max="12546" width="15.875" style="21"/>
    <col min="12547" max="12547" width="17.125" style="21" customWidth="1"/>
    <col min="12548" max="12548" width="15.875" style="21"/>
    <col min="12549" max="12549" width="17.125" style="21" customWidth="1"/>
    <col min="12550" max="12550" width="15.875" style="21"/>
    <col min="12551" max="12551" width="17.125" style="21" customWidth="1"/>
    <col min="12552" max="12800" width="15.875" style="21"/>
    <col min="12801" max="12801" width="13.375" style="21" customWidth="1"/>
    <col min="12802" max="12802" width="15.875" style="21"/>
    <col min="12803" max="12803" width="17.125" style="21" customWidth="1"/>
    <col min="12804" max="12804" width="15.875" style="21"/>
    <col min="12805" max="12805" width="17.125" style="21" customWidth="1"/>
    <col min="12806" max="12806" width="15.875" style="21"/>
    <col min="12807" max="12807" width="17.125" style="21" customWidth="1"/>
    <col min="12808" max="13056" width="15.875" style="21"/>
    <col min="13057" max="13057" width="13.375" style="21" customWidth="1"/>
    <col min="13058" max="13058" width="15.875" style="21"/>
    <col min="13059" max="13059" width="17.125" style="21" customWidth="1"/>
    <col min="13060" max="13060" width="15.875" style="21"/>
    <col min="13061" max="13061" width="17.125" style="21" customWidth="1"/>
    <col min="13062" max="13062" width="15.875" style="21"/>
    <col min="13063" max="13063" width="17.125" style="21" customWidth="1"/>
    <col min="13064" max="13312" width="15.875" style="21"/>
    <col min="13313" max="13313" width="13.375" style="21" customWidth="1"/>
    <col min="13314" max="13314" width="15.875" style="21"/>
    <col min="13315" max="13315" width="17.125" style="21" customWidth="1"/>
    <col min="13316" max="13316" width="15.875" style="21"/>
    <col min="13317" max="13317" width="17.125" style="21" customWidth="1"/>
    <col min="13318" max="13318" width="15.875" style="21"/>
    <col min="13319" max="13319" width="17.125" style="21" customWidth="1"/>
    <col min="13320" max="13568" width="15.875" style="21"/>
    <col min="13569" max="13569" width="13.375" style="21" customWidth="1"/>
    <col min="13570" max="13570" width="15.875" style="21"/>
    <col min="13571" max="13571" width="17.125" style="21" customWidth="1"/>
    <col min="13572" max="13572" width="15.875" style="21"/>
    <col min="13573" max="13573" width="17.125" style="21" customWidth="1"/>
    <col min="13574" max="13574" width="15.875" style="21"/>
    <col min="13575" max="13575" width="17.125" style="21" customWidth="1"/>
    <col min="13576" max="13824" width="15.875" style="21"/>
    <col min="13825" max="13825" width="13.375" style="21" customWidth="1"/>
    <col min="13826" max="13826" width="15.875" style="21"/>
    <col min="13827" max="13827" width="17.125" style="21" customWidth="1"/>
    <col min="13828" max="13828" width="15.875" style="21"/>
    <col min="13829" max="13829" width="17.125" style="21" customWidth="1"/>
    <col min="13830" max="13830" width="15.875" style="21"/>
    <col min="13831" max="13831" width="17.125" style="21" customWidth="1"/>
    <col min="13832" max="14080" width="15.875" style="21"/>
    <col min="14081" max="14081" width="13.375" style="21" customWidth="1"/>
    <col min="14082" max="14082" width="15.875" style="21"/>
    <col min="14083" max="14083" width="17.125" style="21" customWidth="1"/>
    <col min="14084" max="14084" width="15.875" style="21"/>
    <col min="14085" max="14085" width="17.125" style="21" customWidth="1"/>
    <col min="14086" max="14086" width="15.875" style="21"/>
    <col min="14087" max="14087" width="17.125" style="21" customWidth="1"/>
    <col min="14088" max="14336" width="15.875" style="21"/>
    <col min="14337" max="14337" width="13.375" style="21" customWidth="1"/>
    <col min="14338" max="14338" width="15.875" style="21"/>
    <col min="14339" max="14339" width="17.125" style="21" customWidth="1"/>
    <col min="14340" max="14340" width="15.875" style="21"/>
    <col min="14341" max="14341" width="17.125" style="21" customWidth="1"/>
    <col min="14342" max="14342" width="15.875" style="21"/>
    <col min="14343" max="14343" width="17.125" style="21" customWidth="1"/>
    <col min="14344" max="14592" width="15.875" style="21"/>
    <col min="14593" max="14593" width="13.375" style="21" customWidth="1"/>
    <col min="14594" max="14594" width="15.875" style="21"/>
    <col min="14595" max="14595" width="17.125" style="21" customWidth="1"/>
    <col min="14596" max="14596" width="15.875" style="21"/>
    <col min="14597" max="14597" width="17.125" style="21" customWidth="1"/>
    <col min="14598" max="14598" width="15.875" style="21"/>
    <col min="14599" max="14599" width="17.125" style="21" customWidth="1"/>
    <col min="14600" max="14848" width="15.875" style="21"/>
    <col min="14849" max="14849" width="13.375" style="21" customWidth="1"/>
    <col min="14850" max="14850" width="15.875" style="21"/>
    <col min="14851" max="14851" width="17.125" style="21" customWidth="1"/>
    <col min="14852" max="14852" width="15.875" style="21"/>
    <col min="14853" max="14853" width="17.125" style="21" customWidth="1"/>
    <col min="14854" max="14854" width="15.875" style="21"/>
    <col min="14855" max="14855" width="17.125" style="21" customWidth="1"/>
    <col min="14856" max="15104" width="15.875" style="21"/>
    <col min="15105" max="15105" width="13.375" style="21" customWidth="1"/>
    <col min="15106" max="15106" width="15.875" style="21"/>
    <col min="15107" max="15107" width="17.125" style="21" customWidth="1"/>
    <col min="15108" max="15108" width="15.875" style="21"/>
    <col min="15109" max="15109" width="17.125" style="21" customWidth="1"/>
    <col min="15110" max="15110" width="15.875" style="21"/>
    <col min="15111" max="15111" width="17.125" style="21" customWidth="1"/>
    <col min="15112" max="15360" width="15.875" style="21"/>
    <col min="15361" max="15361" width="13.375" style="21" customWidth="1"/>
    <col min="15362" max="15362" width="15.875" style="21"/>
    <col min="15363" max="15363" width="17.125" style="21" customWidth="1"/>
    <col min="15364" max="15364" width="15.875" style="21"/>
    <col min="15365" max="15365" width="17.125" style="21" customWidth="1"/>
    <col min="15366" max="15366" width="15.875" style="21"/>
    <col min="15367" max="15367" width="17.125" style="21" customWidth="1"/>
    <col min="15368" max="15616" width="15.875" style="21"/>
    <col min="15617" max="15617" width="13.375" style="21" customWidth="1"/>
    <col min="15618" max="15618" width="15.875" style="21"/>
    <col min="15619" max="15619" width="17.125" style="21" customWidth="1"/>
    <col min="15620" max="15620" width="15.875" style="21"/>
    <col min="15621" max="15621" width="17.125" style="21" customWidth="1"/>
    <col min="15622" max="15622" width="15.875" style="21"/>
    <col min="15623" max="15623" width="17.125" style="21" customWidth="1"/>
    <col min="15624" max="15872" width="15.875" style="21"/>
    <col min="15873" max="15873" width="13.375" style="21" customWidth="1"/>
    <col min="15874" max="15874" width="15.875" style="21"/>
    <col min="15875" max="15875" width="17.125" style="21" customWidth="1"/>
    <col min="15876" max="15876" width="15.875" style="21"/>
    <col min="15877" max="15877" width="17.125" style="21" customWidth="1"/>
    <col min="15878" max="15878" width="15.875" style="21"/>
    <col min="15879" max="15879" width="17.125" style="21" customWidth="1"/>
    <col min="15880" max="16128" width="15.875" style="21"/>
    <col min="16129" max="16129" width="13.375" style="21" customWidth="1"/>
    <col min="16130" max="16130" width="15.875" style="21"/>
    <col min="16131" max="16131" width="17.125" style="21" customWidth="1"/>
    <col min="16132" max="16132" width="15.875" style="21"/>
    <col min="16133" max="16133" width="17.125" style="21" customWidth="1"/>
    <col min="16134" max="16134" width="15.875" style="21"/>
    <col min="16135" max="16135" width="17.125" style="21" customWidth="1"/>
    <col min="16136" max="16384" width="15.875" style="21"/>
  </cols>
  <sheetData>
    <row r="1" spans="1:9" x14ac:dyDescent="0.2">
      <c r="A1" s="20"/>
    </row>
    <row r="6" spans="1:9" x14ac:dyDescent="0.2">
      <c r="D6" s="3" t="s">
        <v>95</v>
      </c>
    </row>
    <row r="7" spans="1:9" x14ac:dyDescent="0.2">
      <c r="E7" s="41" t="s">
        <v>96</v>
      </c>
    </row>
    <row r="8" spans="1:9" ht="18" thickBot="1" x14ac:dyDescent="0.25">
      <c r="B8" s="22"/>
      <c r="C8" s="22"/>
      <c r="D8" s="22"/>
      <c r="E8" s="22"/>
      <c r="F8" s="22"/>
      <c r="G8" s="22"/>
      <c r="H8" s="22"/>
      <c r="I8" s="23" t="s">
        <v>1</v>
      </c>
    </row>
    <row r="9" spans="1:9" x14ac:dyDescent="0.2">
      <c r="E9" s="42" t="s">
        <v>97</v>
      </c>
      <c r="F9" s="32"/>
      <c r="G9" s="42" t="s">
        <v>98</v>
      </c>
      <c r="H9" s="32"/>
      <c r="I9" s="42" t="s">
        <v>99</v>
      </c>
    </row>
    <row r="10" spans="1:9" x14ac:dyDescent="0.2">
      <c r="C10" s="24" t="s">
        <v>49</v>
      </c>
      <c r="E10" s="42" t="s">
        <v>100</v>
      </c>
      <c r="F10" s="25" t="s">
        <v>101</v>
      </c>
      <c r="G10" s="42" t="s">
        <v>102</v>
      </c>
      <c r="H10" s="25" t="s">
        <v>103</v>
      </c>
      <c r="I10" s="42" t="s">
        <v>104</v>
      </c>
    </row>
    <row r="11" spans="1:9" x14ac:dyDescent="0.2">
      <c r="B11" s="35"/>
      <c r="C11" s="26" t="s">
        <v>51</v>
      </c>
      <c r="D11" s="35"/>
      <c r="E11" s="27" t="s">
        <v>105</v>
      </c>
      <c r="F11" s="27" t="s">
        <v>106</v>
      </c>
      <c r="G11" s="27" t="s">
        <v>107</v>
      </c>
      <c r="H11" s="27" t="s">
        <v>108</v>
      </c>
      <c r="I11" s="27" t="s">
        <v>109</v>
      </c>
    </row>
    <row r="12" spans="1:9" x14ac:dyDescent="0.2">
      <c r="E12" s="32"/>
    </row>
    <row r="13" spans="1:9" x14ac:dyDescent="0.2">
      <c r="B13" s="20" t="s">
        <v>110</v>
      </c>
      <c r="E13" s="30">
        <v>5396220</v>
      </c>
      <c r="F13" s="31">
        <v>2565044</v>
      </c>
      <c r="G13" s="31">
        <v>2831176</v>
      </c>
      <c r="H13" s="31">
        <v>407411</v>
      </c>
      <c r="I13" s="31">
        <v>2423765</v>
      </c>
    </row>
    <row r="14" spans="1:9" x14ac:dyDescent="0.2">
      <c r="E14" s="32"/>
    </row>
    <row r="15" spans="1:9" x14ac:dyDescent="0.2">
      <c r="B15" s="20" t="s">
        <v>111</v>
      </c>
      <c r="E15" s="30">
        <v>171419</v>
      </c>
      <c r="F15" s="31">
        <v>67405</v>
      </c>
      <c r="G15" s="31">
        <v>104014</v>
      </c>
      <c r="H15" s="31">
        <v>18355</v>
      </c>
      <c r="I15" s="31">
        <v>85659</v>
      </c>
    </row>
    <row r="16" spans="1:9" x14ac:dyDescent="0.2">
      <c r="C16" s="24" t="s">
        <v>112</v>
      </c>
      <c r="E16" s="33">
        <v>118475</v>
      </c>
      <c r="F16" s="34">
        <v>44408</v>
      </c>
      <c r="G16" s="31">
        <v>74067</v>
      </c>
      <c r="H16" s="34">
        <v>13527</v>
      </c>
      <c r="I16" s="31">
        <v>60540</v>
      </c>
    </row>
    <row r="17" spans="2:9" x14ac:dyDescent="0.2">
      <c r="C17" s="24" t="s">
        <v>113</v>
      </c>
      <c r="E17" s="33">
        <v>14748</v>
      </c>
      <c r="F17" s="34">
        <v>5205</v>
      </c>
      <c r="G17" s="31">
        <v>9543</v>
      </c>
      <c r="H17" s="34">
        <v>781</v>
      </c>
      <c r="I17" s="31">
        <v>8762</v>
      </c>
    </row>
    <row r="18" spans="2:9" x14ac:dyDescent="0.2">
      <c r="C18" s="24" t="s">
        <v>114</v>
      </c>
      <c r="E18" s="33">
        <v>38196</v>
      </c>
      <c r="F18" s="34">
        <v>17792</v>
      </c>
      <c r="G18" s="31">
        <v>20404</v>
      </c>
      <c r="H18" s="34">
        <v>4047</v>
      </c>
      <c r="I18" s="31">
        <v>16357</v>
      </c>
    </row>
    <row r="19" spans="2:9" x14ac:dyDescent="0.2">
      <c r="E19" s="32"/>
    </row>
    <row r="20" spans="2:9" x14ac:dyDescent="0.2">
      <c r="B20" s="20" t="s">
        <v>115</v>
      </c>
      <c r="E20" s="33">
        <v>9636</v>
      </c>
      <c r="F20" s="34">
        <v>4600</v>
      </c>
      <c r="G20" s="31">
        <v>5036</v>
      </c>
      <c r="H20" s="34">
        <v>1078</v>
      </c>
      <c r="I20" s="31">
        <v>3958</v>
      </c>
    </row>
    <row r="21" spans="2:9" x14ac:dyDescent="0.2">
      <c r="E21" s="32"/>
    </row>
    <row r="22" spans="2:9" x14ac:dyDescent="0.2">
      <c r="B22" s="20" t="s">
        <v>116</v>
      </c>
      <c r="E22" s="30">
        <v>2297930</v>
      </c>
      <c r="F22" s="31">
        <v>1343023</v>
      </c>
      <c r="G22" s="31">
        <v>954907</v>
      </c>
      <c r="H22" s="31">
        <v>97585</v>
      </c>
      <c r="I22" s="31">
        <v>857322</v>
      </c>
    </row>
    <row r="23" spans="2:9" x14ac:dyDescent="0.2">
      <c r="E23" s="32"/>
    </row>
    <row r="24" spans="2:9" x14ac:dyDescent="0.2">
      <c r="C24" s="20" t="s">
        <v>117</v>
      </c>
      <c r="E24" s="33">
        <v>311145</v>
      </c>
      <c r="F24" s="34">
        <v>168827</v>
      </c>
      <c r="G24" s="31">
        <v>142318</v>
      </c>
      <c r="H24" s="34">
        <v>7197</v>
      </c>
      <c r="I24" s="31">
        <v>135121</v>
      </c>
    </row>
    <row r="25" spans="2:9" x14ac:dyDescent="0.2">
      <c r="C25" s="20" t="s">
        <v>118</v>
      </c>
      <c r="E25" s="33">
        <v>122852</v>
      </c>
      <c r="F25" s="34">
        <v>84799</v>
      </c>
      <c r="G25" s="31">
        <v>38053</v>
      </c>
      <c r="H25" s="34">
        <v>3516</v>
      </c>
      <c r="I25" s="31">
        <v>34537</v>
      </c>
    </row>
    <row r="26" spans="2:9" x14ac:dyDescent="0.2">
      <c r="C26" s="20" t="s">
        <v>119</v>
      </c>
      <c r="E26" s="33">
        <v>25461</v>
      </c>
      <c r="F26" s="34">
        <v>17236</v>
      </c>
      <c r="G26" s="31">
        <v>8225</v>
      </c>
      <c r="H26" s="34">
        <v>1453</v>
      </c>
      <c r="I26" s="31">
        <v>6772</v>
      </c>
    </row>
    <row r="27" spans="2:9" x14ac:dyDescent="0.2">
      <c r="E27" s="32"/>
    </row>
    <row r="28" spans="2:9" x14ac:dyDescent="0.2">
      <c r="C28" s="20" t="s">
        <v>120</v>
      </c>
      <c r="E28" s="33">
        <v>360744</v>
      </c>
      <c r="F28" s="34">
        <v>214924</v>
      </c>
      <c r="G28" s="31">
        <v>145820</v>
      </c>
      <c r="H28" s="34">
        <v>18617</v>
      </c>
      <c r="I28" s="31">
        <v>127203</v>
      </c>
    </row>
    <row r="29" spans="2:9" x14ac:dyDescent="0.2">
      <c r="C29" s="20" t="s">
        <v>121</v>
      </c>
      <c r="E29" s="33">
        <v>413892</v>
      </c>
      <c r="F29" s="34">
        <v>252451</v>
      </c>
      <c r="G29" s="31">
        <v>161441</v>
      </c>
      <c r="H29" s="34">
        <v>8321</v>
      </c>
      <c r="I29" s="31">
        <v>153120</v>
      </c>
    </row>
    <row r="30" spans="2:9" x14ac:dyDescent="0.2">
      <c r="C30" s="20" t="s">
        <v>122</v>
      </c>
      <c r="E30" s="33">
        <v>44519</v>
      </c>
      <c r="F30" s="34">
        <v>28214</v>
      </c>
      <c r="G30" s="31">
        <v>16305</v>
      </c>
      <c r="H30" s="34">
        <v>2688</v>
      </c>
      <c r="I30" s="31">
        <v>13617</v>
      </c>
    </row>
    <row r="31" spans="2:9" x14ac:dyDescent="0.2">
      <c r="E31" s="32"/>
    </row>
    <row r="32" spans="2:9" x14ac:dyDescent="0.2">
      <c r="C32" s="20" t="s">
        <v>123</v>
      </c>
      <c r="E32" s="33">
        <v>251411</v>
      </c>
      <c r="F32" s="34">
        <v>141090</v>
      </c>
      <c r="G32" s="31">
        <v>110321</v>
      </c>
      <c r="H32" s="34">
        <v>35640</v>
      </c>
      <c r="I32" s="31">
        <v>74681</v>
      </c>
    </row>
    <row r="33" spans="2:9" x14ac:dyDescent="0.2">
      <c r="C33" s="20" t="s">
        <v>124</v>
      </c>
      <c r="E33" s="33">
        <v>93475</v>
      </c>
      <c r="F33" s="34">
        <v>40139</v>
      </c>
      <c r="G33" s="31">
        <v>53336</v>
      </c>
      <c r="H33" s="34">
        <v>2260</v>
      </c>
      <c r="I33" s="31">
        <v>51076</v>
      </c>
    </row>
    <row r="34" spans="2:9" x14ac:dyDescent="0.2">
      <c r="C34" s="20" t="s">
        <v>125</v>
      </c>
      <c r="E34" s="33">
        <v>218307</v>
      </c>
      <c r="F34" s="34">
        <v>114838</v>
      </c>
      <c r="G34" s="31">
        <v>103469</v>
      </c>
      <c r="H34" s="34">
        <v>4720</v>
      </c>
      <c r="I34" s="31">
        <v>98749</v>
      </c>
    </row>
    <row r="35" spans="2:9" x14ac:dyDescent="0.2">
      <c r="E35" s="32"/>
    </row>
    <row r="36" spans="2:9" x14ac:dyDescent="0.2">
      <c r="C36" s="20" t="s">
        <v>126</v>
      </c>
      <c r="E36" s="33">
        <v>112906</v>
      </c>
      <c r="F36" s="34">
        <v>78381</v>
      </c>
      <c r="G36" s="31">
        <v>34525</v>
      </c>
      <c r="H36" s="34">
        <v>2602</v>
      </c>
      <c r="I36" s="31">
        <v>31923</v>
      </c>
    </row>
    <row r="37" spans="2:9" x14ac:dyDescent="0.2">
      <c r="C37" s="20" t="s">
        <v>127</v>
      </c>
      <c r="E37" s="33">
        <v>39989</v>
      </c>
      <c r="F37" s="34">
        <v>21853</v>
      </c>
      <c r="G37" s="31">
        <v>18136</v>
      </c>
      <c r="H37" s="34">
        <v>284</v>
      </c>
      <c r="I37" s="31">
        <v>17852</v>
      </c>
    </row>
    <row r="38" spans="2:9" x14ac:dyDescent="0.2">
      <c r="C38" s="20" t="s">
        <v>128</v>
      </c>
      <c r="E38" s="33">
        <v>56053</v>
      </c>
      <c r="F38" s="34">
        <v>29140</v>
      </c>
      <c r="G38" s="31">
        <v>26913</v>
      </c>
      <c r="H38" s="34">
        <v>3879</v>
      </c>
      <c r="I38" s="31">
        <v>23034</v>
      </c>
    </row>
    <row r="39" spans="2:9" x14ac:dyDescent="0.2">
      <c r="C39" s="20" t="s">
        <v>129</v>
      </c>
      <c r="E39" s="33">
        <v>247176</v>
      </c>
      <c r="F39" s="34">
        <v>151131</v>
      </c>
      <c r="G39" s="31">
        <v>96045</v>
      </c>
      <c r="H39" s="34">
        <v>6408</v>
      </c>
      <c r="I39" s="31">
        <v>89637</v>
      </c>
    </row>
    <row r="40" spans="2:9" x14ac:dyDescent="0.2">
      <c r="E40" s="32"/>
      <c r="H40" s="34"/>
    </row>
    <row r="41" spans="2:9" x14ac:dyDescent="0.2">
      <c r="B41" s="20" t="s">
        <v>130</v>
      </c>
      <c r="E41" s="33">
        <v>594789</v>
      </c>
      <c r="F41" s="34">
        <v>337784</v>
      </c>
      <c r="G41" s="31">
        <v>257005</v>
      </c>
      <c r="H41" s="34">
        <v>25895</v>
      </c>
      <c r="I41" s="31">
        <v>231110</v>
      </c>
    </row>
    <row r="42" spans="2:9" x14ac:dyDescent="0.2">
      <c r="B42" s="20" t="s">
        <v>131</v>
      </c>
      <c r="E42" s="33">
        <v>209017</v>
      </c>
      <c r="F42" s="34">
        <v>97658</v>
      </c>
      <c r="G42" s="31">
        <v>111359</v>
      </c>
      <c r="H42" s="34">
        <v>28935</v>
      </c>
      <c r="I42" s="31">
        <v>82424</v>
      </c>
    </row>
    <row r="43" spans="2:9" x14ac:dyDescent="0.2">
      <c r="B43" s="20" t="s">
        <v>132</v>
      </c>
      <c r="E43" s="33">
        <v>406982</v>
      </c>
      <c r="F43" s="34">
        <v>135581</v>
      </c>
      <c r="G43" s="31">
        <v>271401</v>
      </c>
      <c r="H43" s="34">
        <v>22003</v>
      </c>
      <c r="I43" s="31">
        <v>249398</v>
      </c>
    </row>
    <row r="44" spans="2:9" x14ac:dyDescent="0.2">
      <c r="E44" s="32"/>
    </row>
    <row r="45" spans="2:9" x14ac:dyDescent="0.2">
      <c r="B45" s="20" t="s">
        <v>133</v>
      </c>
      <c r="E45" s="33">
        <v>198461</v>
      </c>
      <c r="F45" s="34">
        <v>61222</v>
      </c>
      <c r="G45" s="31">
        <v>137239</v>
      </c>
      <c r="H45" s="34">
        <v>7578</v>
      </c>
      <c r="I45" s="31">
        <v>129661</v>
      </c>
    </row>
    <row r="46" spans="2:9" x14ac:dyDescent="0.2">
      <c r="B46" s="20" t="s">
        <v>134</v>
      </c>
      <c r="E46" s="33">
        <v>392737</v>
      </c>
      <c r="F46" s="34">
        <v>45817</v>
      </c>
      <c r="G46" s="31">
        <v>346920</v>
      </c>
      <c r="H46" s="34">
        <v>96057</v>
      </c>
      <c r="I46" s="31">
        <v>250863</v>
      </c>
    </row>
    <row r="47" spans="2:9" x14ac:dyDescent="0.2">
      <c r="E47" s="33"/>
      <c r="F47" s="34"/>
      <c r="G47" s="31"/>
      <c r="H47" s="34"/>
      <c r="I47" s="31"/>
    </row>
    <row r="48" spans="2:9" x14ac:dyDescent="0.2">
      <c r="B48" s="20" t="s">
        <v>135</v>
      </c>
      <c r="E48" s="33">
        <v>313886</v>
      </c>
      <c r="F48" s="34">
        <v>135837</v>
      </c>
      <c r="G48" s="31">
        <v>178049</v>
      </c>
      <c r="H48" s="34">
        <v>49797</v>
      </c>
      <c r="I48" s="31">
        <v>128252</v>
      </c>
    </row>
    <row r="49" spans="2:9" x14ac:dyDescent="0.2">
      <c r="B49" s="20" t="s">
        <v>136</v>
      </c>
      <c r="E49" s="33">
        <v>801363</v>
      </c>
      <c r="F49" s="34">
        <v>336117</v>
      </c>
      <c r="G49" s="31">
        <v>465246</v>
      </c>
      <c r="H49" s="34">
        <v>60128</v>
      </c>
      <c r="I49" s="31">
        <v>405118</v>
      </c>
    </row>
    <row r="50" spans="2:9" x14ac:dyDescent="0.2">
      <c r="E50" s="32"/>
    </row>
    <row r="51" spans="2:9" x14ac:dyDescent="0.2">
      <c r="B51" s="20" t="s">
        <v>137</v>
      </c>
      <c r="E51" s="30">
        <v>496028</v>
      </c>
      <c r="F51" s="31">
        <v>107400</v>
      </c>
      <c r="G51" s="31">
        <v>388628</v>
      </c>
      <c r="H51" s="31">
        <v>34642</v>
      </c>
      <c r="I51" s="31">
        <v>353986</v>
      </c>
    </row>
    <row r="52" spans="2:9" x14ac:dyDescent="0.2">
      <c r="B52" s="20" t="s">
        <v>138</v>
      </c>
      <c r="E52" s="33">
        <v>20039</v>
      </c>
      <c r="F52" s="34">
        <v>8295</v>
      </c>
      <c r="G52" s="31">
        <v>11744</v>
      </c>
      <c r="H52" s="34">
        <v>5841</v>
      </c>
      <c r="I52" s="31">
        <v>5903</v>
      </c>
    </row>
    <row r="53" spans="2:9" x14ac:dyDescent="0.2">
      <c r="B53" s="20" t="s">
        <v>139</v>
      </c>
      <c r="E53" s="33">
        <v>227810</v>
      </c>
      <c r="F53" s="34">
        <v>47699</v>
      </c>
      <c r="G53" s="31">
        <v>180111</v>
      </c>
      <c r="H53" s="34">
        <v>17757</v>
      </c>
      <c r="I53" s="31">
        <v>162354</v>
      </c>
    </row>
    <row r="54" spans="2:9" x14ac:dyDescent="0.2">
      <c r="B54" s="20" t="s">
        <v>140</v>
      </c>
      <c r="E54" s="33">
        <v>248179</v>
      </c>
      <c r="F54" s="34">
        <v>51406</v>
      </c>
      <c r="G54" s="31">
        <v>196773</v>
      </c>
      <c r="H54" s="34">
        <v>11044</v>
      </c>
      <c r="I54" s="31">
        <v>185729</v>
      </c>
    </row>
    <row r="55" spans="2:9" x14ac:dyDescent="0.2">
      <c r="E55" s="32"/>
    </row>
    <row r="56" spans="2:9" x14ac:dyDescent="0.2">
      <c r="B56" s="20" t="s">
        <v>141</v>
      </c>
      <c r="E56" s="30">
        <v>112425</v>
      </c>
      <c r="F56" s="31">
        <v>39193</v>
      </c>
      <c r="G56" s="31">
        <v>73232</v>
      </c>
      <c r="H56" s="31">
        <v>6194</v>
      </c>
      <c r="I56" s="31">
        <v>67038</v>
      </c>
    </row>
    <row r="57" spans="2:9" x14ac:dyDescent="0.2">
      <c r="B57" s="20" t="s">
        <v>142</v>
      </c>
      <c r="E57" s="33">
        <v>112425</v>
      </c>
      <c r="F57" s="34">
        <v>39193</v>
      </c>
      <c r="G57" s="31">
        <v>73232</v>
      </c>
      <c r="H57" s="34">
        <v>6194</v>
      </c>
      <c r="I57" s="31">
        <v>67038</v>
      </c>
    </row>
    <row r="58" spans="2:9" x14ac:dyDescent="0.2">
      <c r="B58" s="35"/>
      <c r="C58" s="35"/>
      <c r="D58" s="35"/>
      <c r="E58" s="36"/>
      <c r="F58" s="35"/>
      <c r="G58" s="35"/>
      <c r="H58" s="35"/>
      <c r="I58" s="35"/>
    </row>
    <row r="59" spans="2:9" x14ac:dyDescent="0.2">
      <c r="E59" s="32"/>
    </row>
    <row r="60" spans="2:9" x14ac:dyDescent="0.2">
      <c r="B60" s="20" t="s">
        <v>143</v>
      </c>
      <c r="E60" s="30">
        <v>6004673</v>
      </c>
      <c r="F60" s="31">
        <v>2711637</v>
      </c>
      <c r="G60" s="31">
        <v>3293036</v>
      </c>
      <c r="H60" s="31">
        <v>448247</v>
      </c>
      <c r="I60" s="31">
        <v>2844789</v>
      </c>
    </row>
    <row r="61" spans="2:9" x14ac:dyDescent="0.2">
      <c r="B61" s="35"/>
      <c r="C61" s="35"/>
      <c r="D61" s="35"/>
      <c r="E61" s="36"/>
      <c r="F61" s="35"/>
      <c r="G61" s="35"/>
      <c r="H61" s="35"/>
      <c r="I61" s="35"/>
    </row>
    <row r="62" spans="2:9" x14ac:dyDescent="0.2">
      <c r="E62" s="32"/>
    </row>
    <row r="63" spans="2:9" x14ac:dyDescent="0.2">
      <c r="B63" s="20" t="s">
        <v>144</v>
      </c>
      <c r="E63" s="33">
        <v>19295</v>
      </c>
      <c r="F63" s="43" t="s">
        <v>145</v>
      </c>
      <c r="G63" s="31">
        <v>19295</v>
      </c>
      <c r="H63" s="43" t="s">
        <v>145</v>
      </c>
      <c r="I63" s="31">
        <v>19295</v>
      </c>
    </row>
    <row r="64" spans="2:9" x14ac:dyDescent="0.2">
      <c r="B64" s="20" t="s">
        <v>146</v>
      </c>
      <c r="E64" s="33">
        <v>17174</v>
      </c>
      <c r="F64" s="43" t="s">
        <v>145</v>
      </c>
      <c r="G64" s="31">
        <v>17174</v>
      </c>
      <c r="H64" s="43" t="s">
        <v>145</v>
      </c>
      <c r="I64" s="31">
        <v>17174</v>
      </c>
    </row>
    <row r="65" spans="1:10" x14ac:dyDescent="0.2">
      <c r="B65" s="20" t="s">
        <v>147</v>
      </c>
      <c r="E65" s="44" t="s">
        <v>145</v>
      </c>
      <c r="F65" s="34">
        <v>-95957</v>
      </c>
      <c r="G65" s="31">
        <v>95957</v>
      </c>
      <c r="H65" s="43" t="s">
        <v>145</v>
      </c>
      <c r="I65" s="31">
        <v>95957</v>
      </c>
    </row>
    <row r="66" spans="1:10" x14ac:dyDescent="0.2">
      <c r="B66" s="35"/>
      <c r="C66" s="35"/>
      <c r="D66" s="35"/>
      <c r="E66" s="36"/>
      <c r="F66" s="35"/>
      <c r="G66" s="35"/>
      <c r="H66" s="35"/>
      <c r="I66" s="35"/>
    </row>
    <row r="67" spans="1:10" x14ac:dyDescent="0.2">
      <c r="E67" s="32"/>
    </row>
    <row r="68" spans="1:10" x14ac:dyDescent="0.2">
      <c r="B68" s="20" t="s">
        <v>148</v>
      </c>
      <c r="E68" s="30">
        <v>6006794</v>
      </c>
      <c r="F68" s="31">
        <v>2807594</v>
      </c>
      <c r="G68" s="31">
        <v>3199200</v>
      </c>
      <c r="H68" s="31">
        <v>448247</v>
      </c>
      <c r="I68" s="31">
        <v>2750953</v>
      </c>
    </row>
    <row r="69" spans="1:10" ht="18" thickBot="1" x14ac:dyDescent="0.25">
      <c r="B69" s="45"/>
      <c r="C69" s="22"/>
      <c r="D69" s="22"/>
      <c r="E69" s="46"/>
      <c r="F69" s="45"/>
      <c r="G69" s="45"/>
      <c r="H69" s="22"/>
      <c r="I69" s="45"/>
    </row>
    <row r="70" spans="1:10" x14ac:dyDescent="0.2">
      <c r="D70" s="20" t="s">
        <v>149</v>
      </c>
    </row>
    <row r="71" spans="1:10" x14ac:dyDescent="0.2">
      <c r="A71" s="20"/>
    </row>
    <row r="72" spans="1:10" x14ac:dyDescent="0.2">
      <c r="A72" s="20"/>
    </row>
    <row r="77" spans="1:10" x14ac:dyDescent="0.2">
      <c r="C77" s="3" t="s">
        <v>150</v>
      </c>
    </row>
    <row r="78" spans="1:10" x14ac:dyDescent="0.2">
      <c r="D78" s="47" t="str">
        <f>E7</f>
        <v>平成11年度(1999)</v>
      </c>
    </row>
    <row r="79" spans="1:10" ht="18" thickBot="1" x14ac:dyDescent="0.25">
      <c r="B79" s="22"/>
      <c r="C79" s="22"/>
      <c r="D79" s="22"/>
      <c r="E79" s="22"/>
      <c r="F79" s="22"/>
      <c r="G79" s="22"/>
      <c r="H79" s="22"/>
      <c r="I79" s="23" t="s">
        <v>1</v>
      </c>
    </row>
    <row r="80" spans="1:10" x14ac:dyDescent="0.2">
      <c r="B80" s="24" t="s">
        <v>151</v>
      </c>
      <c r="C80" s="35"/>
      <c r="D80" s="35"/>
      <c r="E80" s="25" t="s">
        <v>152</v>
      </c>
      <c r="F80" s="35"/>
      <c r="G80" s="35"/>
      <c r="H80" s="32"/>
      <c r="I80" s="48"/>
      <c r="J80" s="48"/>
    </row>
    <row r="81" spans="2:10" x14ac:dyDescent="0.2">
      <c r="B81" s="24" t="s">
        <v>153</v>
      </c>
      <c r="C81" s="25" t="s">
        <v>151</v>
      </c>
      <c r="D81" s="25" t="s">
        <v>153</v>
      </c>
      <c r="E81" s="25" t="s">
        <v>154</v>
      </c>
      <c r="F81" s="25" t="s">
        <v>155</v>
      </c>
      <c r="G81" s="25" t="s">
        <v>156</v>
      </c>
      <c r="H81" s="42" t="s">
        <v>157</v>
      </c>
      <c r="I81" s="48"/>
      <c r="J81" s="48"/>
    </row>
    <row r="82" spans="2:10" x14ac:dyDescent="0.2">
      <c r="B82" s="26" t="s">
        <v>158</v>
      </c>
      <c r="C82" s="27" t="s">
        <v>159</v>
      </c>
      <c r="D82" s="27" t="s">
        <v>160</v>
      </c>
      <c r="E82" s="27" t="s">
        <v>161</v>
      </c>
      <c r="F82" s="27" t="s">
        <v>162</v>
      </c>
      <c r="G82" s="27" t="s">
        <v>163</v>
      </c>
      <c r="H82" s="27" t="s">
        <v>164</v>
      </c>
      <c r="I82" s="35"/>
      <c r="J82" s="48"/>
    </row>
    <row r="83" spans="2:10" x14ac:dyDescent="0.2">
      <c r="E83" s="48"/>
      <c r="H83" s="32"/>
    </row>
    <row r="84" spans="2:10" x14ac:dyDescent="0.2">
      <c r="B84" s="31">
        <v>373559</v>
      </c>
      <c r="C84" s="31">
        <v>408128</v>
      </c>
      <c r="D84" s="31">
        <v>34569</v>
      </c>
      <c r="E84" s="31">
        <v>2050206</v>
      </c>
      <c r="F84" s="31">
        <v>1270515</v>
      </c>
      <c r="G84" s="31">
        <v>779691</v>
      </c>
      <c r="H84" s="42" t="s">
        <v>165</v>
      </c>
    </row>
    <row r="85" spans="2:10" x14ac:dyDescent="0.2">
      <c r="H85" s="32"/>
    </row>
    <row r="86" spans="2:10" x14ac:dyDescent="0.2">
      <c r="B86" s="31">
        <v>1409</v>
      </c>
      <c r="C86" s="31">
        <v>3476</v>
      </c>
      <c r="D86" s="31">
        <v>2067</v>
      </c>
      <c r="E86" s="31">
        <v>84250</v>
      </c>
      <c r="F86" s="31">
        <v>20345</v>
      </c>
      <c r="G86" s="31">
        <v>63905</v>
      </c>
      <c r="H86" s="42" t="s">
        <v>166</v>
      </c>
    </row>
    <row r="87" spans="2:10" x14ac:dyDescent="0.2">
      <c r="B87" s="31">
        <v>1982</v>
      </c>
      <c r="C87" s="34">
        <v>2349</v>
      </c>
      <c r="D87" s="34">
        <v>367</v>
      </c>
      <c r="E87" s="31">
        <v>58558</v>
      </c>
      <c r="F87" s="34">
        <v>15171</v>
      </c>
      <c r="G87" s="31">
        <v>43387</v>
      </c>
      <c r="H87" s="42" t="s">
        <v>167</v>
      </c>
    </row>
    <row r="88" spans="2:10" x14ac:dyDescent="0.2">
      <c r="B88" s="31">
        <v>-1292</v>
      </c>
      <c r="C88" s="34">
        <v>320</v>
      </c>
      <c r="D88" s="34">
        <v>1612</v>
      </c>
      <c r="E88" s="31">
        <v>10054</v>
      </c>
      <c r="F88" s="34">
        <v>1614</v>
      </c>
      <c r="G88" s="31">
        <v>8440</v>
      </c>
      <c r="H88" s="42" t="s">
        <v>168</v>
      </c>
    </row>
    <row r="89" spans="2:10" x14ac:dyDescent="0.2">
      <c r="B89" s="31">
        <v>719</v>
      </c>
      <c r="C89" s="34">
        <v>807</v>
      </c>
      <c r="D89" s="34">
        <v>88</v>
      </c>
      <c r="E89" s="31">
        <v>15638</v>
      </c>
      <c r="F89" s="34">
        <v>3560</v>
      </c>
      <c r="G89" s="31">
        <v>12078</v>
      </c>
      <c r="H89" s="42" t="s">
        <v>169</v>
      </c>
    </row>
    <row r="90" spans="2:10" x14ac:dyDescent="0.2">
      <c r="H90" s="32"/>
    </row>
    <row r="91" spans="2:10" x14ac:dyDescent="0.2">
      <c r="B91" s="31">
        <v>293</v>
      </c>
      <c r="C91" s="34">
        <v>294</v>
      </c>
      <c r="D91" s="34">
        <v>1</v>
      </c>
      <c r="E91" s="31">
        <v>3665</v>
      </c>
      <c r="F91" s="34">
        <v>1227</v>
      </c>
      <c r="G91" s="31">
        <v>2438</v>
      </c>
      <c r="H91" s="42" t="s">
        <v>170</v>
      </c>
    </row>
    <row r="92" spans="2:10" x14ac:dyDescent="0.2">
      <c r="H92" s="32"/>
    </row>
    <row r="93" spans="2:10" x14ac:dyDescent="0.2">
      <c r="B93" s="31">
        <v>254767</v>
      </c>
      <c r="C93" s="31">
        <v>260675</v>
      </c>
      <c r="D93" s="31">
        <v>5908</v>
      </c>
      <c r="E93" s="31">
        <v>602555</v>
      </c>
      <c r="F93" s="31">
        <v>322124</v>
      </c>
      <c r="G93" s="31">
        <v>280431</v>
      </c>
      <c r="H93" s="42" t="s">
        <v>171</v>
      </c>
    </row>
    <row r="94" spans="2:10" x14ac:dyDescent="0.2">
      <c r="H94" s="32"/>
    </row>
    <row r="95" spans="2:10" x14ac:dyDescent="0.2">
      <c r="B95" s="31">
        <v>69317</v>
      </c>
      <c r="C95" s="34">
        <v>73446</v>
      </c>
      <c r="D95" s="34">
        <v>4129</v>
      </c>
      <c r="E95" s="31">
        <v>65804</v>
      </c>
      <c r="F95" s="34">
        <v>36749</v>
      </c>
      <c r="G95" s="31">
        <v>29055</v>
      </c>
      <c r="H95" s="42" t="s">
        <v>172</v>
      </c>
    </row>
    <row r="96" spans="2:10" x14ac:dyDescent="0.2">
      <c r="B96" s="31">
        <v>3162</v>
      </c>
      <c r="C96" s="34">
        <v>3413</v>
      </c>
      <c r="D96" s="34">
        <v>251</v>
      </c>
      <c r="E96" s="31">
        <v>31375</v>
      </c>
      <c r="F96" s="34">
        <v>27786</v>
      </c>
      <c r="G96" s="31">
        <v>3589</v>
      </c>
      <c r="H96" s="42" t="s">
        <v>173</v>
      </c>
    </row>
    <row r="97" spans="2:9" x14ac:dyDescent="0.2">
      <c r="B97" s="31">
        <v>726</v>
      </c>
      <c r="C97" s="34">
        <v>738</v>
      </c>
      <c r="D97" s="34">
        <v>12</v>
      </c>
      <c r="E97" s="31">
        <v>6046</v>
      </c>
      <c r="F97" s="34">
        <v>6230</v>
      </c>
      <c r="G97" s="31">
        <v>-184</v>
      </c>
      <c r="H97" s="42" t="s">
        <v>174</v>
      </c>
    </row>
    <row r="98" spans="2:9" x14ac:dyDescent="0.2">
      <c r="H98" s="32"/>
    </row>
    <row r="99" spans="2:9" x14ac:dyDescent="0.2">
      <c r="B99" s="31">
        <v>11595</v>
      </c>
      <c r="C99" s="34">
        <v>11723</v>
      </c>
      <c r="D99" s="34">
        <v>128</v>
      </c>
      <c r="E99" s="31">
        <v>115608</v>
      </c>
      <c r="F99" s="34">
        <v>36319</v>
      </c>
      <c r="G99" s="31">
        <v>79289</v>
      </c>
      <c r="H99" s="42" t="s">
        <v>175</v>
      </c>
    </row>
    <row r="100" spans="2:9" x14ac:dyDescent="0.2">
      <c r="B100" s="31">
        <v>135818</v>
      </c>
      <c r="C100" s="34">
        <v>136515</v>
      </c>
      <c r="D100" s="34">
        <v>697</v>
      </c>
      <c r="E100" s="31">
        <v>17302</v>
      </c>
      <c r="F100" s="34">
        <v>13311</v>
      </c>
      <c r="G100" s="31">
        <v>3991</v>
      </c>
      <c r="H100" s="42" t="s">
        <v>176</v>
      </c>
    </row>
    <row r="101" spans="2:9" x14ac:dyDescent="0.2">
      <c r="B101" s="31">
        <v>1332</v>
      </c>
      <c r="C101" s="34">
        <v>1368</v>
      </c>
      <c r="D101" s="34">
        <v>36</v>
      </c>
      <c r="E101" s="31">
        <v>12285</v>
      </c>
      <c r="F101" s="34">
        <v>11612</v>
      </c>
      <c r="G101" s="31">
        <v>673</v>
      </c>
      <c r="H101" s="42" t="s">
        <v>177</v>
      </c>
    </row>
    <row r="102" spans="2:9" x14ac:dyDescent="0.2">
      <c r="H102" s="32"/>
    </row>
    <row r="103" spans="2:9" x14ac:dyDescent="0.2">
      <c r="B103" s="31">
        <v>8327</v>
      </c>
      <c r="C103" s="34">
        <v>8514</v>
      </c>
      <c r="D103" s="34">
        <v>187</v>
      </c>
      <c r="E103" s="31">
        <v>66354</v>
      </c>
      <c r="F103" s="34">
        <v>38077</v>
      </c>
      <c r="G103" s="31">
        <v>28277</v>
      </c>
      <c r="H103" s="42" t="s">
        <v>178</v>
      </c>
    </row>
    <row r="104" spans="2:9" x14ac:dyDescent="0.2">
      <c r="B104" s="31">
        <v>3412</v>
      </c>
      <c r="C104" s="34">
        <v>3470</v>
      </c>
      <c r="D104" s="34">
        <v>58</v>
      </c>
      <c r="E104" s="31">
        <v>47664</v>
      </c>
      <c r="F104" s="34">
        <v>18903</v>
      </c>
      <c r="G104" s="31">
        <v>28761</v>
      </c>
      <c r="H104" s="42" t="s">
        <v>179</v>
      </c>
    </row>
    <row r="105" spans="2:9" x14ac:dyDescent="0.2">
      <c r="B105" s="31">
        <v>7392</v>
      </c>
      <c r="C105" s="34">
        <v>7464</v>
      </c>
      <c r="D105" s="34">
        <v>72</v>
      </c>
      <c r="E105" s="31">
        <v>91357</v>
      </c>
      <c r="F105" s="34">
        <v>37942</v>
      </c>
      <c r="G105" s="31">
        <v>53415</v>
      </c>
      <c r="H105" s="42" t="s">
        <v>180</v>
      </c>
    </row>
    <row r="106" spans="2:9" x14ac:dyDescent="0.2">
      <c r="H106" s="32"/>
    </row>
    <row r="107" spans="2:9" x14ac:dyDescent="0.2">
      <c r="B107" s="31">
        <v>3209</v>
      </c>
      <c r="C107" s="34">
        <v>3232</v>
      </c>
      <c r="D107" s="34">
        <v>23</v>
      </c>
      <c r="E107" s="31">
        <v>28714</v>
      </c>
      <c r="F107" s="34">
        <v>13077</v>
      </c>
      <c r="G107" s="31">
        <v>15637</v>
      </c>
      <c r="H107" s="42" t="s">
        <v>181</v>
      </c>
    </row>
    <row r="108" spans="2:9" x14ac:dyDescent="0.2">
      <c r="B108" s="31">
        <v>1302</v>
      </c>
      <c r="C108" s="34">
        <v>1310</v>
      </c>
      <c r="D108" s="34">
        <v>8</v>
      </c>
      <c r="E108" s="31">
        <v>16550</v>
      </c>
      <c r="F108" s="34">
        <v>14429</v>
      </c>
      <c r="G108" s="31">
        <v>2121</v>
      </c>
      <c r="H108" s="42" t="s">
        <v>182</v>
      </c>
    </row>
    <row r="109" spans="2:9" x14ac:dyDescent="0.2">
      <c r="B109" s="31">
        <v>1952</v>
      </c>
      <c r="C109" s="34">
        <v>1986</v>
      </c>
      <c r="D109" s="34">
        <v>34</v>
      </c>
      <c r="E109" s="31">
        <v>21082</v>
      </c>
      <c r="F109" s="34">
        <v>9743</v>
      </c>
      <c r="G109" s="31">
        <v>11339</v>
      </c>
      <c r="H109" s="42" t="s">
        <v>183</v>
      </c>
    </row>
    <row r="110" spans="2:9" x14ac:dyDescent="0.2">
      <c r="B110" s="31">
        <v>7223</v>
      </c>
      <c r="C110" s="34">
        <v>7496</v>
      </c>
      <c r="D110" s="34">
        <v>273</v>
      </c>
      <c r="E110" s="31">
        <v>82414</v>
      </c>
      <c r="F110" s="34">
        <v>57946</v>
      </c>
      <c r="G110" s="31">
        <v>24468</v>
      </c>
      <c r="H110" s="42" t="s">
        <v>184</v>
      </c>
    </row>
    <row r="111" spans="2:9" x14ac:dyDescent="0.2">
      <c r="C111" s="34"/>
      <c r="D111" s="34"/>
      <c r="F111" s="34"/>
      <c r="H111" s="49"/>
    </row>
    <row r="112" spans="2:9" x14ac:dyDescent="0.2">
      <c r="B112" s="31">
        <v>18579</v>
      </c>
      <c r="C112" s="34">
        <v>20495</v>
      </c>
      <c r="D112" s="34">
        <v>1916</v>
      </c>
      <c r="E112" s="31">
        <v>212531</v>
      </c>
      <c r="F112" s="34">
        <v>159329</v>
      </c>
      <c r="G112" s="31">
        <v>53202</v>
      </c>
      <c r="H112" s="42" t="s">
        <v>185</v>
      </c>
      <c r="I112" s="47"/>
    </row>
    <row r="113" spans="2:9" x14ac:dyDescent="0.2">
      <c r="B113" s="31">
        <v>9093</v>
      </c>
      <c r="C113" s="34">
        <v>11598</v>
      </c>
      <c r="D113" s="34">
        <v>2505</v>
      </c>
      <c r="E113" s="31">
        <v>73331</v>
      </c>
      <c r="F113" s="34">
        <v>34927</v>
      </c>
      <c r="G113" s="31">
        <v>38404</v>
      </c>
      <c r="H113" s="42" t="s">
        <v>186</v>
      </c>
      <c r="I113" s="47"/>
    </row>
    <row r="114" spans="2:9" x14ac:dyDescent="0.2">
      <c r="B114" s="31">
        <v>22297</v>
      </c>
      <c r="C114" s="34">
        <v>22780</v>
      </c>
      <c r="D114" s="34">
        <v>483</v>
      </c>
      <c r="E114" s="31">
        <v>227101</v>
      </c>
      <c r="F114" s="34">
        <v>223369</v>
      </c>
      <c r="G114" s="31">
        <v>3732</v>
      </c>
      <c r="H114" s="42" t="s">
        <v>187</v>
      </c>
      <c r="I114" s="47"/>
    </row>
    <row r="115" spans="2:9" x14ac:dyDescent="0.2">
      <c r="C115" s="34"/>
      <c r="D115" s="34"/>
      <c r="F115" s="34"/>
      <c r="H115" s="32"/>
      <c r="I115" s="47"/>
    </row>
    <row r="116" spans="2:9" x14ac:dyDescent="0.2">
      <c r="B116" s="31">
        <v>-1885</v>
      </c>
      <c r="C116" s="34">
        <v>4383</v>
      </c>
      <c r="D116" s="34">
        <v>6268</v>
      </c>
      <c r="E116" s="31">
        <v>131546</v>
      </c>
      <c r="F116" s="34">
        <v>90445</v>
      </c>
      <c r="G116" s="31">
        <v>41101</v>
      </c>
      <c r="H116" s="42" t="s">
        <v>188</v>
      </c>
      <c r="I116" s="47"/>
    </row>
    <row r="117" spans="2:9" x14ac:dyDescent="0.2">
      <c r="B117" s="31">
        <v>33990</v>
      </c>
      <c r="C117" s="34">
        <v>34562</v>
      </c>
      <c r="D117" s="34">
        <v>572</v>
      </c>
      <c r="E117" s="31">
        <v>216873</v>
      </c>
      <c r="F117" s="34">
        <v>9129</v>
      </c>
      <c r="G117" s="31">
        <v>207744</v>
      </c>
      <c r="H117" s="42" t="s">
        <v>189</v>
      </c>
      <c r="I117" s="47"/>
    </row>
    <row r="118" spans="2:9" x14ac:dyDescent="0.2">
      <c r="B118" s="31"/>
      <c r="C118" s="34"/>
      <c r="D118" s="34"/>
      <c r="E118" s="31"/>
      <c r="F118" s="34"/>
      <c r="G118" s="31"/>
      <c r="H118" s="32"/>
      <c r="I118" s="47"/>
    </row>
    <row r="119" spans="2:9" x14ac:dyDescent="0.2">
      <c r="B119" s="31">
        <v>11878</v>
      </c>
      <c r="C119" s="34">
        <v>13239</v>
      </c>
      <c r="D119" s="34">
        <v>1361</v>
      </c>
      <c r="E119" s="31">
        <v>116374</v>
      </c>
      <c r="F119" s="34">
        <v>103548</v>
      </c>
      <c r="G119" s="31">
        <v>12826</v>
      </c>
      <c r="H119" s="42" t="s">
        <v>190</v>
      </c>
      <c r="I119" s="47"/>
    </row>
    <row r="120" spans="2:9" x14ac:dyDescent="0.2">
      <c r="B120" s="31">
        <v>23138</v>
      </c>
      <c r="C120" s="34">
        <v>36626</v>
      </c>
      <c r="D120" s="34">
        <v>13488</v>
      </c>
      <c r="E120" s="31">
        <v>381980</v>
      </c>
      <c r="F120" s="34">
        <v>306072</v>
      </c>
      <c r="G120" s="31">
        <v>75908</v>
      </c>
      <c r="H120" s="42" t="s">
        <v>191</v>
      </c>
      <c r="I120" s="47"/>
    </row>
    <row r="121" spans="2:9" x14ac:dyDescent="0.2">
      <c r="F121" s="34"/>
      <c r="H121" s="32"/>
      <c r="I121" s="47"/>
    </row>
    <row r="122" spans="2:9" x14ac:dyDescent="0.2">
      <c r="B122" s="31">
        <v>413</v>
      </c>
      <c r="C122" s="31">
        <v>413</v>
      </c>
      <c r="D122" s="50" t="s">
        <v>145</v>
      </c>
      <c r="E122" s="31">
        <v>353573</v>
      </c>
      <c r="F122" s="31">
        <v>353573</v>
      </c>
      <c r="G122" s="43" t="s">
        <v>192</v>
      </c>
      <c r="H122" s="42" t="s">
        <v>193</v>
      </c>
      <c r="I122" s="47"/>
    </row>
    <row r="123" spans="2:9" x14ac:dyDescent="0.2">
      <c r="B123" s="50" t="s">
        <v>145</v>
      </c>
      <c r="C123" s="50" t="s">
        <v>145</v>
      </c>
      <c r="D123" s="50" t="s">
        <v>145</v>
      </c>
      <c r="E123" s="31">
        <v>5903</v>
      </c>
      <c r="F123" s="34">
        <v>5903</v>
      </c>
      <c r="G123" s="43" t="s">
        <v>192</v>
      </c>
      <c r="H123" s="42" t="s">
        <v>194</v>
      </c>
      <c r="I123" s="47"/>
    </row>
    <row r="124" spans="2:9" x14ac:dyDescent="0.2">
      <c r="B124" s="31">
        <v>36</v>
      </c>
      <c r="C124" s="34">
        <v>36</v>
      </c>
      <c r="D124" s="50" t="s">
        <v>145</v>
      </c>
      <c r="E124" s="31">
        <v>162318</v>
      </c>
      <c r="F124" s="34">
        <v>162318</v>
      </c>
      <c r="G124" s="43" t="s">
        <v>192</v>
      </c>
      <c r="H124" s="42" t="s">
        <v>195</v>
      </c>
      <c r="I124" s="47"/>
    </row>
    <row r="125" spans="2:9" x14ac:dyDescent="0.2">
      <c r="B125" s="31">
        <v>377</v>
      </c>
      <c r="C125" s="34">
        <v>377</v>
      </c>
      <c r="D125" s="50" t="s">
        <v>145</v>
      </c>
      <c r="E125" s="31">
        <v>185352</v>
      </c>
      <c r="F125" s="34">
        <v>185352</v>
      </c>
      <c r="G125" s="43" t="s">
        <v>192</v>
      </c>
      <c r="H125" s="42" t="s">
        <v>196</v>
      </c>
      <c r="I125" s="47"/>
    </row>
    <row r="126" spans="2:9" x14ac:dyDescent="0.2">
      <c r="H126" s="32"/>
      <c r="I126" s="47"/>
    </row>
    <row r="127" spans="2:9" x14ac:dyDescent="0.2">
      <c r="B127" s="31">
        <v>1430</v>
      </c>
      <c r="C127" s="31">
        <v>1430</v>
      </c>
      <c r="D127" s="43" t="s">
        <v>145</v>
      </c>
      <c r="E127" s="31">
        <v>65608</v>
      </c>
      <c r="F127" s="31">
        <v>65608</v>
      </c>
      <c r="G127" s="43" t="s">
        <v>192</v>
      </c>
      <c r="H127" s="42" t="s">
        <v>197</v>
      </c>
      <c r="I127" s="47"/>
    </row>
    <row r="128" spans="2:9" x14ac:dyDescent="0.2">
      <c r="B128" s="31">
        <v>1430</v>
      </c>
      <c r="C128" s="34">
        <v>1430</v>
      </c>
      <c r="D128" s="50" t="s">
        <v>145</v>
      </c>
      <c r="E128" s="31">
        <v>65608</v>
      </c>
      <c r="F128" s="34">
        <v>65608</v>
      </c>
      <c r="G128" s="43" t="s">
        <v>192</v>
      </c>
      <c r="H128" s="42" t="s">
        <v>198</v>
      </c>
      <c r="I128" s="47"/>
    </row>
    <row r="129" spans="1:9" x14ac:dyDescent="0.2">
      <c r="B129" s="35"/>
      <c r="C129" s="35"/>
      <c r="D129" s="35"/>
      <c r="E129" s="35"/>
      <c r="F129" s="35"/>
      <c r="G129" s="35"/>
      <c r="H129" s="36"/>
      <c r="I129" s="51"/>
    </row>
    <row r="130" spans="1:9" x14ac:dyDescent="0.2">
      <c r="H130" s="32"/>
      <c r="I130" s="47"/>
    </row>
    <row r="131" spans="1:9" x14ac:dyDescent="0.2">
      <c r="B131" s="31">
        <v>375402</v>
      </c>
      <c r="C131" s="31">
        <v>409971</v>
      </c>
      <c r="D131" s="31">
        <v>34569</v>
      </c>
      <c r="E131" s="31">
        <v>2469387</v>
      </c>
      <c r="F131" s="31">
        <v>1689696</v>
      </c>
      <c r="G131" s="31">
        <v>779691</v>
      </c>
      <c r="H131" s="42" t="s">
        <v>199</v>
      </c>
      <c r="I131" s="47"/>
    </row>
    <row r="132" spans="1:9" x14ac:dyDescent="0.2">
      <c r="B132" s="35"/>
      <c r="C132" s="35"/>
      <c r="D132" s="35"/>
      <c r="E132" s="35"/>
      <c r="F132" s="35"/>
      <c r="G132" s="35"/>
      <c r="H132" s="36"/>
      <c r="I132" s="51"/>
    </row>
    <row r="133" spans="1:9" x14ac:dyDescent="0.2">
      <c r="H133" s="32"/>
      <c r="I133" s="47"/>
    </row>
    <row r="134" spans="1:9" x14ac:dyDescent="0.2">
      <c r="B134" s="31">
        <v>19295</v>
      </c>
      <c r="C134" s="31">
        <v>19295</v>
      </c>
      <c r="D134" s="43" t="s">
        <v>145</v>
      </c>
      <c r="E134" s="50" t="s">
        <v>145</v>
      </c>
      <c r="F134" s="43" t="s">
        <v>145</v>
      </c>
      <c r="G134" s="43" t="s">
        <v>192</v>
      </c>
      <c r="H134" s="42" t="s">
        <v>200</v>
      </c>
      <c r="I134" s="47"/>
    </row>
    <row r="135" spans="1:9" x14ac:dyDescent="0.2">
      <c r="B135" s="31">
        <v>17174</v>
      </c>
      <c r="C135" s="31">
        <v>17174</v>
      </c>
      <c r="D135" s="43" t="s">
        <v>145</v>
      </c>
      <c r="E135" s="50" t="s">
        <v>145</v>
      </c>
      <c r="F135" s="43" t="s">
        <v>145</v>
      </c>
      <c r="G135" s="43" t="s">
        <v>192</v>
      </c>
      <c r="H135" s="42" t="s">
        <v>201</v>
      </c>
      <c r="I135" s="47"/>
    </row>
    <row r="136" spans="1:9" x14ac:dyDescent="0.2">
      <c r="B136" s="50" t="s">
        <v>145</v>
      </c>
      <c r="C136" s="43" t="s">
        <v>145</v>
      </c>
      <c r="D136" s="43" t="s">
        <v>145</v>
      </c>
      <c r="E136" s="31">
        <v>95957</v>
      </c>
      <c r="F136" s="43" t="s">
        <v>145</v>
      </c>
      <c r="G136" s="31">
        <v>95957</v>
      </c>
      <c r="H136" s="42" t="s">
        <v>202</v>
      </c>
      <c r="I136" s="47"/>
    </row>
    <row r="137" spans="1:9" x14ac:dyDescent="0.2">
      <c r="B137" s="35"/>
      <c r="C137" s="35"/>
      <c r="D137" s="35"/>
      <c r="E137" s="35"/>
      <c r="F137" s="35"/>
      <c r="G137" s="35"/>
      <c r="H137" s="36"/>
      <c r="I137" s="35"/>
    </row>
    <row r="138" spans="1:9" x14ac:dyDescent="0.2">
      <c r="H138" s="32"/>
      <c r="I138" s="47"/>
    </row>
    <row r="139" spans="1:9" x14ac:dyDescent="0.2">
      <c r="B139" s="31">
        <v>377523</v>
      </c>
      <c r="C139" s="31">
        <v>412092</v>
      </c>
      <c r="D139" s="31">
        <v>34569</v>
      </c>
      <c r="E139" s="31">
        <v>2373430</v>
      </c>
      <c r="F139" s="31">
        <v>1689696</v>
      </c>
      <c r="G139" s="31">
        <v>683734</v>
      </c>
      <c r="H139" s="42" t="s">
        <v>203</v>
      </c>
      <c r="I139" s="47"/>
    </row>
    <row r="140" spans="1:9" ht="18" thickBot="1" x14ac:dyDescent="0.25">
      <c r="B140" s="45"/>
      <c r="C140" s="22"/>
      <c r="D140" s="22"/>
      <c r="E140" s="45"/>
      <c r="F140" s="45"/>
      <c r="G140" s="45"/>
      <c r="H140" s="46"/>
      <c r="I140" s="45"/>
    </row>
    <row r="142" spans="1:9" x14ac:dyDescent="0.2">
      <c r="A142" s="20"/>
    </row>
  </sheetData>
  <phoneticPr fontId="2"/>
  <pageMargins left="0.4" right="0.49" top="0.56999999999999995" bottom="0.59" header="0.51200000000000001" footer="0.51200000000000001"/>
  <pageSetup paperSize="12" scale="75" orientation="portrait" horizontalDpi="4294967292" verticalDpi="0" r:id="rId1"/>
  <headerFooter alignWithMargins="0"/>
  <rowBreaks count="1" manualBreakCount="1">
    <brk id="7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6"/>
  <sheetViews>
    <sheetView showGridLines="0" zoomScale="75" zoomScaleNormal="100" workbookViewId="0">
      <selection activeCell="A155" sqref="A155"/>
    </sheetView>
  </sheetViews>
  <sheetFormatPr defaultColWidth="13.375" defaultRowHeight="17.25" x14ac:dyDescent="0.2"/>
  <cols>
    <col min="1" max="1" width="13.375" style="21" customWidth="1"/>
    <col min="2" max="2" width="13.375" style="21"/>
    <col min="3" max="3" width="14.625" style="21" customWidth="1"/>
    <col min="4" max="7" width="12.125" style="21" customWidth="1"/>
    <col min="8" max="9" width="14.625" style="21" customWidth="1"/>
    <col min="10" max="10" width="12.125" style="21" customWidth="1"/>
    <col min="11" max="11" width="14.625" style="21" customWidth="1"/>
    <col min="12" max="256" width="13.375" style="21"/>
    <col min="257" max="257" width="13.375" style="21" customWidth="1"/>
    <col min="258" max="258" width="13.375" style="21"/>
    <col min="259" max="259" width="14.625" style="21" customWidth="1"/>
    <col min="260" max="263" width="12.125" style="21" customWidth="1"/>
    <col min="264" max="265" width="14.625" style="21" customWidth="1"/>
    <col min="266" max="266" width="12.125" style="21" customWidth="1"/>
    <col min="267" max="267" width="14.625" style="21" customWidth="1"/>
    <col min="268" max="512" width="13.375" style="21"/>
    <col min="513" max="513" width="13.375" style="21" customWidth="1"/>
    <col min="514" max="514" width="13.375" style="21"/>
    <col min="515" max="515" width="14.625" style="21" customWidth="1"/>
    <col min="516" max="519" width="12.125" style="21" customWidth="1"/>
    <col min="520" max="521" width="14.625" style="21" customWidth="1"/>
    <col min="522" max="522" width="12.125" style="21" customWidth="1"/>
    <col min="523" max="523" width="14.625" style="21" customWidth="1"/>
    <col min="524" max="768" width="13.375" style="21"/>
    <col min="769" max="769" width="13.375" style="21" customWidth="1"/>
    <col min="770" max="770" width="13.375" style="21"/>
    <col min="771" max="771" width="14.625" style="21" customWidth="1"/>
    <col min="772" max="775" width="12.125" style="21" customWidth="1"/>
    <col min="776" max="777" width="14.625" style="21" customWidth="1"/>
    <col min="778" max="778" width="12.125" style="21" customWidth="1"/>
    <col min="779" max="779" width="14.625" style="21" customWidth="1"/>
    <col min="780" max="1024" width="13.375" style="21"/>
    <col min="1025" max="1025" width="13.375" style="21" customWidth="1"/>
    <col min="1026" max="1026" width="13.375" style="21"/>
    <col min="1027" max="1027" width="14.625" style="21" customWidth="1"/>
    <col min="1028" max="1031" width="12.125" style="21" customWidth="1"/>
    <col min="1032" max="1033" width="14.625" style="21" customWidth="1"/>
    <col min="1034" max="1034" width="12.125" style="21" customWidth="1"/>
    <col min="1035" max="1035" width="14.625" style="21" customWidth="1"/>
    <col min="1036" max="1280" width="13.375" style="21"/>
    <col min="1281" max="1281" width="13.375" style="21" customWidth="1"/>
    <col min="1282" max="1282" width="13.375" style="21"/>
    <col min="1283" max="1283" width="14.625" style="21" customWidth="1"/>
    <col min="1284" max="1287" width="12.125" style="21" customWidth="1"/>
    <col min="1288" max="1289" width="14.625" style="21" customWidth="1"/>
    <col min="1290" max="1290" width="12.125" style="21" customWidth="1"/>
    <col min="1291" max="1291" width="14.625" style="21" customWidth="1"/>
    <col min="1292" max="1536" width="13.375" style="21"/>
    <col min="1537" max="1537" width="13.375" style="21" customWidth="1"/>
    <col min="1538" max="1538" width="13.375" style="21"/>
    <col min="1539" max="1539" width="14.625" style="21" customWidth="1"/>
    <col min="1540" max="1543" width="12.125" style="21" customWidth="1"/>
    <col min="1544" max="1545" width="14.625" style="21" customWidth="1"/>
    <col min="1546" max="1546" width="12.125" style="21" customWidth="1"/>
    <col min="1547" max="1547" width="14.625" style="21" customWidth="1"/>
    <col min="1548" max="1792" width="13.375" style="21"/>
    <col min="1793" max="1793" width="13.375" style="21" customWidth="1"/>
    <col min="1794" max="1794" width="13.375" style="21"/>
    <col min="1795" max="1795" width="14.625" style="21" customWidth="1"/>
    <col min="1796" max="1799" width="12.125" style="21" customWidth="1"/>
    <col min="1800" max="1801" width="14.625" style="21" customWidth="1"/>
    <col min="1802" max="1802" width="12.125" style="21" customWidth="1"/>
    <col min="1803" max="1803" width="14.625" style="21" customWidth="1"/>
    <col min="1804" max="2048" width="13.375" style="21"/>
    <col min="2049" max="2049" width="13.375" style="21" customWidth="1"/>
    <col min="2050" max="2050" width="13.375" style="21"/>
    <col min="2051" max="2051" width="14.625" style="21" customWidth="1"/>
    <col min="2052" max="2055" width="12.125" style="21" customWidth="1"/>
    <col min="2056" max="2057" width="14.625" style="21" customWidth="1"/>
    <col min="2058" max="2058" width="12.125" style="21" customWidth="1"/>
    <col min="2059" max="2059" width="14.625" style="21" customWidth="1"/>
    <col min="2060" max="2304" width="13.375" style="21"/>
    <col min="2305" max="2305" width="13.375" style="21" customWidth="1"/>
    <col min="2306" max="2306" width="13.375" style="21"/>
    <col min="2307" max="2307" width="14.625" style="21" customWidth="1"/>
    <col min="2308" max="2311" width="12.125" style="21" customWidth="1"/>
    <col min="2312" max="2313" width="14.625" style="21" customWidth="1"/>
    <col min="2314" max="2314" width="12.125" style="21" customWidth="1"/>
    <col min="2315" max="2315" width="14.625" style="21" customWidth="1"/>
    <col min="2316" max="2560" width="13.375" style="21"/>
    <col min="2561" max="2561" width="13.375" style="21" customWidth="1"/>
    <col min="2562" max="2562" width="13.375" style="21"/>
    <col min="2563" max="2563" width="14.625" style="21" customWidth="1"/>
    <col min="2564" max="2567" width="12.125" style="21" customWidth="1"/>
    <col min="2568" max="2569" width="14.625" style="21" customWidth="1"/>
    <col min="2570" max="2570" width="12.125" style="21" customWidth="1"/>
    <col min="2571" max="2571" width="14.625" style="21" customWidth="1"/>
    <col min="2572" max="2816" width="13.375" style="21"/>
    <col min="2817" max="2817" width="13.375" style="21" customWidth="1"/>
    <col min="2818" max="2818" width="13.375" style="21"/>
    <col min="2819" max="2819" width="14.625" style="21" customWidth="1"/>
    <col min="2820" max="2823" width="12.125" style="21" customWidth="1"/>
    <col min="2824" max="2825" width="14.625" style="21" customWidth="1"/>
    <col min="2826" max="2826" width="12.125" style="21" customWidth="1"/>
    <col min="2827" max="2827" width="14.625" style="21" customWidth="1"/>
    <col min="2828" max="3072" width="13.375" style="21"/>
    <col min="3073" max="3073" width="13.375" style="21" customWidth="1"/>
    <col min="3074" max="3074" width="13.375" style="21"/>
    <col min="3075" max="3075" width="14.625" style="21" customWidth="1"/>
    <col min="3076" max="3079" width="12.125" style="21" customWidth="1"/>
    <col min="3080" max="3081" width="14.625" style="21" customWidth="1"/>
    <col min="3082" max="3082" width="12.125" style="21" customWidth="1"/>
    <col min="3083" max="3083" width="14.625" style="21" customWidth="1"/>
    <col min="3084" max="3328" width="13.375" style="21"/>
    <col min="3329" max="3329" width="13.375" style="21" customWidth="1"/>
    <col min="3330" max="3330" width="13.375" style="21"/>
    <col min="3331" max="3331" width="14.625" style="21" customWidth="1"/>
    <col min="3332" max="3335" width="12.125" style="21" customWidth="1"/>
    <col min="3336" max="3337" width="14.625" style="21" customWidth="1"/>
    <col min="3338" max="3338" width="12.125" style="21" customWidth="1"/>
    <col min="3339" max="3339" width="14.625" style="21" customWidth="1"/>
    <col min="3340" max="3584" width="13.375" style="21"/>
    <col min="3585" max="3585" width="13.375" style="21" customWidth="1"/>
    <col min="3586" max="3586" width="13.375" style="21"/>
    <col min="3587" max="3587" width="14.625" style="21" customWidth="1"/>
    <col min="3588" max="3591" width="12.125" style="21" customWidth="1"/>
    <col min="3592" max="3593" width="14.625" style="21" customWidth="1"/>
    <col min="3594" max="3594" width="12.125" style="21" customWidth="1"/>
    <col min="3595" max="3595" width="14.625" style="21" customWidth="1"/>
    <col min="3596" max="3840" width="13.375" style="21"/>
    <col min="3841" max="3841" width="13.375" style="21" customWidth="1"/>
    <col min="3842" max="3842" width="13.375" style="21"/>
    <col min="3843" max="3843" width="14.625" style="21" customWidth="1"/>
    <col min="3844" max="3847" width="12.125" style="21" customWidth="1"/>
    <col min="3848" max="3849" width="14.625" style="21" customWidth="1"/>
    <col min="3850" max="3850" width="12.125" style="21" customWidth="1"/>
    <col min="3851" max="3851" width="14.625" style="21" customWidth="1"/>
    <col min="3852" max="4096" width="13.375" style="21"/>
    <col min="4097" max="4097" width="13.375" style="21" customWidth="1"/>
    <col min="4098" max="4098" width="13.375" style="21"/>
    <col min="4099" max="4099" width="14.625" style="21" customWidth="1"/>
    <col min="4100" max="4103" width="12.125" style="21" customWidth="1"/>
    <col min="4104" max="4105" width="14.625" style="21" customWidth="1"/>
    <col min="4106" max="4106" width="12.125" style="21" customWidth="1"/>
    <col min="4107" max="4107" width="14.625" style="21" customWidth="1"/>
    <col min="4108" max="4352" width="13.375" style="21"/>
    <col min="4353" max="4353" width="13.375" style="21" customWidth="1"/>
    <col min="4354" max="4354" width="13.375" style="21"/>
    <col min="4355" max="4355" width="14.625" style="21" customWidth="1"/>
    <col min="4356" max="4359" width="12.125" style="21" customWidth="1"/>
    <col min="4360" max="4361" width="14.625" style="21" customWidth="1"/>
    <col min="4362" max="4362" width="12.125" style="21" customWidth="1"/>
    <col min="4363" max="4363" width="14.625" style="21" customWidth="1"/>
    <col min="4364" max="4608" width="13.375" style="21"/>
    <col min="4609" max="4609" width="13.375" style="21" customWidth="1"/>
    <col min="4610" max="4610" width="13.375" style="21"/>
    <col min="4611" max="4611" width="14.625" style="21" customWidth="1"/>
    <col min="4612" max="4615" width="12.125" style="21" customWidth="1"/>
    <col min="4616" max="4617" width="14.625" style="21" customWidth="1"/>
    <col min="4618" max="4618" width="12.125" style="21" customWidth="1"/>
    <col min="4619" max="4619" width="14.625" style="21" customWidth="1"/>
    <col min="4620" max="4864" width="13.375" style="21"/>
    <col min="4865" max="4865" width="13.375" style="21" customWidth="1"/>
    <col min="4866" max="4866" width="13.375" style="21"/>
    <col min="4867" max="4867" width="14.625" style="21" customWidth="1"/>
    <col min="4868" max="4871" width="12.125" style="21" customWidth="1"/>
    <col min="4872" max="4873" width="14.625" style="21" customWidth="1"/>
    <col min="4874" max="4874" width="12.125" style="21" customWidth="1"/>
    <col min="4875" max="4875" width="14.625" style="21" customWidth="1"/>
    <col min="4876" max="5120" width="13.375" style="21"/>
    <col min="5121" max="5121" width="13.375" style="21" customWidth="1"/>
    <col min="5122" max="5122" width="13.375" style="21"/>
    <col min="5123" max="5123" width="14.625" style="21" customWidth="1"/>
    <col min="5124" max="5127" width="12.125" style="21" customWidth="1"/>
    <col min="5128" max="5129" width="14.625" style="21" customWidth="1"/>
    <col min="5130" max="5130" width="12.125" style="21" customWidth="1"/>
    <col min="5131" max="5131" width="14.625" style="21" customWidth="1"/>
    <col min="5132" max="5376" width="13.375" style="21"/>
    <col min="5377" max="5377" width="13.375" style="21" customWidth="1"/>
    <col min="5378" max="5378" width="13.375" style="21"/>
    <col min="5379" max="5379" width="14.625" style="21" customWidth="1"/>
    <col min="5380" max="5383" width="12.125" style="21" customWidth="1"/>
    <col min="5384" max="5385" width="14.625" style="21" customWidth="1"/>
    <col min="5386" max="5386" width="12.125" style="21" customWidth="1"/>
    <col min="5387" max="5387" width="14.625" style="21" customWidth="1"/>
    <col min="5388" max="5632" width="13.375" style="21"/>
    <col min="5633" max="5633" width="13.375" style="21" customWidth="1"/>
    <col min="5634" max="5634" width="13.375" style="21"/>
    <col min="5635" max="5635" width="14.625" style="21" customWidth="1"/>
    <col min="5636" max="5639" width="12.125" style="21" customWidth="1"/>
    <col min="5640" max="5641" width="14.625" style="21" customWidth="1"/>
    <col min="5642" max="5642" width="12.125" style="21" customWidth="1"/>
    <col min="5643" max="5643" width="14.625" style="21" customWidth="1"/>
    <col min="5644" max="5888" width="13.375" style="21"/>
    <col min="5889" max="5889" width="13.375" style="21" customWidth="1"/>
    <col min="5890" max="5890" width="13.375" style="21"/>
    <col min="5891" max="5891" width="14.625" style="21" customWidth="1"/>
    <col min="5892" max="5895" width="12.125" style="21" customWidth="1"/>
    <col min="5896" max="5897" width="14.625" style="21" customWidth="1"/>
    <col min="5898" max="5898" width="12.125" style="21" customWidth="1"/>
    <col min="5899" max="5899" width="14.625" style="21" customWidth="1"/>
    <col min="5900" max="6144" width="13.375" style="21"/>
    <col min="6145" max="6145" width="13.375" style="21" customWidth="1"/>
    <col min="6146" max="6146" width="13.375" style="21"/>
    <col min="6147" max="6147" width="14.625" style="21" customWidth="1"/>
    <col min="6148" max="6151" width="12.125" style="21" customWidth="1"/>
    <col min="6152" max="6153" width="14.625" style="21" customWidth="1"/>
    <col min="6154" max="6154" width="12.125" style="21" customWidth="1"/>
    <col min="6155" max="6155" width="14.625" style="21" customWidth="1"/>
    <col min="6156" max="6400" width="13.375" style="21"/>
    <col min="6401" max="6401" width="13.375" style="21" customWidth="1"/>
    <col min="6402" max="6402" width="13.375" style="21"/>
    <col min="6403" max="6403" width="14.625" style="21" customWidth="1"/>
    <col min="6404" max="6407" width="12.125" style="21" customWidth="1"/>
    <col min="6408" max="6409" width="14.625" style="21" customWidth="1"/>
    <col min="6410" max="6410" width="12.125" style="21" customWidth="1"/>
    <col min="6411" max="6411" width="14.625" style="21" customWidth="1"/>
    <col min="6412" max="6656" width="13.375" style="21"/>
    <col min="6657" max="6657" width="13.375" style="21" customWidth="1"/>
    <col min="6658" max="6658" width="13.375" style="21"/>
    <col min="6659" max="6659" width="14.625" style="21" customWidth="1"/>
    <col min="6660" max="6663" width="12.125" style="21" customWidth="1"/>
    <col min="6664" max="6665" width="14.625" style="21" customWidth="1"/>
    <col min="6666" max="6666" width="12.125" style="21" customWidth="1"/>
    <col min="6667" max="6667" width="14.625" style="21" customWidth="1"/>
    <col min="6668" max="6912" width="13.375" style="21"/>
    <col min="6913" max="6913" width="13.375" style="21" customWidth="1"/>
    <col min="6914" max="6914" width="13.375" style="21"/>
    <col min="6915" max="6915" width="14.625" style="21" customWidth="1"/>
    <col min="6916" max="6919" width="12.125" style="21" customWidth="1"/>
    <col min="6920" max="6921" width="14.625" style="21" customWidth="1"/>
    <col min="6922" max="6922" width="12.125" style="21" customWidth="1"/>
    <col min="6923" max="6923" width="14.625" style="21" customWidth="1"/>
    <col min="6924" max="7168" width="13.375" style="21"/>
    <col min="7169" max="7169" width="13.375" style="21" customWidth="1"/>
    <col min="7170" max="7170" width="13.375" style="21"/>
    <col min="7171" max="7171" width="14.625" style="21" customWidth="1"/>
    <col min="7172" max="7175" width="12.125" style="21" customWidth="1"/>
    <col min="7176" max="7177" width="14.625" style="21" customWidth="1"/>
    <col min="7178" max="7178" width="12.125" style="21" customWidth="1"/>
    <col min="7179" max="7179" width="14.625" style="21" customWidth="1"/>
    <col min="7180" max="7424" width="13.375" style="21"/>
    <col min="7425" max="7425" width="13.375" style="21" customWidth="1"/>
    <col min="7426" max="7426" width="13.375" style="21"/>
    <col min="7427" max="7427" width="14.625" style="21" customWidth="1"/>
    <col min="7428" max="7431" width="12.125" style="21" customWidth="1"/>
    <col min="7432" max="7433" width="14.625" style="21" customWidth="1"/>
    <col min="7434" max="7434" width="12.125" style="21" customWidth="1"/>
    <col min="7435" max="7435" width="14.625" style="21" customWidth="1"/>
    <col min="7436" max="7680" width="13.375" style="21"/>
    <col min="7681" max="7681" width="13.375" style="21" customWidth="1"/>
    <col min="7682" max="7682" width="13.375" style="21"/>
    <col min="7683" max="7683" width="14.625" style="21" customWidth="1"/>
    <col min="7684" max="7687" width="12.125" style="21" customWidth="1"/>
    <col min="7688" max="7689" width="14.625" style="21" customWidth="1"/>
    <col min="7690" max="7690" width="12.125" style="21" customWidth="1"/>
    <col min="7691" max="7691" width="14.625" style="21" customWidth="1"/>
    <col min="7692" max="7936" width="13.375" style="21"/>
    <col min="7937" max="7937" width="13.375" style="21" customWidth="1"/>
    <col min="7938" max="7938" width="13.375" style="21"/>
    <col min="7939" max="7939" width="14.625" style="21" customWidth="1"/>
    <col min="7940" max="7943" width="12.125" style="21" customWidth="1"/>
    <col min="7944" max="7945" width="14.625" style="21" customWidth="1"/>
    <col min="7946" max="7946" width="12.125" style="21" customWidth="1"/>
    <col min="7947" max="7947" width="14.625" style="21" customWidth="1"/>
    <col min="7948" max="8192" width="13.375" style="21"/>
    <col min="8193" max="8193" width="13.375" style="21" customWidth="1"/>
    <col min="8194" max="8194" width="13.375" style="21"/>
    <col min="8195" max="8195" width="14.625" style="21" customWidth="1"/>
    <col min="8196" max="8199" width="12.125" style="21" customWidth="1"/>
    <col min="8200" max="8201" width="14.625" style="21" customWidth="1"/>
    <col min="8202" max="8202" width="12.125" style="21" customWidth="1"/>
    <col min="8203" max="8203" width="14.625" style="21" customWidth="1"/>
    <col min="8204" max="8448" width="13.375" style="21"/>
    <col min="8449" max="8449" width="13.375" style="21" customWidth="1"/>
    <col min="8450" max="8450" width="13.375" style="21"/>
    <col min="8451" max="8451" width="14.625" style="21" customWidth="1"/>
    <col min="8452" max="8455" width="12.125" style="21" customWidth="1"/>
    <col min="8456" max="8457" width="14.625" style="21" customWidth="1"/>
    <col min="8458" max="8458" width="12.125" style="21" customWidth="1"/>
    <col min="8459" max="8459" width="14.625" style="21" customWidth="1"/>
    <col min="8460" max="8704" width="13.375" style="21"/>
    <col min="8705" max="8705" width="13.375" style="21" customWidth="1"/>
    <col min="8706" max="8706" width="13.375" style="21"/>
    <col min="8707" max="8707" width="14.625" style="21" customWidth="1"/>
    <col min="8708" max="8711" width="12.125" style="21" customWidth="1"/>
    <col min="8712" max="8713" width="14.625" style="21" customWidth="1"/>
    <col min="8714" max="8714" width="12.125" style="21" customWidth="1"/>
    <col min="8715" max="8715" width="14.625" style="21" customWidth="1"/>
    <col min="8716" max="8960" width="13.375" style="21"/>
    <col min="8961" max="8961" width="13.375" style="21" customWidth="1"/>
    <col min="8962" max="8962" width="13.375" style="21"/>
    <col min="8963" max="8963" width="14.625" style="21" customWidth="1"/>
    <col min="8964" max="8967" width="12.125" style="21" customWidth="1"/>
    <col min="8968" max="8969" width="14.625" style="21" customWidth="1"/>
    <col min="8970" max="8970" width="12.125" style="21" customWidth="1"/>
    <col min="8971" max="8971" width="14.625" style="21" customWidth="1"/>
    <col min="8972" max="9216" width="13.375" style="21"/>
    <col min="9217" max="9217" width="13.375" style="21" customWidth="1"/>
    <col min="9218" max="9218" width="13.375" style="21"/>
    <col min="9219" max="9219" width="14.625" style="21" customWidth="1"/>
    <col min="9220" max="9223" width="12.125" style="21" customWidth="1"/>
    <col min="9224" max="9225" width="14.625" style="21" customWidth="1"/>
    <col min="9226" max="9226" width="12.125" style="21" customWidth="1"/>
    <col min="9227" max="9227" width="14.625" style="21" customWidth="1"/>
    <col min="9228" max="9472" width="13.375" style="21"/>
    <col min="9473" max="9473" width="13.375" style="21" customWidth="1"/>
    <col min="9474" max="9474" width="13.375" style="21"/>
    <col min="9475" max="9475" width="14.625" style="21" customWidth="1"/>
    <col min="9476" max="9479" width="12.125" style="21" customWidth="1"/>
    <col min="9480" max="9481" width="14.625" style="21" customWidth="1"/>
    <col min="9482" max="9482" width="12.125" style="21" customWidth="1"/>
    <col min="9483" max="9483" width="14.625" style="21" customWidth="1"/>
    <col min="9484" max="9728" width="13.375" style="21"/>
    <col min="9729" max="9729" width="13.375" style="21" customWidth="1"/>
    <col min="9730" max="9730" width="13.375" style="21"/>
    <col min="9731" max="9731" width="14.625" style="21" customWidth="1"/>
    <col min="9732" max="9735" width="12.125" style="21" customWidth="1"/>
    <col min="9736" max="9737" width="14.625" style="21" customWidth="1"/>
    <col min="9738" max="9738" width="12.125" style="21" customWidth="1"/>
    <col min="9739" max="9739" width="14.625" style="21" customWidth="1"/>
    <col min="9740" max="9984" width="13.375" style="21"/>
    <col min="9985" max="9985" width="13.375" style="21" customWidth="1"/>
    <col min="9986" max="9986" width="13.375" style="21"/>
    <col min="9987" max="9987" width="14.625" style="21" customWidth="1"/>
    <col min="9988" max="9991" width="12.125" style="21" customWidth="1"/>
    <col min="9992" max="9993" width="14.625" style="21" customWidth="1"/>
    <col min="9994" max="9994" width="12.125" style="21" customWidth="1"/>
    <col min="9995" max="9995" width="14.625" style="21" customWidth="1"/>
    <col min="9996" max="10240" width="13.375" style="21"/>
    <col min="10241" max="10241" width="13.375" style="21" customWidth="1"/>
    <col min="10242" max="10242" width="13.375" style="21"/>
    <col min="10243" max="10243" width="14.625" style="21" customWidth="1"/>
    <col min="10244" max="10247" width="12.125" style="21" customWidth="1"/>
    <col min="10248" max="10249" width="14.625" style="21" customWidth="1"/>
    <col min="10250" max="10250" width="12.125" style="21" customWidth="1"/>
    <col min="10251" max="10251" width="14.625" style="21" customWidth="1"/>
    <col min="10252" max="10496" width="13.375" style="21"/>
    <col min="10497" max="10497" width="13.375" style="21" customWidth="1"/>
    <col min="10498" max="10498" width="13.375" style="21"/>
    <col min="10499" max="10499" width="14.625" style="21" customWidth="1"/>
    <col min="10500" max="10503" width="12.125" style="21" customWidth="1"/>
    <col min="10504" max="10505" width="14.625" style="21" customWidth="1"/>
    <col min="10506" max="10506" width="12.125" style="21" customWidth="1"/>
    <col min="10507" max="10507" width="14.625" style="21" customWidth="1"/>
    <col min="10508" max="10752" width="13.375" style="21"/>
    <col min="10753" max="10753" width="13.375" style="21" customWidth="1"/>
    <col min="10754" max="10754" width="13.375" style="21"/>
    <col min="10755" max="10755" width="14.625" style="21" customWidth="1"/>
    <col min="10756" max="10759" width="12.125" style="21" customWidth="1"/>
    <col min="10760" max="10761" width="14.625" style="21" customWidth="1"/>
    <col min="10762" max="10762" width="12.125" style="21" customWidth="1"/>
    <col min="10763" max="10763" width="14.625" style="21" customWidth="1"/>
    <col min="10764" max="11008" width="13.375" style="21"/>
    <col min="11009" max="11009" width="13.375" style="21" customWidth="1"/>
    <col min="11010" max="11010" width="13.375" style="21"/>
    <col min="11011" max="11011" width="14.625" style="21" customWidth="1"/>
    <col min="11012" max="11015" width="12.125" style="21" customWidth="1"/>
    <col min="11016" max="11017" width="14.625" style="21" customWidth="1"/>
    <col min="11018" max="11018" width="12.125" style="21" customWidth="1"/>
    <col min="11019" max="11019" width="14.625" style="21" customWidth="1"/>
    <col min="11020" max="11264" width="13.375" style="21"/>
    <col min="11265" max="11265" width="13.375" style="21" customWidth="1"/>
    <col min="11266" max="11266" width="13.375" style="21"/>
    <col min="11267" max="11267" width="14.625" style="21" customWidth="1"/>
    <col min="11268" max="11271" width="12.125" style="21" customWidth="1"/>
    <col min="11272" max="11273" width="14.625" style="21" customWidth="1"/>
    <col min="11274" max="11274" width="12.125" style="21" customWidth="1"/>
    <col min="11275" max="11275" width="14.625" style="21" customWidth="1"/>
    <col min="11276" max="11520" width="13.375" style="21"/>
    <col min="11521" max="11521" width="13.375" style="21" customWidth="1"/>
    <col min="11522" max="11522" width="13.375" style="21"/>
    <col min="11523" max="11523" width="14.625" style="21" customWidth="1"/>
    <col min="11524" max="11527" width="12.125" style="21" customWidth="1"/>
    <col min="11528" max="11529" width="14.625" style="21" customWidth="1"/>
    <col min="11530" max="11530" width="12.125" style="21" customWidth="1"/>
    <col min="11531" max="11531" width="14.625" style="21" customWidth="1"/>
    <col min="11532" max="11776" width="13.375" style="21"/>
    <col min="11777" max="11777" width="13.375" style="21" customWidth="1"/>
    <col min="11778" max="11778" width="13.375" style="21"/>
    <col min="11779" max="11779" width="14.625" style="21" customWidth="1"/>
    <col min="11780" max="11783" width="12.125" style="21" customWidth="1"/>
    <col min="11784" max="11785" width="14.625" style="21" customWidth="1"/>
    <col min="11786" max="11786" width="12.125" style="21" customWidth="1"/>
    <col min="11787" max="11787" width="14.625" style="21" customWidth="1"/>
    <col min="11788" max="12032" width="13.375" style="21"/>
    <col min="12033" max="12033" width="13.375" style="21" customWidth="1"/>
    <col min="12034" max="12034" width="13.375" style="21"/>
    <col min="12035" max="12035" width="14.625" style="21" customWidth="1"/>
    <col min="12036" max="12039" width="12.125" style="21" customWidth="1"/>
    <col min="12040" max="12041" width="14.625" style="21" customWidth="1"/>
    <col min="12042" max="12042" width="12.125" style="21" customWidth="1"/>
    <col min="12043" max="12043" width="14.625" style="21" customWidth="1"/>
    <col min="12044" max="12288" width="13.375" style="21"/>
    <col min="12289" max="12289" width="13.375" style="21" customWidth="1"/>
    <col min="12290" max="12290" width="13.375" style="21"/>
    <col min="12291" max="12291" width="14.625" style="21" customWidth="1"/>
    <col min="12292" max="12295" width="12.125" style="21" customWidth="1"/>
    <col min="12296" max="12297" width="14.625" style="21" customWidth="1"/>
    <col min="12298" max="12298" width="12.125" style="21" customWidth="1"/>
    <col min="12299" max="12299" width="14.625" style="21" customWidth="1"/>
    <col min="12300" max="12544" width="13.375" style="21"/>
    <col min="12545" max="12545" width="13.375" style="21" customWidth="1"/>
    <col min="12546" max="12546" width="13.375" style="21"/>
    <col min="12547" max="12547" width="14.625" style="21" customWidth="1"/>
    <col min="12548" max="12551" width="12.125" style="21" customWidth="1"/>
    <col min="12552" max="12553" width="14.625" style="21" customWidth="1"/>
    <col min="12554" max="12554" width="12.125" style="21" customWidth="1"/>
    <col min="12555" max="12555" width="14.625" style="21" customWidth="1"/>
    <col min="12556" max="12800" width="13.375" style="21"/>
    <col min="12801" max="12801" width="13.375" style="21" customWidth="1"/>
    <col min="12802" max="12802" width="13.375" style="21"/>
    <col min="12803" max="12803" width="14.625" style="21" customWidth="1"/>
    <col min="12804" max="12807" width="12.125" style="21" customWidth="1"/>
    <col min="12808" max="12809" width="14.625" style="21" customWidth="1"/>
    <col min="12810" max="12810" width="12.125" style="21" customWidth="1"/>
    <col min="12811" max="12811" width="14.625" style="21" customWidth="1"/>
    <col min="12812" max="13056" width="13.375" style="21"/>
    <col min="13057" max="13057" width="13.375" style="21" customWidth="1"/>
    <col min="13058" max="13058" width="13.375" style="21"/>
    <col min="13059" max="13059" width="14.625" style="21" customWidth="1"/>
    <col min="13060" max="13063" width="12.125" style="21" customWidth="1"/>
    <col min="13064" max="13065" width="14.625" style="21" customWidth="1"/>
    <col min="13066" max="13066" width="12.125" style="21" customWidth="1"/>
    <col min="13067" max="13067" width="14.625" style="21" customWidth="1"/>
    <col min="13068" max="13312" width="13.375" style="21"/>
    <col min="13313" max="13313" width="13.375" style="21" customWidth="1"/>
    <col min="13314" max="13314" width="13.375" style="21"/>
    <col min="13315" max="13315" width="14.625" style="21" customWidth="1"/>
    <col min="13316" max="13319" width="12.125" style="21" customWidth="1"/>
    <col min="13320" max="13321" width="14.625" style="21" customWidth="1"/>
    <col min="13322" max="13322" width="12.125" style="21" customWidth="1"/>
    <col min="13323" max="13323" width="14.625" style="21" customWidth="1"/>
    <col min="13324" max="13568" width="13.375" style="21"/>
    <col min="13569" max="13569" width="13.375" style="21" customWidth="1"/>
    <col min="13570" max="13570" width="13.375" style="21"/>
    <col min="13571" max="13571" width="14.625" style="21" customWidth="1"/>
    <col min="13572" max="13575" width="12.125" style="21" customWidth="1"/>
    <col min="13576" max="13577" width="14.625" style="21" customWidth="1"/>
    <col min="13578" max="13578" width="12.125" style="21" customWidth="1"/>
    <col min="13579" max="13579" width="14.625" style="21" customWidth="1"/>
    <col min="13580" max="13824" width="13.375" style="21"/>
    <col min="13825" max="13825" width="13.375" style="21" customWidth="1"/>
    <col min="13826" max="13826" width="13.375" style="21"/>
    <col min="13827" max="13827" width="14.625" style="21" customWidth="1"/>
    <col min="13828" max="13831" width="12.125" style="21" customWidth="1"/>
    <col min="13832" max="13833" width="14.625" style="21" customWidth="1"/>
    <col min="13834" max="13834" width="12.125" style="21" customWidth="1"/>
    <col min="13835" max="13835" width="14.625" style="21" customWidth="1"/>
    <col min="13836" max="14080" width="13.375" style="21"/>
    <col min="14081" max="14081" width="13.375" style="21" customWidth="1"/>
    <col min="14082" max="14082" width="13.375" style="21"/>
    <col min="14083" max="14083" width="14.625" style="21" customWidth="1"/>
    <col min="14084" max="14087" width="12.125" style="21" customWidth="1"/>
    <col min="14088" max="14089" width="14.625" style="21" customWidth="1"/>
    <col min="14090" max="14090" width="12.125" style="21" customWidth="1"/>
    <col min="14091" max="14091" width="14.625" style="21" customWidth="1"/>
    <col min="14092" max="14336" width="13.375" style="21"/>
    <col min="14337" max="14337" width="13.375" style="21" customWidth="1"/>
    <col min="14338" max="14338" width="13.375" style="21"/>
    <col min="14339" max="14339" width="14.625" style="21" customWidth="1"/>
    <col min="14340" max="14343" width="12.125" style="21" customWidth="1"/>
    <col min="14344" max="14345" width="14.625" style="21" customWidth="1"/>
    <col min="14346" max="14346" width="12.125" style="21" customWidth="1"/>
    <col min="14347" max="14347" width="14.625" style="21" customWidth="1"/>
    <col min="14348" max="14592" width="13.375" style="21"/>
    <col min="14593" max="14593" width="13.375" style="21" customWidth="1"/>
    <col min="14594" max="14594" width="13.375" style="21"/>
    <col min="14595" max="14595" width="14.625" style="21" customWidth="1"/>
    <col min="14596" max="14599" width="12.125" style="21" customWidth="1"/>
    <col min="14600" max="14601" width="14.625" style="21" customWidth="1"/>
    <col min="14602" max="14602" width="12.125" style="21" customWidth="1"/>
    <col min="14603" max="14603" width="14.625" style="21" customWidth="1"/>
    <col min="14604" max="14848" width="13.375" style="21"/>
    <col min="14849" max="14849" width="13.375" style="21" customWidth="1"/>
    <col min="14850" max="14850" width="13.375" style="21"/>
    <col min="14851" max="14851" width="14.625" style="21" customWidth="1"/>
    <col min="14852" max="14855" width="12.125" style="21" customWidth="1"/>
    <col min="14856" max="14857" width="14.625" style="21" customWidth="1"/>
    <col min="14858" max="14858" width="12.125" style="21" customWidth="1"/>
    <col min="14859" max="14859" width="14.625" style="21" customWidth="1"/>
    <col min="14860" max="15104" width="13.375" style="21"/>
    <col min="15105" max="15105" width="13.375" style="21" customWidth="1"/>
    <col min="15106" max="15106" width="13.375" style="21"/>
    <col min="15107" max="15107" width="14.625" style="21" customWidth="1"/>
    <col min="15108" max="15111" width="12.125" style="21" customWidth="1"/>
    <col min="15112" max="15113" width="14.625" style="21" customWidth="1"/>
    <col min="15114" max="15114" width="12.125" style="21" customWidth="1"/>
    <col min="15115" max="15115" width="14.625" style="21" customWidth="1"/>
    <col min="15116" max="15360" width="13.375" style="21"/>
    <col min="15361" max="15361" width="13.375" style="21" customWidth="1"/>
    <col min="15362" max="15362" width="13.375" style="21"/>
    <col min="15363" max="15363" width="14.625" style="21" customWidth="1"/>
    <col min="15364" max="15367" width="12.125" style="21" customWidth="1"/>
    <col min="15368" max="15369" width="14.625" style="21" customWidth="1"/>
    <col min="15370" max="15370" width="12.125" style="21" customWidth="1"/>
    <col min="15371" max="15371" width="14.625" style="21" customWidth="1"/>
    <col min="15372" max="15616" width="13.375" style="21"/>
    <col min="15617" max="15617" width="13.375" style="21" customWidth="1"/>
    <col min="15618" max="15618" width="13.375" style="21"/>
    <col min="15619" max="15619" width="14.625" style="21" customWidth="1"/>
    <col min="15620" max="15623" width="12.125" style="21" customWidth="1"/>
    <col min="15624" max="15625" width="14.625" style="21" customWidth="1"/>
    <col min="15626" max="15626" width="12.125" style="21" customWidth="1"/>
    <col min="15627" max="15627" width="14.625" style="21" customWidth="1"/>
    <col min="15628" max="15872" width="13.375" style="21"/>
    <col min="15873" max="15873" width="13.375" style="21" customWidth="1"/>
    <col min="15874" max="15874" width="13.375" style="21"/>
    <col min="15875" max="15875" width="14.625" style="21" customWidth="1"/>
    <col min="15876" max="15879" width="12.125" style="21" customWidth="1"/>
    <col min="15880" max="15881" width="14.625" style="21" customWidth="1"/>
    <col min="15882" max="15882" width="12.125" style="21" customWidth="1"/>
    <col min="15883" max="15883" width="14.625" style="21" customWidth="1"/>
    <col min="15884" max="16128" width="13.375" style="21"/>
    <col min="16129" max="16129" width="13.375" style="21" customWidth="1"/>
    <col min="16130" max="16130" width="13.375" style="21"/>
    <col min="16131" max="16131" width="14.625" style="21" customWidth="1"/>
    <col min="16132" max="16135" width="12.125" style="21" customWidth="1"/>
    <col min="16136" max="16137" width="14.625" style="21" customWidth="1"/>
    <col min="16138" max="16138" width="12.125" style="21" customWidth="1"/>
    <col min="16139" max="16139" width="14.625" style="21" customWidth="1"/>
    <col min="16140" max="16384" width="13.375" style="21"/>
  </cols>
  <sheetData>
    <row r="1" spans="1:11" x14ac:dyDescent="0.2">
      <c r="A1" s="20"/>
    </row>
    <row r="6" spans="1:11" x14ac:dyDescent="0.2">
      <c r="E6" s="3" t="s">
        <v>204</v>
      </c>
    </row>
    <row r="7" spans="1:11" ht="18" thickBot="1" x14ac:dyDescent="0.25">
      <c r="B7" s="22"/>
      <c r="C7" s="22"/>
      <c r="D7" s="22"/>
      <c r="E7" s="52" t="s">
        <v>205</v>
      </c>
      <c r="F7" s="22"/>
      <c r="G7" s="22"/>
      <c r="H7" s="22"/>
      <c r="I7" s="22"/>
      <c r="J7" s="23" t="s">
        <v>206</v>
      </c>
      <c r="K7" s="22"/>
    </row>
    <row r="8" spans="1:11" x14ac:dyDescent="0.2">
      <c r="C8" s="32"/>
      <c r="D8" s="35"/>
      <c r="E8" s="35"/>
      <c r="F8" s="35"/>
      <c r="G8" s="35"/>
      <c r="H8" s="35"/>
      <c r="I8" s="35"/>
      <c r="J8" s="35"/>
      <c r="K8" s="35"/>
    </row>
    <row r="9" spans="1:11" x14ac:dyDescent="0.2">
      <c r="C9" s="25" t="s">
        <v>207</v>
      </c>
      <c r="D9" s="32"/>
      <c r="E9" s="32"/>
      <c r="F9" s="32"/>
      <c r="G9" s="32"/>
      <c r="H9" s="32"/>
      <c r="I9" s="32"/>
      <c r="J9" s="25" t="s">
        <v>208</v>
      </c>
      <c r="K9" s="25" t="s">
        <v>209</v>
      </c>
    </row>
    <row r="10" spans="1:11" x14ac:dyDescent="0.2">
      <c r="B10" s="35"/>
      <c r="C10" s="36"/>
      <c r="D10" s="27" t="s">
        <v>210</v>
      </c>
      <c r="E10" s="27" t="s">
        <v>211</v>
      </c>
      <c r="F10" s="27" t="s">
        <v>212</v>
      </c>
      <c r="G10" s="27" t="s">
        <v>213</v>
      </c>
      <c r="H10" s="27" t="s">
        <v>214</v>
      </c>
      <c r="I10" s="27" t="s">
        <v>215</v>
      </c>
      <c r="J10" s="27" t="s">
        <v>216</v>
      </c>
      <c r="K10" s="27" t="s">
        <v>217</v>
      </c>
    </row>
    <row r="11" spans="1:11" x14ac:dyDescent="0.2">
      <c r="C11" s="32"/>
    </row>
    <row r="12" spans="1:11" x14ac:dyDescent="0.2">
      <c r="B12" s="24" t="s">
        <v>218</v>
      </c>
      <c r="C12" s="30">
        <f>SUM(D12:K12,C85:F85)</f>
        <v>2022741</v>
      </c>
      <c r="D12" s="31">
        <f t="shared" ref="D12:K12" si="0">SUM(D14:D70)</f>
        <v>72061</v>
      </c>
      <c r="E12" s="31">
        <f t="shared" si="0"/>
        <v>9572</v>
      </c>
      <c r="F12" s="31">
        <f t="shared" si="0"/>
        <v>16055</v>
      </c>
      <c r="G12" s="31">
        <f t="shared" si="0"/>
        <v>4171</v>
      </c>
      <c r="H12" s="31">
        <f t="shared" si="0"/>
        <v>591682</v>
      </c>
      <c r="I12" s="31">
        <f t="shared" si="0"/>
        <v>214016</v>
      </c>
      <c r="J12" s="31">
        <f t="shared" si="0"/>
        <v>72113</v>
      </c>
      <c r="K12" s="31">
        <f t="shared" si="0"/>
        <v>211368</v>
      </c>
    </row>
    <row r="13" spans="1:11" x14ac:dyDescent="0.2">
      <c r="C13" s="32"/>
    </row>
    <row r="14" spans="1:11" x14ac:dyDescent="0.2">
      <c r="B14" s="20" t="s">
        <v>219</v>
      </c>
      <c r="C14" s="30">
        <f t="shared" ref="C14:C20" si="1">SUM(D14:K14,C87:F87)</f>
        <v>928303</v>
      </c>
      <c r="D14" s="39">
        <v>5537</v>
      </c>
      <c r="E14" s="39">
        <v>109</v>
      </c>
      <c r="F14" s="39">
        <v>977</v>
      </c>
      <c r="G14" s="39">
        <v>215</v>
      </c>
      <c r="H14" s="39">
        <v>347267</v>
      </c>
      <c r="I14" s="39">
        <v>71619</v>
      </c>
      <c r="J14" s="39">
        <v>33039</v>
      </c>
      <c r="K14" s="39">
        <v>89967</v>
      </c>
    </row>
    <row r="15" spans="1:11" x14ac:dyDescent="0.2">
      <c r="B15" s="20" t="s">
        <v>220</v>
      </c>
      <c r="C15" s="30">
        <f t="shared" si="1"/>
        <v>107881</v>
      </c>
      <c r="D15" s="39">
        <v>1094</v>
      </c>
      <c r="E15" s="39">
        <v>28</v>
      </c>
      <c r="F15" s="39">
        <v>35</v>
      </c>
      <c r="G15" s="39">
        <v>92</v>
      </c>
      <c r="H15" s="39">
        <v>50214</v>
      </c>
      <c r="I15" s="39">
        <v>9172</v>
      </c>
      <c r="J15" s="39">
        <v>6284</v>
      </c>
      <c r="K15" s="39">
        <v>10798</v>
      </c>
    </row>
    <row r="16" spans="1:11" x14ac:dyDescent="0.2">
      <c r="B16" s="20" t="s">
        <v>221</v>
      </c>
      <c r="C16" s="30">
        <f t="shared" si="1"/>
        <v>69978</v>
      </c>
      <c r="D16" s="39">
        <v>1706</v>
      </c>
      <c r="E16" s="39">
        <v>192</v>
      </c>
      <c r="F16" s="39">
        <v>46</v>
      </c>
      <c r="G16" s="53" t="s">
        <v>192</v>
      </c>
      <c r="H16" s="39">
        <v>18813</v>
      </c>
      <c r="I16" s="39">
        <v>7830</v>
      </c>
      <c r="J16" s="39">
        <v>3312</v>
      </c>
      <c r="K16" s="39">
        <v>7156</v>
      </c>
    </row>
    <row r="17" spans="2:11" x14ac:dyDescent="0.2">
      <c r="B17" s="20" t="s">
        <v>222</v>
      </c>
      <c r="C17" s="30">
        <f t="shared" si="1"/>
        <v>63135</v>
      </c>
      <c r="D17" s="39">
        <v>3794</v>
      </c>
      <c r="E17" s="39">
        <v>12</v>
      </c>
      <c r="F17" s="39">
        <v>1641</v>
      </c>
      <c r="G17" s="53" t="s">
        <v>192</v>
      </c>
      <c r="H17" s="39">
        <v>22073</v>
      </c>
      <c r="I17" s="39">
        <v>8038</v>
      </c>
      <c r="J17" s="39">
        <v>1407</v>
      </c>
      <c r="K17" s="39">
        <v>5401</v>
      </c>
    </row>
    <row r="18" spans="2:11" x14ac:dyDescent="0.2">
      <c r="B18" s="20" t="s">
        <v>223</v>
      </c>
      <c r="C18" s="30">
        <f t="shared" si="1"/>
        <v>60213</v>
      </c>
      <c r="D18" s="39">
        <v>2681</v>
      </c>
      <c r="E18" s="39">
        <v>28</v>
      </c>
      <c r="F18" s="39">
        <v>616</v>
      </c>
      <c r="G18" s="53" t="s">
        <v>192</v>
      </c>
      <c r="H18" s="39">
        <v>7684</v>
      </c>
      <c r="I18" s="39">
        <v>7999</v>
      </c>
      <c r="J18" s="39">
        <v>6685</v>
      </c>
      <c r="K18" s="39">
        <v>8342</v>
      </c>
    </row>
    <row r="19" spans="2:11" x14ac:dyDescent="0.2">
      <c r="B19" s="20" t="s">
        <v>224</v>
      </c>
      <c r="C19" s="30">
        <f t="shared" si="1"/>
        <v>128408</v>
      </c>
      <c r="D19" s="39">
        <v>7922</v>
      </c>
      <c r="E19" s="39">
        <v>317</v>
      </c>
      <c r="F19" s="39">
        <v>2110</v>
      </c>
      <c r="G19" s="53" t="s">
        <v>192</v>
      </c>
      <c r="H19" s="39">
        <v>12529</v>
      </c>
      <c r="I19" s="39">
        <v>13774</v>
      </c>
      <c r="J19" s="39">
        <v>6058</v>
      </c>
      <c r="K19" s="39">
        <v>19261</v>
      </c>
    </row>
    <row r="20" spans="2:11" x14ac:dyDescent="0.2">
      <c r="B20" s="20" t="s">
        <v>225</v>
      </c>
      <c r="C20" s="30">
        <f t="shared" si="1"/>
        <v>64385</v>
      </c>
      <c r="D20" s="39">
        <v>232</v>
      </c>
      <c r="E20" s="39">
        <v>403</v>
      </c>
      <c r="F20" s="39">
        <v>296</v>
      </c>
      <c r="G20" s="39">
        <v>31</v>
      </c>
      <c r="H20" s="39">
        <v>5228</v>
      </c>
      <c r="I20" s="39">
        <v>9882</v>
      </c>
      <c r="J20" s="39">
        <v>4080</v>
      </c>
      <c r="K20" s="39">
        <v>10919</v>
      </c>
    </row>
    <row r="21" spans="2:11" x14ac:dyDescent="0.2">
      <c r="C21" s="32"/>
    </row>
    <row r="22" spans="2:11" x14ac:dyDescent="0.2">
      <c r="B22" s="20" t="s">
        <v>226</v>
      </c>
      <c r="C22" s="30">
        <f>SUM(D22:K22,C95:F95)</f>
        <v>33938</v>
      </c>
      <c r="D22" s="39">
        <v>3112</v>
      </c>
      <c r="E22" s="39">
        <v>2</v>
      </c>
      <c r="F22" s="39">
        <v>134</v>
      </c>
      <c r="G22" s="39">
        <v>460</v>
      </c>
      <c r="H22" s="39">
        <v>15144</v>
      </c>
      <c r="I22" s="39">
        <v>2701</v>
      </c>
      <c r="J22" s="39">
        <v>336</v>
      </c>
      <c r="K22" s="39">
        <v>1946</v>
      </c>
    </row>
    <row r="23" spans="2:11" x14ac:dyDescent="0.2">
      <c r="B23" s="20" t="s">
        <v>227</v>
      </c>
      <c r="C23" s="30">
        <f>SUM(D23:K23,C96:F96)</f>
        <v>12185</v>
      </c>
      <c r="D23" s="39">
        <v>610</v>
      </c>
      <c r="E23" s="39">
        <v>30</v>
      </c>
      <c r="F23" s="53">
        <v>138</v>
      </c>
      <c r="G23" s="53" t="s">
        <v>192</v>
      </c>
      <c r="H23" s="39">
        <v>4555</v>
      </c>
      <c r="I23" s="39">
        <v>1330</v>
      </c>
      <c r="J23" s="39">
        <v>180</v>
      </c>
      <c r="K23" s="39">
        <v>871</v>
      </c>
    </row>
    <row r="24" spans="2:11" x14ac:dyDescent="0.2">
      <c r="B24" s="20" t="s">
        <v>228</v>
      </c>
      <c r="C24" s="30">
        <f>SUM(D24:K24,C97:F97)</f>
        <v>5465</v>
      </c>
      <c r="D24" s="34">
        <v>575</v>
      </c>
      <c r="E24" s="34">
        <v>171</v>
      </c>
      <c r="F24" s="34">
        <v>18</v>
      </c>
      <c r="G24" s="53" t="s">
        <v>192</v>
      </c>
      <c r="H24" s="34">
        <v>908</v>
      </c>
      <c r="I24" s="34">
        <v>873</v>
      </c>
      <c r="J24" s="34">
        <v>17</v>
      </c>
      <c r="K24" s="34">
        <v>409</v>
      </c>
    </row>
    <row r="25" spans="2:11" x14ac:dyDescent="0.2">
      <c r="C25" s="32"/>
    </row>
    <row r="26" spans="2:11" x14ac:dyDescent="0.2">
      <c r="B26" s="20" t="s">
        <v>229</v>
      </c>
      <c r="C26" s="30">
        <f t="shared" ref="C26:C31" si="2">SUM(D26:K26,C99:F99)</f>
        <v>28280</v>
      </c>
      <c r="D26" s="34">
        <v>2232</v>
      </c>
      <c r="E26" s="34">
        <v>35</v>
      </c>
      <c r="F26" s="34">
        <v>55</v>
      </c>
      <c r="G26" s="53" t="s">
        <v>192</v>
      </c>
      <c r="H26" s="34">
        <v>12477</v>
      </c>
      <c r="I26" s="34">
        <v>3307</v>
      </c>
      <c r="J26" s="34">
        <v>267</v>
      </c>
      <c r="K26" s="34">
        <v>2218</v>
      </c>
    </row>
    <row r="27" spans="2:11" x14ac:dyDescent="0.2">
      <c r="B27" s="20" t="s">
        <v>230</v>
      </c>
      <c r="C27" s="30">
        <f t="shared" si="2"/>
        <v>22311</v>
      </c>
      <c r="D27" s="34">
        <v>3658</v>
      </c>
      <c r="E27" s="34">
        <v>87</v>
      </c>
      <c r="F27" s="34">
        <v>28</v>
      </c>
      <c r="G27" s="53" t="s">
        <v>192</v>
      </c>
      <c r="H27" s="34">
        <v>5354</v>
      </c>
      <c r="I27" s="34">
        <v>2405</v>
      </c>
      <c r="J27" s="34">
        <v>909</v>
      </c>
      <c r="K27" s="34">
        <v>1655</v>
      </c>
    </row>
    <row r="28" spans="2:11" x14ac:dyDescent="0.2">
      <c r="B28" s="20" t="s">
        <v>231</v>
      </c>
      <c r="C28" s="30">
        <f t="shared" si="2"/>
        <v>10433</v>
      </c>
      <c r="D28" s="34">
        <v>1508</v>
      </c>
      <c r="E28" s="34">
        <v>15</v>
      </c>
      <c r="F28" s="53">
        <v>18</v>
      </c>
      <c r="G28" s="53" t="s">
        <v>192</v>
      </c>
      <c r="H28" s="34">
        <v>1929</v>
      </c>
      <c r="I28" s="34">
        <v>1812</v>
      </c>
      <c r="J28" s="34">
        <v>71</v>
      </c>
      <c r="K28" s="34">
        <v>1094</v>
      </c>
    </row>
    <row r="29" spans="2:11" x14ac:dyDescent="0.2">
      <c r="B29" s="20" t="s">
        <v>232</v>
      </c>
      <c r="C29" s="30">
        <f t="shared" si="2"/>
        <v>17275</v>
      </c>
      <c r="D29" s="34">
        <v>1894</v>
      </c>
      <c r="E29" s="34">
        <v>51</v>
      </c>
      <c r="F29" s="34">
        <v>74</v>
      </c>
      <c r="G29" s="53" t="s">
        <v>192</v>
      </c>
      <c r="H29" s="34">
        <v>7838</v>
      </c>
      <c r="I29" s="34">
        <v>1916</v>
      </c>
      <c r="J29" s="34">
        <v>119</v>
      </c>
      <c r="K29" s="34">
        <v>807</v>
      </c>
    </row>
    <row r="30" spans="2:11" x14ac:dyDescent="0.2">
      <c r="B30" s="20" t="s">
        <v>233</v>
      </c>
      <c r="C30" s="30">
        <f t="shared" si="2"/>
        <v>20893</v>
      </c>
      <c r="D30" s="34">
        <v>1024</v>
      </c>
      <c r="E30" s="34">
        <v>5</v>
      </c>
      <c r="F30" s="53" t="s">
        <v>192</v>
      </c>
      <c r="G30" s="53" t="s">
        <v>192</v>
      </c>
      <c r="H30" s="34">
        <v>4792</v>
      </c>
      <c r="I30" s="34">
        <v>3431</v>
      </c>
      <c r="J30" s="34">
        <v>531</v>
      </c>
      <c r="K30" s="34">
        <v>2006</v>
      </c>
    </row>
    <row r="31" spans="2:11" x14ac:dyDescent="0.2">
      <c r="B31" s="20" t="s">
        <v>234</v>
      </c>
      <c r="C31" s="30">
        <f t="shared" si="2"/>
        <v>46309</v>
      </c>
      <c r="D31" s="34">
        <v>803</v>
      </c>
      <c r="E31" s="34">
        <v>13</v>
      </c>
      <c r="F31" s="34">
        <v>37</v>
      </c>
      <c r="G31" s="34">
        <v>920</v>
      </c>
      <c r="H31" s="34">
        <v>4960</v>
      </c>
      <c r="I31" s="34">
        <v>8088</v>
      </c>
      <c r="J31" s="34">
        <v>364</v>
      </c>
      <c r="K31" s="34">
        <v>6722</v>
      </c>
    </row>
    <row r="32" spans="2:11" x14ac:dyDescent="0.2">
      <c r="C32" s="32"/>
    </row>
    <row r="33" spans="2:11" x14ac:dyDescent="0.2">
      <c r="B33" s="20" t="s">
        <v>235</v>
      </c>
      <c r="C33" s="30">
        <f>SUM(D33:K33,C106:F106)</f>
        <v>29368</v>
      </c>
      <c r="D33" s="34">
        <v>3693</v>
      </c>
      <c r="E33" s="34">
        <v>113</v>
      </c>
      <c r="F33" s="34">
        <v>74</v>
      </c>
      <c r="G33" s="34">
        <v>245</v>
      </c>
      <c r="H33" s="34">
        <v>6994</v>
      </c>
      <c r="I33" s="34">
        <v>4213</v>
      </c>
      <c r="J33" s="34">
        <v>358</v>
      </c>
      <c r="K33" s="34">
        <v>2542</v>
      </c>
    </row>
    <row r="34" spans="2:11" x14ac:dyDescent="0.2">
      <c r="B34" s="20" t="s">
        <v>236</v>
      </c>
      <c r="C34" s="30">
        <f>SUM(D34:K34,C107:F107)</f>
        <v>21310</v>
      </c>
      <c r="D34" s="34">
        <v>366</v>
      </c>
      <c r="E34" s="34">
        <v>39</v>
      </c>
      <c r="F34" s="53" t="s">
        <v>192</v>
      </c>
      <c r="G34" s="53" t="s">
        <v>192</v>
      </c>
      <c r="H34" s="34">
        <v>6920</v>
      </c>
      <c r="I34" s="34">
        <v>2247</v>
      </c>
      <c r="J34" s="34">
        <v>646</v>
      </c>
      <c r="K34" s="34">
        <v>3296</v>
      </c>
    </row>
    <row r="35" spans="2:11" x14ac:dyDescent="0.2">
      <c r="B35" s="20" t="s">
        <v>237</v>
      </c>
      <c r="C35" s="30">
        <f>SUM(D35:K35,C108:F108)</f>
        <v>5854</v>
      </c>
      <c r="D35" s="34">
        <v>669</v>
      </c>
      <c r="E35" s="34">
        <v>113</v>
      </c>
      <c r="F35" s="53" t="s">
        <v>192</v>
      </c>
      <c r="G35" s="53" t="s">
        <v>192</v>
      </c>
      <c r="H35" s="34">
        <v>705</v>
      </c>
      <c r="I35" s="34">
        <v>1018</v>
      </c>
      <c r="J35" s="34">
        <v>44</v>
      </c>
      <c r="K35" s="34">
        <v>591</v>
      </c>
    </row>
    <row r="36" spans="2:11" x14ac:dyDescent="0.2">
      <c r="B36" s="20" t="s">
        <v>238</v>
      </c>
      <c r="C36" s="30">
        <f>SUM(D36:K36,C109:F109)</f>
        <v>7968</v>
      </c>
      <c r="D36" s="34">
        <v>173</v>
      </c>
      <c r="E36" s="34">
        <v>388</v>
      </c>
      <c r="F36" s="53" t="s">
        <v>192</v>
      </c>
      <c r="G36" s="53" t="s">
        <v>192</v>
      </c>
      <c r="H36" s="34">
        <v>547</v>
      </c>
      <c r="I36" s="34">
        <v>955</v>
      </c>
      <c r="J36" s="34">
        <v>131</v>
      </c>
      <c r="K36" s="34">
        <v>1231</v>
      </c>
    </row>
    <row r="37" spans="2:11" x14ac:dyDescent="0.2">
      <c r="B37" s="20" t="s">
        <v>239</v>
      </c>
      <c r="C37" s="30">
        <f>SUM(D37:K37,C110:F110)</f>
        <v>742</v>
      </c>
      <c r="D37" s="34">
        <v>21</v>
      </c>
      <c r="E37" s="34">
        <v>126</v>
      </c>
      <c r="F37" s="53" t="s">
        <v>192</v>
      </c>
      <c r="G37" s="53" t="s">
        <v>192</v>
      </c>
      <c r="H37" s="34">
        <v>36</v>
      </c>
      <c r="I37" s="34">
        <v>220</v>
      </c>
      <c r="J37" s="34">
        <v>0</v>
      </c>
      <c r="K37" s="34">
        <v>31</v>
      </c>
    </row>
    <row r="38" spans="2:11" x14ac:dyDescent="0.2">
      <c r="C38" s="32"/>
    </row>
    <row r="39" spans="2:11" x14ac:dyDescent="0.2">
      <c r="B39" s="20" t="s">
        <v>240</v>
      </c>
      <c r="C39" s="30">
        <f>SUM(D39:K39,C112:F112)</f>
        <v>21004</v>
      </c>
      <c r="D39" s="34">
        <v>1474</v>
      </c>
      <c r="E39" s="34">
        <v>6</v>
      </c>
      <c r="F39" s="34">
        <v>297</v>
      </c>
      <c r="G39" s="53" t="s">
        <v>192</v>
      </c>
      <c r="H39" s="34">
        <v>2554</v>
      </c>
      <c r="I39" s="34">
        <v>2535</v>
      </c>
      <c r="J39" s="34">
        <v>391</v>
      </c>
      <c r="K39" s="34">
        <v>3675</v>
      </c>
    </row>
    <row r="40" spans="2:11" x14ac:dyDescent="0.2">
      <c r="B40" s="20" t="s">
        <v>241</v>
      </c>
      <c r="C40" s="30">
        <f>SUM(D40:K40,C113:F113)</f>
        <v>11110</v>
      </c>
      <c r="D40" s="34">
        <v>1503</v>
      </c>
      <c r="E40" s="34">
        <v>161</v>
      </c>
      <c r="F40" s="34">
        <v>146</v>
      </c>
      <c r="G40" s="53" t="s">
        <v>192</v>
      </c>
      <c r="H40" s="34">
        <v>2855</v>
      </c>
      <c r="I40" s="34">
        <v>2120</v>
      </c>
      <c r="J40" s="34">
        <v>52</v>
      </c>
      <c r="K40" s="34">
        <v>869</v>
      </c>
    </row>
    <row r="41" spans="2:11" x14ac:dyDescent="0.2">
      <c r="B41" s="20" t="s">
        <v>242</v>
      </c>
      <c r="C41" s="30">
        <f>SUM(D41:K41,C114:F114)</f>
        <v>29228</v>
      </c>
      <c r="D41" s="34">
        <v>3576</v>
      </c>
      <c r="E41" s="34">
        <v>7</v>
      </c>
      <c r="F41" s="53" t="s">
        <v>192</v>
      </c>
      <c r="G41" s="53" t="s">
        <v>192</v>
      </c>
      <c r="H41" s="34">
        <v>5857</v>
      </c>
      <c r="I41" s="34">
        <v>4374</v>
      </c>
      <c r="J41" s="34">
        <v>153</v>
      </c>
      <c r="K41" s="34">
        <v>3659</v>
      </c>
    </row>
    <row r="42" spans="2:11" x14ac:dyDescent="0.2">
      <c r="B42" s="20" t="s">
        <v>243</v>
      </c>
      <c r="C42" s="30">
        <f>SUM(D42:K42,C115:F115)</f>
        <v>11649</v>
      </c>
      <c r="D42" s="34">
        <v>3204</v>
      </c>
      <c r="E42" s="34">
        <v>112</v>
      </c>
      <c r="F42" s="34">
        <v>37</v>
      </c>
      <c r="G42" s="53" t="s">
        <v>192</v>
      </c>
      <c r="H42" s="34">
        <v>430</v>
      </c>
      <c r="I42" s="34">
        <v>1466</v>
      </c>
      <c r="J42" s="34">
        <v>1257</v>
      </c>
      <c r="K42" s="34">
        <v>878</v>
      </c>
    </row>
    <row r="43" spans="2:11" x14ac:dyDescent="0.2">
      <c r="B43" s="20" t="s">
        <v>244</v>
      </c>
      <c r="C43" s="30">
        <f>SUM(D43:K43,C116:F116)</f>
        <v>5965</v>
      </c>
      <c r="D43" s="34">
        <v>417</v>
      </c>
      <c r="E43" s="34">
        <v>624</v>
      </c>
      <c r="F43" s="34">
        <v>74</v>
      </c>
      <c r="G43" s="34">
        <v>31</v>
      </c>
      <c r="H43" s="34">
        <v>891</v>
      </c>
      <c r="I43" s="34">
        <v>1188</v>
      </c>
      <c r="J43" s="34">
        <v>117</v>
      </c>
      <c r="K43" s="34">
        <v>508</v>
      </c>
    </row>
    <row r="44" spans="2:11" x14ac:dyDescent="0.2">
      <c r="C44" s="32"/>
    </row>
    <row r="45" spans="2:11" x14ac:dyDescent="0.2">
      <c r="B45" s="20" t="s">
        <v>245</v>
      </c>
      <c r="C45" s="30">
        <f t="shared" ref="C45:C54" si="3">SUM(D45:K45,C118:F118)</f>
        <v>8236</v>
      </c>
      <c r="D45" s="34">
        <v>368</v>
      </c>
      <c r="E45" s="34">
        <v>9</v>
      </c>
      <c r="F45" s="34">
        <v>98</v>
      </c>
      <c r="G45" s="34">
        <v>92</v>
      </c>
      <c r="H45" s="34">
        <v>1429</v>
      </c>
      <c r="I45" s="34">
        <v>2001</v>
      </c>
      <c r="J45" s="34">
        <v>141</v>
      </c>
      <c r="K45" s="34">
        <v>766</v>
      </c>
    </row>
    <row r="46" spans="2:11" x14ac:dyDescent="0.2">
      <c r="B46" s="20" t="s">
        <v>246</v>
      </c>
      <c r="C46" s="30">
        <f t="shared" si="3"/>
        <v>8824</v>
      </c>
      <c r="D46" s="34">
        <v>930</v>
      </c>
      <c r="E46" s="34">
        <v>32</v>
      </c>
      <c r="F46" s="34">
        <v>1810</v>
      </c>
      <c r="G46" s="53" t="s">
        <v>192</v>
      </c>
      <c r="H46" s="34">
        <v>1038</v>
      </c>
      <c r="I46" s="34">
        <v>1533</v>
      </c>
      <c r="J46" s="34">
        <v>125</v>
      </c>
      <c r="K46" s="34">
        <v>702</v>
      </c>
    </row>
    <row r="47" spans="2:11" x14ac:dyDescent="0.2">
      <c r="B47" s="20" t="s">
        <v>247</v>
      </c>
      <c r="C47" s="30">
        <f t="shared" si="3"/>
        <v>13127</v>
      </c>
      <c r="D47" s="34">
        <v>598</v>
      </c>
      <c r="E47" s="34">
        <v>10</v>
      </c>
      <c r="F47" s="34">
        <v>319</v>
      </c>
      <c r="G47" s="34">
        <v>429</v>
      </c>
      <c r="H47" s="34">
        <v>5438</v>
      </c>
      <c r="I47" s="34">
        <v>1547</v>
      </c>
      <c r="J47" s="34">
        <v>120</v>
      </c>
      <c r="K47" s="34">
        <v>1072</v>
      </c>
    </row>
    <row r="48" spans="2:11" x14ac:dyDescent="0.2">
      <c r="B48" s="20" t="s">
        <v>248</v>
      </c>
      <c r="C48" s="30">
        <f t="shared" si="3"/>
        <v>8981</v>
      </c>
      <c r="D48" s="34">
        <v>1528</v>
      </c>
      <c r="E48" s="34">
        <v>109</v>
      </c>
      <c r="F48" s="53">
        <v>64</v>
      </c>
      <c r="G48" s="53" t="s">
        <v>192</v>
      </c>
      <c r="H48" s="34">
        <v>2840</v>
      </c>
      <c r="I48" s="34">
        <v>1737</v>
      </c>
      <c r="J48" s="34">
        <v>96</v>
      </c>
      <c r="K48" s="34">
        <v>418</v>
      </c>
    </row>
    <row r="49" spans="2:11" x14ac:dyDescent="0.2">
      <c r="B49" s="20" t="s">
        <v>249</v>
      </c>
      <c r="C49" s="30">
        <f t="shared" si="3"/>
        <v>3864</v>
      </c>
      <c r="D49" s="34">
        <v>211</v>
      </c>
      <c r="E49" s="34">
        <v>262</v>
      </c>
      <c r="F49" s="53" t="s">
        <v>192</v>
      </c>
      <c r="G49" s="53" t="s">
        <v>192</v>
      </c>
      <c r="H49" s="34">
        <v>144</v>
      </c>
      <c r="I49" s="34">
        <v>623</v>
      </c>
      <c r="J49" s="34">
        <v>569</v>
      </c>
      <c r="K49" s="34">
        <v>202</v>
      </c>
    </row>
    <row r="50" spans="2:11" x14ac:dyDescent="0.2">
      <c r="B50" s="20" t="s">
        <v>250</v>
      </c>
      <c r="C50" s="30">
        <f t="shared" si="3"/>
        <v>3008</v>
      </c>
      <c r="D50" s="34">
        <v>204</v>
      </c>
      <c r="E50" s="34">
        <v>377</v>
      </c>
      <c r="F50" s="34">
        <v>18</v>
      </c>
      <c r="G50" s="53" t="s">
        <v>192</v>
      </c>
      <c r="H50" s="34">
        <v>612</v>
      </c>
      <c r="I50" s="34">
        <v>778</v>
      </c>
      <c r="J50" s="34">
        <v>7</v>
      </c>
      <c r="K50" s="34">
        <v>174</v>
      </c>
    </row>
    <row r="51" spans="2:11" x14ac:dyDescent="0.2">
      <c r="B51" s="20" t="s">
        <v>251</v>
      </c>
      <c r="C51" s="30">
        <f t="shared" si="3"/>
        <v>6406</v>
      </c>
      <c r="D51" s="34">
        <v>272</v>
      </c>
      <c r="E51" s="34">
        <v>855</v>
      </c>
      <c r="F51" s="34">
        <v>18</v>
      </c>
      <c r="G51" s="34">
        <v>429</v>
      </c>
      <c r="H51" s="34">
        <v>567</v>
      </c>
      <c r="I51" s="34">
        <v>1415</v>
      </c>
      <c r="J51" s="34">
        <v>93</v>
      </c>
      <c r="K51" s="34">
        <v>458</v>
      </c>
    </row>
    <row r="52" spans="2:11" x14ac:dyDescent="0.2">
      <c r="B52" s="20" t="s">
        <v>252</v>
      </c>
      <c r="C52" s="30">
        <f t="shared" si="3"/>
        <v>12158</v>
      </c>
      <c r="D52" s="34">
        <v>4905</v>
      </c>
      <c r="E52" s="34">
        <v>178</v>
      </c>
      <c r="F52" s="53" t="s">
        <v>192</v>
      </c>
      <c r="G52" s="53" t="s">
        <v>192</v>
      </c>
      <c r="H52" s="34">
        <v>2985</v>
      </c>
      <c r="I52" s="34">
        <v>1878</v>
      </c>
      <c r="J52" s="34">
        <v>124</v>
      </c>
      <c r="K52" s="34">
        <v>474</v>
      </c>
    </row>
    <row r="53" spans="2:11" x14ac:dyDescent="0.2">
      <c r="B53" s="20" t="s">
        <v>253</v>
      </c>
      <c r="C53" s="30">
        <f t="shared" si="3"/>
        <v>18377</v>
      </c>
      <c r="D53" s="34">
        <v>2549</v>
      </c>
      <c r="E53" s="34">
        <v>16</v>
      </c>
      <c r="F53" s="34">
        <v>1150</v>
      </c>
      <c r="G53" s="53" t="s">
        <v>192</v>
      </c>
      <c r="H53" s="34">
        <v>6008</v>
      </c>
      <c r="I53" s="34">
        <v>2068</v>
      </c>
      <c r="J53" s="34">
        <v>136</v>
      </c>
      <c r="K53" s="34">
        <v>1762</v>
      </c>
    </row>
    <row r="54" spans="2:11" x14ac:dyDescent="0.2">
      <c r="B54" s="20" t="s">
        <v>254</v>
      </c>
      <c r="C54" s="30">
        <f t="shared" si="3"/>
        <v>14967</v>
      </c>
      <c r="D54" s="34">
        <v>2917</v>
      </c>
      <c r="E54" s="34">
        <v>101</v>
      </c>
      <c r="F54" s="34">
        <v>101</v>
      </c>
      <c r="G54" s="53" t="s">
        <v>192</v>
      </c>
      <c r="H54" s="34">
        <v>4035</v>
      </c>
      <c r="I54" s="34">
        <v>2545</v>
      </c>
      <c r="J54" s="34">
        <v>99</v>
      </c>
      <c r="K54" s="34">
        <v>1094</v>
      </c>
    </row>
    <row r="55" spans="2:11" x14ac:dyDescent="0.2">
      <c r="C55" s="32"/>
    </row>
    <row r="56" spans="2:11" x14ac:dyDescent="0.2">
      <c r="B56" s="20" t="s">
        <v>255</v>
      </c>
      <c r="C56" s="30">
        <f t="shared" ref="C56:C62" si="4">SUM(D56:K56,C129:F129)</f>
        <v>40672</v>
      </c>
      <c r="D56" s="34">
        <v>389</v>
      </c>
      <c r="E56" s="34">
        <v>55</v>
      </c>
      <c r="F56" s="34">
        <v>453</v>
      </c>
      <c r="G56" s="53" t="s">
        <v>192</v>
      </c>
      <c r="H56" s="34">
        <v>2647</v>
      </c>
      <c r="I56" s="34">
        <v>5477</v>
      </c>
      <c r="J56" s="34">
        <v>379</v>
      </c>
      <c r="K56" s="34">
        <v>3179</v>
      </c>
    </row>
    <row r="57" spans="2:11" x14ac:dyDescent="0.2">
      <c r="B57" s="20" t="s">
        <v>256</v>
      </c>
      <c r="C57" s="30">
        <f t="shared" si="4"/>
        <v>4278</v>
      </c>
      <c r="D57" s="34">
        <v>227</v>
      </c>
      <c r="E57" s="34">
        <v>489</v>
      </c>
      <c r="F57" s="53">
        <v>37</v>
      </c>
      <c r="G57" s="34">
        <v>184</v>
      </c>
      <c r="H57" s="34">
        <v>806</v>
      </c>
      <c r="I57" s="34">
        <v>747</v>
      </c>
      <c r="J57" s="34">
        <v>23</v>
      </c>
      <c r="K57" s="34">
        <v>329</v>
      </c>
    </row>
    <row r="58" spans="2:11" x14ac:dyDescent="0.2">
      <c r="B58" s="20" t="s">
        <v>257</v>
      </c>
      <c r="C58" s="30">
        <f t="shared" si="4"/>
        <v>3233</v>
      </c>
      <c r="D58" s="34">
        <v>164</v>
      </c>
      <c r="E58" s="34">
        <v>694</v>
      </c>
      <c r="F58" s="53" t="s">
        <v>192</v>
      </c>
      <c r="G58" s="53" t="s">
        <v>192</v>
      </c>
      <c r="H58" s="34">
        <v>454</v>
      </c>
      <c r="I58" s="34">
        <v>503</v>
      </c>
      <c r="J58" s="34">
        <v>51</v>
      </c>
      <c r="K58" s="34">
        <v>229</v>
      </c>
    </row>
    <row r="59" spans="2:11" x14ac:dyDescent="0.2">
      <c r="B59" s="20" t="s">
        <v>258</v>
      </c>
      <c r="C59" s="30">
        <f t="shared" si="4"/>
        <v>21508</v>
      </c>
      <c r="D59" s="34">
        <v>1306</v>
      </c>
      <c r="E59" s="34">
        <v>134</v>
      </c>
      <c r="F59" s="34">
        <v>147</v>
      </c>
      <c r="G59" s="34">
        <v>184</v>
      </c>
      <c r="H59" s="34">
        <v>6166</v>
      </c>
      <c r="I59" s="34">
        <v>3394</v>
      </c>
      <c r="J59" s="34">
        <v>292</v>
      </c>
      <c r="K59" s="34">
        <v>2158</v>
      </c>
    </row>
    <row r="60" spans="2:11" x14ac:dyDescent="0.2">
      <c r="B60" s="20" t="s">
        <v>259</v>
      </c>
      <c r="C60" s="30">
        <f t="shared" si="4"/>
        <v>6139</v>
      </c>
      <c r="D60" s="34">
        <v>778</v>
      </c>
      <c r="E60" s="34">
        <v>276</v>
      </c>
      <c r="F60" s="34">
        <v>51</v>
      </c>
      <c r="G60" s="53" t="s">
        <v>192</v>
      </c>
      <c r="H60" s="34">
        <v>1123</v>
      </c>
      <c r="I60" s="34">
        <v>798</v>
      </c>
      <c r="J60" s="34">
        <v>292</v>
      </c>
      <c r="K60" s="34">
        <v>646</v>
      </c>
    </row>
    <row r="61" spans="2:11" x14ac:dyDescent="0.2">
      <c r="B61" s="20" t="s">
        <v>260</v>
      </c>
      <c r="C61" s="30">
        <f t="shared" si="4"/>
        <v>7661</v>
      </c>
      <c r="D61" s="34">
        <v>187</v>
      </c>
      <c r="E61" s="34">
        <v>468</v>
      </c>
      <c r="F61" s="34">
        <v>210</v>
      </c>
      <c r="G61" s="34">
        <v>429</v>
      </c>
      <c r="H61" s="34">
        <v>956</v>
      </c>
      <c r="I61" s="34">
        <v>1335</v>
      </c>
      <c r="J61" s="34">
        <v>153</v>
      </c>
      <c r="K61" s="34">
        <v>703</v>
      </c>
    </row>
    <row r="62" spans="2:11" x14ac:dyDescent="0.2">
      <c r="B62" s="20" t="s">
        <v>261</v>
      </c>
      <c r="C62" s="30">
        <f t="shared" si="4"/>
        <v>23107</v>
      </c>
      <c r="D62" s="34">
        <v>176</v>
      </c>
      <c r="E62" s="34">
        <v>168</v>
      </c>
      <c r="F62" s="34">
        <v>1642</v>
      </c>
      <c r="G62" s="53" t="s">
        <v>192</v>
      </c>
      <c r="H62" s="34">
        <v>1858</v>
      </c>
      <c r="I62" s="34">
        <v>2717</v>
      </c>
      <c r="J62" s="34">
        <v>736</v>
      </c>
      <c r="K62" s="34">
        <v>3453</v>
      </c>
    </row>
    <row r="63" spans="2:11" x14ac:dyDescent="0.2">
      <c r="C63" s="32"/>
    </row>
    <row r="64" spans="2:11" x14ac:dyDescent="0.2">
      <c r="B64" s="20" t="s">
        <v>262</v>
      </c>
      <c r="C64" s="30">
        <f t="shared" ref="C64:C70" si="5">SUM(D64:K64,C137:F137)</f>
        <v>32008</v>
      </c>
      <c r="D64" s="34">
        <v>381</v>
      </c>
      <c r="E64" s="34">
        <v>419</v>
      </c>
      <c r="F64" s="34">
        <v>1927</v>
      </c>
      <c r="G64" s="34">
        <v>215</v>
      </c>
      <c r="H64" s="34">
        <v>1806</v>
      </c>
      <c r="I64" s="34">
        <v>3429</v>
      </c>
      <c r="J64" s="34">
        <v>585</v>
      </c>
      <c r="K64" s="34">
        <v>4399</v>
      </c>
    </row>
    <row r="65" spans="1:11" x14ac:dyDescent="0.2">
      <c r="B65" s="20" t="s">
        <v>263</v>
      </c>
      <c r="C65" s="30">
        <f t="shared" si="5"/>
        <v>3815</v>
      </c>
      <c r="D65" s="34">
        <v>28</v>
      </c>
      <c r="E65" s="34">
        <v>9</v>
      </c>
      <c r="F65" s="34">
        <v>833</v>
      </c>
      <c r="G65" s="53" t="s">
        <v>192</v>
      </c>
      <c r="H65" s="34">
        <v>327</v>
      </c>
      <c r="I65" s="34">
        <v>477</v>
      </c>
      <c r="J65" s="34">
        <v>67</v>
      </c>
      <c r="K65" s="34">
        <v>461</v>
      </c>
    </row>
    <row r="66" spans="1:11" x14ac:dyDescent="0.2">
      <c r="B66" s="20" t="s">
        <v>264</v>
      </c>
      <c r="C66" s="30">
        <f t="shared" si="5"/>
        <v>5636</v>
      </c>
      <c r="D66" s="34">
        <v>101</v>
      </c>
      <c r="E66" s="34">
        <v>113</v>
      </c>
      <c r="F66" s="34">
        <v>280</v>
      </c>
      <c r="G66" s="53" t="s">
        <v>192</v>
      </c>
      <c r="H66" s="34">
        <v>376</v>
      </c>
      <c r="I66" s="34">
        <v>1094</v>
      </c>
      <c r="J66" s="34">
        <v>179</v>
      </c>
      <c r="K66" s="34">
        <v>922</v>
      </c>
    </row>
    <row r="67" spans="1:11" x14ac:dyDescent="0.2">
      <c r="B67" s="20" t="s">
        <v>265</v>
      </c>
      <c r="C67" s="30">
        <f t="shared" si="5"/>
        <v>4304</v>
      </c>
      <c r="D67" s="34">
        <v>109</v>
      </c>
      <c r="E67" s="34">
        <v>578</v>
      </c>
      <c r="F67" s="34">
        <v>46</v>
      </c>
      <c r="G67" s="53" t="s">
        <v>192</v>
      </c>
      <c r="H67" s="34">
        <v>218</v>
      </c>
      <c r="I67" s="34">
        <v>1348</v>
      </c>
      <c r="J67" s="34">
        <v>412</v>
      </c>
      <c r="K67" s="34">
        <v>358</v>
      </c>
    </row>
    <row r="68" spans="1:11" x14ac:dyDescent="0.2">
      <c r="B68" s="20" t="s">
        <v>266</v>
      </c>
      <c r="C68" s="30">
        <f t="shared" si="5"/>
        <v>2973</v>
      </c>
      <c r="D68" s="34">
        <v>137</v>
      </c>
      <c r="E68" s="34">
        <v>364</v>
      </c>
      <c r="F68" s="53" t="s">
        <v>192</v>
      </c>
      <c r="G68" s="34">
        <v>215</v>
      </c>
      <c r="H68" s="34">
        <v>167</v>
      </c>
      <c r="I68" s="34">
        <v>534</v>
      </c>
      <c r="J68" s="34">
        <v>524</v>
      </c>
      <c r="K68" s="34">
        <v>208</v>
      </c>
    </row>
    <row r="69" spans="1:11" x14ac:dyDescent="0.2">
      <c r="B69" s="20" t="s">
        <v>267</v>
      </c>
      <c r="C69" s="30">
        <f t="shared" si="5"/>
        <v>5361</v>
      </c>
      <c r="D69" s="34">
        <v>103</v>
      </c>
      <c r="E69" s="34">
        <v>572</v>
      </c>
      <c r="F69" s="53" t="s">
        <v>192</v>
      </c>
      <c r="G69" s="53" t="s">
        <v>192</v>
      </c>
      <c r="H69" s="34">
        <v>128</v>
      </c>
      <c r="I69" s="34">
        <v>1380</v>
      </c>
      <c r="J69" s="34">
        <v>100</v>
      </c>
      <c r="K69" s="34">
        <v>316</v>
      </c>
    </row>
    <row r="70" spans="1:11" x14ac:dyDescent="0.2">
      <c r="B70" s="20" t="s">
        <v>268</v>
      </c>
      <c r="C70" s="30">
        <f t="shared" si="5"/>
        <v>508</v>
      </c>
      <c r="D70" s="34">
        <v>15</v>
      </c>
      <c r="E70" s="34">
        <v>97</v>
      </c>
      <c r="F70" s="53" t="s">
        <v>192</v>
      </c>
      <c r="G70" s="53" t="s">
        <v>192</v>
      </c>
      <c r="H70" s="53" t="s">
        <v>192</v>
      </c>
      <c r="I70" s="34">
        <v>145</v>
      </c>
      <c r="J70" s="34">
        <v>2</v>
      </c>
      <c r="K70" s="34">
        <v>33</v>
      </c>
    </row>
    <row r="71" spans="1:11" ht="18" thickBot="1" x14ac:dyDescent="0.25">
      <c r="B71" s="22"/>
      <c r="C71" s="40"/>
      <c r="D71" s="22"/>
      <c r="E71" s="22"/>
      <c r="F71" s="22"/>
      <c r="G71" s="22"/>
      <c r="H71" s="22"/>
      <c r="I71" s="22"/>
      <c r="J71" s="22"/>
      <c r="K71" s="22"/>
    </row>
    <row r="72" spans="1:11" x14ac:dyDescent="0.2">
      <c r="C72" s="20" t="s">
        <v>269</v>
      </c>
    </row>
    <row r="73" spans="1:11" x14ac:dyDescent="0.2">
      <c r="A73" s="20"/>
    </row>
    <row r="74" spans="1:11" x14ac:dyDescent="0.2">
      <c r="A74" s="20"/>
    </row>
    <row r="79" spans="1:11" x14ac:dyDescent="0.2">
      <c r="E79" s="3" t="s">
        <v>270</v>
      </c>
    </row>
    <row r="80" spans="1:11" ht="18" thickBot="1" x14ac:dyDescent="0.25">
      <c r="B80" s="22"/>
      <c r="C80" s="22"/>
      <c r="D80" s="22"/>
      <c r="E80" s="54" t="str">
        <f>E7</f>
        <v xml:space="preserve">      ＝平成10年度[1998]＝</v>
      </c>
      <c r="F80" s="22"/>
      <c r="G80" s="22"/>
      <c r="H80" s="22"/>
      <c r="I80" s="22"/>
      <c r="J80" s="23" t="s">
        <v>271</v>
      </c>
      <c r="K80" s="22"/>
    </row>
    <row r="81" spans="2:11" x14ac:dyDescent="0.2">
      <c r="C81" s="36"/>
      <c r="D81" s="26" t="s">
        <v>272</v>
      </c>
      <c r="E81" s="35"/>
      <c r="F81" s="35"/>
      <c r="G81" s="42" t="s">
        <v>273</v>
      </c>
      <c r="H81" s="25" t="s">
        <v>274</v>
      </c>
      <c r="I81" s="32"/>
      <c r="J81" s="32"/>
      <c r="K81" s="32"/>
    </row>
    <row r="82" spans="2:11" x14ac:dyDescent="0.2">
      <c r="C82" s="25" t="s">
        <v>275</v>
      </c>
      <c r="D82" s="32"/>
      <c r="E82" s="25" t="s">
        <v>276</v>
      </c>
      <c r="F82" s="32"/>
      <c r="G82" s="25" t="s">
        <v>277</v>
      </c>
      <c r="H82" s="42" t="s">
        <v>278</v>
      </c>
      <c r="I82" s="25" t="s">
        <v>279</v>
      </c>
      <c r="J82" s="25" t="s">
        <v>280</v>
      </c>
      <c r="K82" s="25" t="s">
        <v>281</v>
      </c>
    </row>
    <row r="83" spans="2:11" x14ac:dyDescent="0.2">
      <c r="B83" s="35"/>
      <c r="C83" s="27" t="s">
        <v>282</v>
      </c>
      <c r="D83" s="27" t="s">
        <v>283</v>
      </c>
      <c r="E83" s="27" t="s">
        <v>284</v>
      </c>
      <c r="F83" s="27" t="s">
        <v>285</v>
      </c>
      <c r="G83" s="27" t="s">
        <v>286</v>
      </c>
      <c r="H83" s="27" t="s">
        <v>287</v>
      </c>
      <c r="I83" s="36"/>
      <c r="J83" s="27" t="s">
        <v>288</v>
      </c>
      <c r="K83" s="27" t="s">
        <v>289</v>
      </c>
    </row>
    <row r="84" spans="2:11" x14ac:dyDescent="0.2">
      <c r="C84" s="32"/>
      <c r="I84" s="32"/>
      <c r="J84" s="32"/>
      <c r="K84" s="32"/>
    </row>
    <row r="85" spans="2:11" x14ac:dyDescent="0.2">
      <c r="B85" s="24" t="s">
        <v>218</v>
      </c>
      <c r="C85" s="30">
        <f t="shared" ref="C85:H85" si="6">SUM(C87:C143)</f>
        <v>116621</v>
      </c>
      <c r="D85" s="55">
        <f t="shared" si="6"/>
        <v>215999</v>
      </c>
      <c r="E85" s="55">
        <f t="shared" si="6"/>
        <v>123733</v>
      </c>
      <c r="F85" s="55">
        <f t="shared" si="6"/>
        <v>375350</v>
      </c>
      <c r="G85" s="55">
        <f t="shared" si="6"/>
        <v>352149</v>
      </c>
      <c r="H85" s="55">
        <f t="shared" si="6"/>
        <v>68427</v>
      </c>
      <c r="I85" s="30">
        <f>C12+G85+H85</f>
        <v>2443317</v>
      </c>
      <c r="J85" s="30">
        <f>SUM(J87:J143)</f>
        <v>107772</v>
      </c>
      <c r="K85" s="30">
        <f>I85-J85</f>
        <v>2335545</v>
      </c>
    </row>
    <row r="86" spans="2:11" x14ac:dyDescent="0.2">
      <c r="C86" s="32"/>
      <c r="I86" s="32"/>
      <c r="J86" s="32"/>
      <c r="K86" s="32"/>
    </row>
    <row r="87" spans="2:11" x14ac:dyDescent="0.2">
      <c r="B87" s="20" t="s">
        <v>219</v>
      </c>
      <c r="C87" s="56">
        <v>59945</v>
      </c>
      <c r="D87" s="39">
        <v>94871</v>
      </c>
      <c r="E87" s="39">
        <v>71413</v>
      </c>
      <c r="F87" s="39">
        <v>153344</v>
      </c>
      <c r="G87" s="39">
        <v>132533</v>
      </c>
      <c r="H87" s="39">
        <v>32858</v>
      </c>
      <c r="I87" s="30">
        <f t="shared" ref="I87:I93" si="7">C14+G87+H87</f>
        <v>1093694</v>
      </c>
      <c r="J87" s="56">
        <v>49460</v>
      </c>
      <c r="K87" s="30">
        <f t="shared" ref="K87:K93" si="8">I87-J87</f>
        <v>1044234</v>
      </c>
    </row>
    <row r="88" spans="2:11" x14ac:dyDescent="0.2">
      <c r="B88" s="20" t="s">
        <v>220</v>
      </c>
      <c r="C88" s="56">
        <v>4482</v>
      </c>
      <c r="D88" s="39">
        <v>10077</v>
      </c>
      <c r="E88" s="39">
        <v>3588</v>
      </c>
      <c r="F88" s="39">
        <v>12017</v>
      </c>
      <c r="G88" s="39">
        <v>11878</v>
      </c>
      <c r="H88" s="39">
        <v>1548</v>
      </c>
      <c r="I88" s="30">
        <f t="shared" si="7"/>
        <v>121307</v>
      </c>
      <c r="J88" s="56">
        <v>5634</v>
      </c>
      <c r="K88" s="30">
        <f t="shared" si="8"/>
        <v>115673</v>
      </c>
    </row>
    <row r="89" spans="2:11" x14ac:dyDescent="0.2">
      <c r="B89" s="20" t="s">
        <v>221</v>
      </c>
      <c r="C89" s="56">
        <v>4463</v>
      </c>
      <c r="D89" s="39">
        <v>11396</v>
      </c>
      <c r="E89" s="39">
        <v>2520</v>
      </c>
      <c r="F89" s="39">
        <v>12544</v>
      </c>
      <c r="G89" s="39">
        <v>15414</v>
      </c>
      <c r="H89" s="39">
        <v>2005</v>
      </c>
      <c r="I89" s="30">
        <f t="shared" si="7"/>
        <v>87397</v>
      </c>
      <c r="J89" s="56">
        <v>3843</v>
      </c>
      <c r="K89" s="30">
        <f t="shared" si="8"/>
        <v>83554</v>
      </c>
    </row>
    <row r="90" spans="2:11" x14ac:dyDescent="0.2">
      <c r="B90" s="20" t="s">
        <v>222</v>
      </c>
      <c r="C90" s="56">
        <v>2977</v>
      </c>
      <c r="D90" s="39">
        <v>6531</v>
      </c>
      <c r="E90" s="39">
        <v>1908</v>
      </c>
      <c r="F90" s="39">
        <v>9353</v>
      </c>
      <c r="G90" s="39">
        <v>9138</v>
      </c>
      <c r="H90" s="39">
        <v>882</v>
      </c>
      <c r="I90" s="30">
        <f t="shared" si="7"/>
        <v>73155</v>
      </c>
      <c r="J90" s="56">
        <v>3272</v>
      </c>
      <c r="K90" s="30">
        <f t="shared" si="8"/>
        <v>69883</v>
      </c>
    </row>
    <row r="91" spans="2:11" x14ac:dyDescent="0.2">
      <c r="B91" s="20" t="s">
        <v>223</v>
      </c>
      <c r="C91" s="56">
        <v>4270</v>
      </c>
      <c r="D91" s="39">
        <v>4684</v>
      </c>
      <c r="E91" s="39">
        <v>2989</v>
      </c>
      <c r="F91" s="39">
        <v>14235</v>
      </c>
      <c r="G91" s="39">
        <v>16403</v>
      </c>
      <c r="H91" s="39">
        <v>1082</v>
      </c>
      <c r="I91" s="30">
        <f t="shared" si="7"/>
        <v>77698</v>
      </c>
      <c r="J91" s="56">
        <v>3266</v>
      </c>
      <c r="K91" s="30">
        <f t="shared" si="8"/>
        <v>74432</v>
      </c>
    </row>
    <row r="92" spans="2:11" x14ac:dyDescent="0.2">
      <c r="B92" s="20" t="s">
        <v>224</v>
      </c>
      <c r="C92" s="56">
        <v>10299</v>
      </c>
      <c r="D92" s="39">
        <v>13694</v>
      </c>
      <c r="E92" s="39">
        <v>11404</v>
      </c>
      <c r="F92" s="39">
        <v>31040</v>
      </c>
      <c r="G92" s="39">
        <v>28462</v>
      </c>
      <c r="H92" s="39">
        <v>2606</v>
      </c>
      <c r="I92" s="30">
        <f t="shared" si="7"/>
        <v>159476</v>
      </c>
      <c r="J92" s="56">
        <v>6716</v>
      </c>
      <c r="K92" s="30">
        <f t="shared" si="8"/>
        <v>152760</v>
      </c>
    </row>
    <row r="93" spans="2:11" x14ac:dyDescent="0.2">
      <c r="B93" s="20" t="s">
        <v>225</v>
      </c>
      <c r="C93" s="56">
        <v>4498</v>
      </c>
      <c r="D93" s="39">
        <v>5789</v>
      </c>
      <c r="E93" s="39">
        <v>5503</v>
      </c>
      <c r="F93" s="39">
        <v>17524</v>
      </c>
      <c r="G93" s="39">
        <v>14139</v>
      </c>
      <c r="H93" s="39">
        <v>2154</v>
      </c>
      <c r="I93" s="30">
        <f t="shared" si="7"/>
        <v>80678</v>
      </c>
      <c r="J93" s="56">
        <v>3370</v>
      </c>
      <c r="K93" s="30">
        <f t="shared" si="8"/>
        <v>77308</v>
      </c>
    </row>
    <row r="94" spans="2:11" x14ac:dyDescent="0.2">
      <c r="C94" s="32"/>
      <c r="I94" s="32"/>
      <c r="J94" s="32"/>
      <c r="K94" s="32"/>
    </row>
    <row r="95" spans="2:11" x14ac:dyDescent="0.2">
      <c r="B95" s="20" t="s">
        <v>226</v>
      </c>
      <c r="C95" s="56">
        <v>832</v>
      </c>
      <c r="D95" s="39">
        <v>2878</v>
      </c>
      <c r="E95" s="39">
        <v>4389</v>
      </c>
      <c r="F95" s="39">
        <v>2004</v>
      </c>
      <c r="G95" s="39">
        <v>3569</v>
      </c>
      <c r="H95" s="39">
        <v>752</v>
      </c>
      <c r="I95" s="30">
        <f>C22+G95+H95</f>
        <v>38259</v>
      </c>
      <c r="J95" s="56">
        <v>1790</v>
      </c>
      <c r="K95" s="30">
        <f>I95-J95</f>
        <v>36469</v>
      </c>
    </row>
    <row r="96" spans="2:11" x14ac:dyDescent="0.2">
      <c r="B96" s="20" t="s">
        <v>227</v>
      </c>
      <c r="C96" s="56">
        <v>525</v>
      </c>
      <c r="D96" s="39">
        <v>1314</v>
      </c>
      <c r="E96" s="39">
        <v>633</v>
      </c>
      <c r="F96" s="39">
        <v>1999</v>
      </c>
      <c r="G96" s="39">
        <v>3433</v>
      </c>
      <c r="H96" s="39">
        <v>238</v>
      </c>
      <c r="I96" s="30">
        <f>C23+G96+H96</f>
        <v>15856</v>
      </c>
      <c r="J96" s="56">
        <v>699</v>
      </c>
      <c r="K96" s="30">
        <f>I96-J96</f>
        <v>15157</v>
      </c>
    </row>
    <row r="97" spans="2:11" x14ac:dyDescent="0.2">
      <c r="B97" s="20" t="s">
        <v>228</v>
      </c>
      <c r="C97" s="33">
        <v>329</v>
      </c>
      <c r="D97" s="34">
        <v>543</v>
      </c>
      <c r="E97" s="34">
        <v>89</v>
      </c>
      <c r="F97" s="34">
        <v>1533</v>
      </c>
      <c r="G97" s="34">
        <v>1518</v>
      </c>
      <c r="H97" s="34">
        <v>77</v>
      </c>
      <c r="I97" s="30">
        <f>C24+G97+H97</f>
        <v>7060</v>
      </c>
      <c r="J97" s="33">
        <v>294</v>
      </c>
      <c r="K97" s="30">
        <f>I97-J97</f>
        <v>6766</v>
      </c>
    </row>
    <row r="98" spans="2:11" x14ac:dyDescent="0.2">
      <c r="C98" s="32"/>
      <c r="I98" s="32"/>
      <c r="J98" s="32"/>
      <c r="K98" s="32"/>
    </row>
    <row r="99" spans="2:11" x14ac:dyDescent="0.2">
      <c r="B99" s="20" t="s">
        <v>229</v>
      </c>
      <c r="C99" s="33">
        <v>715</v>
      </c>
      <c r="D99" s="34">
        <v>2917</v>
      </c>
      <c r="E99" s="34">
        <v>782</v>
      </c>
      <c r="F99" s="34">
        <v>3275</v>
      </c>
      <c r="G99" s="34">
        <v>3846</v>
      </c>
      <c r="H99" s="34">
        <v>748</v>
      </c>
      <c r="I99" s="30">
        <f t="shared" ref="I99:I104" si="9">C26+G99+H99</f>
        <v>32874</v>
      </c>
      <c r="J99" s="33">
        <v>1501</v>
      </c>
      <c r="K99" s="30">
        <f t="shared" ref="K99:K104" si="10">I99-J99</f>
        <v>31373</v>
      </c>
    </row>
    <row r="100" spans="2:11" x14ac:dyDescent="0.2">
      <c r="B100" s="20" t="s">
        <v>230</v>
      </c>
      <c r="C100" s="33">
        <v>1154</v>
      </c>
      <c r="D100" s="34">
        <v>3238</v>
      </c>
      <c r="E100" s="34">
        <v>562</v>
      </c>
      <c r="F100" s="34">
        <v>3261</v>
      </c>
      <c r="G100" s="34">
        <v>4239</v>
      </c>
      <c r="H100" s="34">
        <v>1268</v>
      </c>
      <c r="I100" s="30">
        <f t="shared" si="9"/>
        <v>27818</v>
      </c>
      <c r="J100" s="33">
        <v>1213</v>
      </c>
      <c r="K100" s="30">
        <f t="shared" si="10"/>
        <v>26605</v>
      </c>
    </row>
    <row r="101" spans="2:11" x14ac:dyDescent="0.2">
      <c r="B101" s="20" t="s">
        <v>231</v>
      </c>
      <c r="C101" s="33">
        <v>467</v>
      </c>
      <c r="D101" s="34">
        <v>1550</v>
      </c>
      <c r="E101" s="34">
        <v>352</v>
      </c>
      <c r="F101" s="34">
        <v>1617</v>
      </c>
      <c r="G101" s="34">
        <v>1736</v>
      </c>
      <c r="H101" s="34">
        <v>66</v>
      </c>
      <c r="I101" s="30">
        <f t="shared" si="9"/>
        <v>12235</v>
      </c>
      <c r="J101" s="33">
        <v>531</v>
      </c>
      <c r="K101" s="30">
        <f t="shared" si="10"/>
        <v>11704</v>
      </c>
    </row>
    <row r="102" spans="2:11" x14ac:dyDescent="0.2">
      <c r="B102" s="20" t="s">
        <v>232</v>
      </c>
      <c r="C102" s="33">
        <v>424</v>
      </c>
      <c r="D102" s="34">
        <v>1245</v>
      </c>
      <c r="E102" s="34">
        <v>366</v>
      </c>
      <c r="F102" s="34">
        <v>2541</v>
      </c>
      <c r="G102" s="34">
        <v>1204</v>
      </c>
      <c r="H102" s="34">
        <v>457</v>
      </c>
      <c r="I102" s="30">
        <f t="shared" si="9"/>
        <v>18936</v>
      </c>
      <c r="J102" s="33">
        <v>873</v>
      </c>
      <c r="K102" s="30">
        <f t="shared" si="10"/>
        <v>18063</v>
      </c>
    </row>
    <row r="103" spans="2:11" x14ac:dyDescent="0.2">
      <c r="B103" s="20" t="s">
        <v>233</v>
      </c>
      <c r="C103" s="33">
        <v>1006</v>
      </c>
      <c r="D103" s="34">
        <v>3611</v>
      </c>
      <c r="E103" s="34">
        <v>784</v>
      </c>
      <c r="F103" s="34">
        <v>3703</v>
      </c>
      <c r="G103" s="34">
        <v>3470</v>
      </c>
      <c r="H103" s="34">
        <v>499</v>
      </c>
      <c r="I103" s="30">
        <f t="shared" si="9"/>
        <v>24862</v>
      </c>
      <c r="J103" s="33">
        <v>1095</v>
      </c>
      <c r="K103" s="30">
        <f t="shared" si="10"/>
        <v>23767</v>
      </c>
    </row>
    <row r="104" spans="2:11" x14ac:dyDescent="0.2">
      <c r="B104" s="20" t="s">
        <v>234</v>
      </c>
      <c r="C104" s="33">
        <v>2781</v>
      </c>
      <c r="D104" s="34">
        <v>8091</v>
      </c>
      <c r="E104" s="34">
        <v>969</v>
      </c>
      <c r="F104" s="34">
        <v>12561</v>
      </c>
      <c r="G104" s="34">
        <v>8537</v>
      </c>
      <c r="H104" s="34">
        <v>1675</v>
      </c>
      <c r="I104" s="30">
        <f t="shared" si="9"/>
        <v>56521</v>
      </c>
      <c r="J104" s="33">
        <v>2389</v>
      </c>
      <c r="K104" s="30">
        <f t="shared" si="10"/>
        <v>54132</v>
      </c>
    </row>
    <row r="105" spans="2:11" x14ac:dyDescent="0.2">
      <c r="C105" s="32"/>
      <c r="I105" s="32"/>
      <c r="J105" s="32"/>
      <c r="K105" s="32"/>
    </row>
    <row r="106" spans="2:11" x14ac:dyDescent="0.2">
      <c r="B106" s="20" t="s">
        <v>235</v>
      </c>
      <c r="C106" s="33">
        <v>1224</v>
      </c>
      <c r="D106" s="34">
        <v>4305</v>
      </c>
      <c r="E106" s="34">
        <v>928</v>
      </c>
      <c r="F106" s="34">
        <v>4679</v>
      </c>
      <c r="G106" s="34">
        <v>7803</v>
      </c>
      <c r="H106" s="34">
        <v>469</v>
      </c>
      <c r="I106" s="30">
        <f>C33+G106+H106</f>
        <v>37640</v>
      </c>
      <c r="J106" s="33">
        <v>1628</v>
      </c>
      <c r="K106" s="30">
        <f>I106-J106</f>
        <v>36012</v>
      </c>
    </row>
    <row r="107" spans="2:11" x14ac:dyDescent="0.2">
      <c r="B107" s="20" t="s">
        <v>236</v>
      </c>
      <c r="C107" s="33">
        <v>1015</v>
      </c>
      <c r="D107" s="34">
        <v>2739</v>
      </c>
      <c r="E107" s="34">
        <v>570</v>
      </c>
      <c r="F107" s="34">
        <v>3472</v>
      </c>
      <c r="G107" s="34">
        <v>4062</v>
      </c>
      <c r="H107" s="34">
        <v>324</v>
      </c>
      <c r="I107" s="30">
        <f>C34+G107+H107</f>
        <v>25696</v>
      </c>
      <c r="J107" s="33">
        <v>1140</v>
      </c>
      <c r="K107" s="30">
        <f>I107-J107</f>
        <v>24556</v>
      </c>
    </row>
    <row r="108" spans="2:11" x14ac:dyDescent="0.2">
      <c r="B108" s="20" t="s">
        <v>237</v>
      </c>
      <c r="C108" s="33">
        <v>293</v>
      </c>
      <c r="D108" s="34">
        <v>1019</v>
      </c>
      <c r="E108" s="34">
        <v>226</v>
      </c>
      <c r="F108" s="34">
        <v>1176</v>
      </c>
      <c r="G108" s="34">
        <v>1334</v>
      </c>
      <c r="H108" s="34">
        <v>143</v>
      </c>
      <c r="I108" s="30">
        <f>C35+G108+H108</f>
        <v>7331</v>
      </c>
      <c r="J108" s="33">
        <v>311</v>
      </c>
      <c r="K108" s="30">
        <f>I108-J108</f>
        <v>7020</v>
      </c>
    </row>
    <row r="109" spans="2:11" x14ac:dyDescent="0.2">
      <c r="B109" s="20" t="s">
        <v>238</v>
      </c>
      <c r="C109" s="33">
        <v>298</v>
      </c>
      <c r="D109" s="34">
        <v>754</v>
      </c>
      <c r="E109" s="34">
        <v>415</v>
      </c>
      <c r="F109" s="34">
        <v>3076</v>
      </c>
      <c r="G109" s="34">
        <v>1868</v>
      </c>
      <c r="H109" s="34">
        <v>4414</v>
      </c>
      <c r="I109" s="30">
        <f>C36+G109+H109</f>
        <v>14250</v>
      </c>
      <c r="J109" s="33">
        <v>570</v>
      </c>
      <c r="K109" s="30">
        <f>I109-J109</f>
        <v>13680</v>
      </c>
    </row>
    <row r="110" spans="2:11" x14ac:dyDescent="0.2">
      <c r="B110" s="20" t="s">
        <v>239</v>
      </c>
      <c r="C110" s="33">
        <v>24</v>
      </c>
      <c r="D110" s="34">
        <v>61</v>
      </c>
      <c r="E110" s="34">
        <v>2</v>
      </c>
      <c r="F110" s="34">
        <v>221</v>
      </c>
      <c r="G110" s="34">
        <v>421</v>
      </c>
      <c r="H110" s="34">
        <v>46</v>
      </c>
      <c r="I110" s="30">
        <f>C37+G110+H110</f>
        <v>1209</v>
      </c>
      <c r="J110" s="33">
        <v>47</v>
      </c>
      <c r="K110" s="30">
        <f>I110-J110</f>
        <v>1162</v>
      </c>
    </row>
    <row r="111" spans="2:11" x14ac:dyDescent="0.2">
      <c r="C111" s="32"/>
      <c r="I111" s="32"/>
      <c r="J111" s="32"/>
      <c r="K111" s="32"/>
    </row>
    <row r="112" spans="2:11" x14ac:dyDescent="0.2">
      <c r="B112" s="20" t="s">
        <v>240</v>
      </c>
      <c r="C112" s="33">
        <v>1752</v>
      </c>
      <c r="D112" s="34">
        <v>2675</v>
      </c>
      <c r="E112" s="34">
        <v>1496</v>
      </c>
      <c r="F112" s="34">
        <v>4149</v>
      </c>
      <c r="G112" s="34">
        <v>6672</v>
      </c>
      <c r="H112" s="34">
        <v>1744</v>
      </c>
      <c r="I112" s="30">
        <f>C39+G112+H112</f>
        <v>29420</v>
      </c>
      <c r="J112" s="33">
        <v>1217</v>
      </c>
      <c r="K112" s="30">
        <f>I112-J112</f>
        <v>28203</v>
      </c>
    </row>
    <row r="113" spans="2:11" x14ac:dyDescent="0.2">
      <c r="B113" s="20" t="s">
        <v>241</v>
      </c>
      <c r="C113" s="33">
        <v>388</v>
      </c>
      <c r="D113" s="34">
        <v>1216</v>
      </c>
      <c r="E113" s="34">
        <v>255</v>
      </c>
      <c r="F113" s="34">
        <v>1545</v>
      </c>
      <c r="G113" s="34">
        <v>2379</v>
      </c>
      <c r="H113" s="34">
        <v>314</v>
      </c>
      <c r="I113" s="30">
        <f>C40+G113+H113</f>
        <v>13803</v>
      </c>
      <c r="J113" s="33">
        <v>596</v>
      </c>
      <c r="K113" s="30">
        <f>I113-J113</f>
        <v>13207</v>
      </c>
    </row>
    <row r="114" spans="2:11" x14ac:dyDescent="0.2">
      <c r="B114" s="20" t="s">
        <v>242</v>
      </c>
      <c r="C114" s="33">
        <v>693</v>
      </c>
      <c r="D114" s="34">
        <v>2721</v>
      </c>
      <c r="E114" s="34">
        <v>3549</v>
      </c>
      <c r="F114" s="34">
        <v>4639</v>
      </c>
      <c r="G114" s="34">
        <v>4397</v>
      </c>
      <c r="H114" s="34">
        <v>408</v>
      </c>
      <c r="I114" s="30">
        <f>C41+G114+H114</f>
        <v>34033</v>
      </c>
      <c r="J114" s="33">
        <v>1490</v>
      </c>
      <c r="K114" s="30">
        <f>I114-J114</f>
        <v>32543</v>
      </c>
    </row>
    <row r="115" spans="2:11" x14ac:dyDescent="0.2">
      <c r="B115" s="20" t="s">
        <v>243</v>
      </c>
      <c r="C115" s="33">
        <v>544</v>
      </c>
      <c r="D115" s="34">
        <v>1588</v>
      </c>
      <c r="E115" s="34">
        <v>515</v>
      </c>
      <c r="F115" s="34">
        <v>1618</v>
      </c>
      <c r="G115" s="34">
        <v>2413</v>
      </c>
      <c r="H115" s="34">
        <v>241</v>
      </c>
      <c r="I115" s="30">
        <f>C42+G115+H115</f>
        <v>14303</v>
      </c>
      <c r="J115" s="33">
        <v>607</v>
      </c>
      <c r="K115" s="30">
        <f>I115-J115</f>
        <v>13696</v>
      </c>
    </row>
    <row r="116" spans="2:11" x14ac:dyDescent="0.2">
      <c r="B116" s="20" t="s">
        <v>244</v>
      </c>
      <c r="C116" s="33">
        <v>417</v>
      </c>
      <c r="D116" s="34">
        <v>624</v>
      </c>
      <c r="E116" s="34">
        <v>120</v>
      </c>
      <c r="F116" s="34">
        <v>954</v>
      </c>
      <c r="G116" s="34">
        <v>2058</v>
      </c>
      <c r="H116" s="34">
        <v>179</v>
      </c>
      <c r="I116" s="30">
        <f>C43+G116+H116</f>
        <v>8202</v>
      </c>
      <c r="J116" s="33">
        <v>336</v>
      </c>
      <c r="K116" s="30">
        <f>I116-J116</f>
        <v>7866</v>
      </c>
    </row>
    <row r="117" spans="2:11" x14ac:dyDescent="0.2">
      <c r="C117" s="32"/>
      <c r="I117" s="32"/>
      <c r="J117" s="32"/>
      <c r="K117" s="32"/>
    </row>
    <row r="118" spans="2:11" x14ac:dyDescent="0.2">
      <c r="B118" s="20" t="s">
        <v>245</v>
      </c>
      <c r="C118" s="33">
        <v>425</v>
      </c>
      <c r="D118" s="34">
        <v>1384</v>
      </c>
      <c r="E118" s="34">
        <v>110</v>
      </c>
      <c r="F118" s="34">
        <v>1413</v>
      </c>
      <c r="G118" s="34">
        <v>4836</v>
      </c>
      <c r="H118" s="34">
        <v>234</v>
      </c>
      <c r="I118" s="30">
        <f t="shared" ref="I118:I127" si="11">C45+G118+H118</f>
        <v>13306</v>
      </c>
      <c r="J118" s="33">
        <v>548</v>
      </c>
      <c r="K118" s="30">
        <f t="shared" ref="K118:K127" si="12">I118-J118</f>
        <v>12758</v>
      </c>
    </row>
    <row r="119" spans="2:11" x14ac:dyDescent="0.2">
      <c r="B119" s="20" t="s">
        <v>246</v>
      </c>
      <c r="C119" s="33">
        <v>325</v>
      </c>
      <c r="D119" s="34">
        <v>1014</v>
      </c>
      <c r="E119" s="34">
        <v>205</v>
      </c>
      <c r="F119" s="34">
        <v>1110</v>
      </c>
      <c r="G119" s="34">
        <v>1594</v>
      </c>
      <c r="H119" s="34">
        <v>221</v>
      </c>
      <c r="I119" s="30">
        <f t="shared" si="11"/>
        <v>10639</v>
      </c>
      <c r="J119" s="33">
        <v>452</v>
      </c>
      <c r="K119" s="30">
        <f t="shared" si="12"/>
        <v>10187</v>
      </c>
    </row>
    <row r="120" spans="2:11" x14ac:dyDescent="0.2">
      <c r="B120" s="20" t="s">
        <v>247</v>
      </c>
      <c r="C120" s="33">
        <v>381</v>
      </c>
      <c r="D120" s="34">
        <v>1030</v>
      </c>
      <c r="E120" s="34">
        <v>436</v>
      </c>
      <c r="F120" s="34">
        <v>1747</v>
      </c>
      <c r="G120" s="34">
        <v>1715</v>
      </c>
      <c r="H120" s="34">
        <v>592</v>
      </c>
      <c r="I120" s="30">
        <f t="shared" si="11"/>
        <v>15434</v>
      </c>
      <c r="J120" s="33">
        <v>698</v>
      </c>
      <c r="K120" s="30">
        <f t="shared" si="12"/>
        <v>14736</v>
      </c>
    </row>
    <row r="121" spans="2:11" x14ac:dyDescent="0.2">
      <c r="B121" s="20" t="s">
        <v>248</v>
      </c>
      <c r="C121" s="33">
        <v>291</v>
      </c>
      <c r="D121" s="34">
        <v>839</v>
      </c>
      <c r="E121" s="34">
        <v>58</v>
      </c>
      <c r="F121" s="34">
        <v>1001</v>
      </c>
      <c r="G121" s="34">
        <v>1651</v>
      </c>
      <c r="H121" s="34">
        <v>276</v>
      </c>
      <c r="I121" s="30">
        <f t="shared" si="11"/>
        <v>10908</v>
      </c>
      <c r="J121" s="33">
        <v>477</v>
      </c>
      <c r="K121" s="30">
        <f t="shared" si="12"/>
        <v>10431</v>
      </c>
    </row>
    <row r="122" spans="2:11" x14ac:dyDescent="0.2">
      <c r="B122" s="20" t="s">
        <v>249</v>
      </c>
      <c r="C122" s="33">
        <v>124</v>
      </c>
      <c r="D122" s="34">
        <v>259</v>
      </c>
      <c r="E122" s="34">
        <v>97</v>
      </c>
      <c r="F122" s="34">
        <v>1373</v>
      </c>
      <c r="G122" s="34">
        <v>1375</v>
      </c>
      <c r="H122" s="34">
        <v>201</v>
      </c>
      <c r="I122" s="30">
        <f t="shared" si="11"/>
        <v>5440</v>
      </c>
      <c r="J122" s="33">
        <v>222</v>
      </c>
      <c r="K122" s="30">
        <f t="shared" si="12"/>
        <v>5218</v>
      </c>
    </row>
    <row r="123" spans="2:11" x14ac:dyDescent="0.2">
      <c r="B123" s="20" t="s">
        <v>250</v>
      </c>
      <c r="C123" s="33">
        <v>127</v>
      </c>
      <c r="D123" s="34">
        <v>231</v>
      </c>
      <c r="E123" s="34">
        <v>65</v>
      </c>
      <c r="F123" s="34">
        <v>415</v>
      </c>
      <c r="G123" s="34">
        <v>1089</v>
      </c>
      <c r="H123" s="34">
        <v>89</v>
      </c>
      <c r="I123" s="30">
        <f t="shared" si="11"/>
        <v>4186</v>
      </c>
      <c r="J123" s="33">
        <v>172</v>
      </c>
      <c r="K123" s="30">
        <f t="shared" si="12"/>
        <v>4014</v>
      </c>
    </row>
    <row r="124" spans="2:11" x14ac:dyDescent="0.2">
      <c r="B124" s="20" t="s">
        <v>251</v>
      </c>
      <c r="C124" s="33">
        <v>385</v>
      </c>
      <c r="D124" s="34">
        <v>477</v>
      </c>
      <c r="E124" s="34">
        <v>143</v>
      </c>
      <c r="F124" s="34">
        <v>1294</v>
      </c>
      <c r="G124" s="34">
        <v>1954</v>
      </c>
      <c r="H124" s="34">
        <v>135</v>
      </c>
      <c r="I124" s="30">
        <f t="shared" si="11"/>
        <v>8495</v>
      </c>
      <c r="J124" s="33">
        <v>343</v>
      </c>
      <c r="K124" s="30">
        <f t="shared" si="12"/>
        <v>8152</v>
      </c>
    </row>
    <row r="125" spans="2:11" x14ac:dyDescent="0.2">
      <c r="B125" s="20" t="s">
        <v>252</v>
      </c>
      <c r="C125" s="33">
        <v>279</v>
      </c>
      <c r="D125" s="34">
        <v>855</v>
      </c>
      <c r="E125" s="34">
        <v>94</v>
      </c>
      <c r="F125" s="34">
        <v>386</v>
      </c>
      <c r="G125" s="34">
        <v>1496</v>
      </c>
      <c r="H125" s="34">
        <v>188</v>
      </c>
      <c r="I125" s="30">
        <f t="shared" si="11"/>
        <v>13842</v>
      </c>
      <c r="J125" s="33">
        <v>602</v>
      </c>
      <c r="K125" s="30">
        <f t="shared" si="12"/>
        <v>13240</v>
      </c>
    </row>
    <row r="126" spans="2:11" x14ac:dyDescent="0.2">
      <c r="B126" s="20" t="s">
        <v>253</v>
      </c>
      <c r="C126" s="33">
        <v>537</v>
      </c>
      <c r="D126" s="34">
        <v>1296</v>
      </c>
      <c r="E126" s="34">
        <v>331</v>
      </c>
      <c r="F126" s="34">
        <v>2524</v>
      </c>
      <c r="G126" s="34">
        <v>2062</v>
      </c>
      <c r="H126" s="34">
        <v>441</v>
      </c>
      <c r="I126" s="30">
        <f t="shared" si="11"/>
        <v>20880</v>
      </c>
      <c r="J126" s="33">
        <v>927</v>
      </c>
      <c r="K126" s="30">
        <f t="shared" si="12"/>
        <v>19953</v>
      </c>
    </row>
    <row r="127" spans="2:11" x14ac:dyDescent="0.2">
      <c r="B127" s="20" t="s">
        <v>254</v>
      </c>
      <c r="C127" s="33">
        <v>600</v>
      </c>
      <c r="D127" s="34">
        <v>1208</v>
      </c>
      <c r="E127" s="34">
        <v>362</v>
      </c>
      <c r="F127" s="34">
        <v>1905</v>
      </c>
      <c r="G127" s="34">
        <v>2654</v>
      </c>
      <c r="H127" s="34">
        <v>236</v>
      </c>
      <c r="I127" s="30">
        <f t="shared" si="11"/>
        <v>17857</v>
      </c>
      <c r="J127" s="33">
        <v>775</v>
      </c>
      <c r="K127" s="30">
        <f t="shared" si="12"/>
        <v>17082</v>
      </c>
    </row>
    <row r="128" spans="2:11" x14ac:dyDescent="0.2">
      <c r="C128" s="32"/>
      <c r="I128" s="32"/>
      <c r="J128" s="32"/>
      <c r="K128" s="32"/>
    </row>
    <row r="129" spans="2:11" x14ac:dyDescent="0.2">
      <c r="B129" s="20" t="s">
        <v>255</v>
      </c>
      <c r="C129" s="33">
        <v>1279</v>
      </c>
      <c r="D129" s="34">
        <v>4507</v>
      </c>
      <c r="E129" s="34">
        <v>1782</v>
      </c>
      <c r="F129" s="34">
        <v>20525</v>
      </c>
      <c r="G129" s="34">
        <v>4961</v>
      </c>
      <c r="H129" s="34">
        <v>2861</v>
      </c>
      <c r="I129" s="30">
        <f t="shared" ref="I129:I135" si="13">C56+G129+H129</f>
        <v>48494</v>
      </c>
      <c r="J129" s="33">
        <v>2028</v>
      </c>
      <c r="K129" s="30">
        <f t="shared" ref="K129:K135" si="14">I129-J129</f>
        <v>46466</v>
      </c>
    </row>
    <row r="130" spans="2:11" x14ac:dyDescent="0.2">
      <c r="B130" s="20" t="s">
        <v>256</v>
      </c>
      <c r="C130" s="33">
        <v>203</v>
      </c>
      <c r="D130" s="34">
        <v>434</v>
      </c>
      <c r="E130" s="34">
        <v>189</v>
      </c>
      <c r="F130" s="34">
        <v>610</v>
      </c>
      <c r="G130" s="34">
        <v>1201</v>
      </c>
      <c r="H130" s="34">
        <v>155</v>
      </c>
      <c r="I130" s="30">
        <f t="shared" si="13"/>
        <v>5634</v>
      </c>
      <c r="J130" s="33">
        <v>235</v>
      </c>
      <c r="K130" s="30">
        <f t="shared" si="14"/>
        <v>5399</v>
      </c>
    </row>
    <row r="131" spans="2:11" x14ac:dyDescent="0.2">
      <c r="B131" s="20" t="s">
        <v>257</v>
      </c>
      <c r="C131" s="33">
        <v>195</v>
      </c>
      <c r="D131" s="34">
        <v>321</v>
      </c>
      <c r="E131" s="34">
        <v>106</v>
      </c>
      <c r="F131" s="34">
        <v>516</v>
      </c>
      <c r="G131" s="34">
        <v>1131</v>
      </c>
      <c r="H131" s="34">
        <v>477</v>
      </c>
      <c r="I131" s="30">
        <f t="shared" si="13"/>
        <v>4841</v>
      </c>
      <c r="J131" s="33">
        <v>194</v>
      </c>
      <c r="K131" s="30">
        <f t="shared" si="14"/>
        <v>4647</v>
      </c>
    </row>
    <row r="132" spans="2:11" x14ac:dyDescent="0.2">
      <c r="B132" s="20" t="s">
        <v>258</v>
      </c>
      <c r="C132" s="33">
        <v>766</v>
      </c>
      <c r="D132" s="34">
        <v>2048</v>
      </c>
      <c r="E132" s="34">
        <v>577</v>
      </c>
      <c r="F132" s="34">
        <v>4336</v>
      </c>
      <c r="G132" s="34">
        <v>4830</v>
      </c>
      <c r="H132" s="34">
        <v>1132</v>
      </c>
      <c r="I132" s="30">
        <f t="shared" si="13"/>
        <v>27470</v>
      </c>
      <c r="J132" s="33">
        <v>1188</v>
      </c>
      <c r="K132" s="30">
        <f t="shared" si="14"/>
        <v>26282</v>
      </c>
    </row>
    <row r="133" spans="2:11" x14ac:dyDescent="0.2">
      <c r="B133" s="20" t="s">
        <v>259</v>
      </c>
      <c r="C133" s="33">
        <v>299</v>
      </c>
      <c r="D133" s="34">
        <v>572</v>
      </c>
      <c r="E133" s="34">
        <v>126</v>
      </c>
      <c r="F133" s="34">
        <v>1178</v>
      </c>
      <c r="G133" s="34">
        <v>1480</v>
      </c>
      <c r="H133" s="34">
        <v>279</v>
      </c>
      <c r="I133" s="30">
        <f t="shared" si="13"/>
        <v>7898</v>
      </c>
      <c r="J133" s="33">
        <v>333</v>
      </c>
      <c r="K133" s="30">
        <f t="shared" si="14"/>
        <v>7565</v>
      </c>
    </row>
    <row r="134" spans="2:11" x14ac:dyDescent="0.2">
      <c r="B134" s="20" t="s">
        <v>260</v>
      </c>
      <c r="C134" s="33">
        <v>351</v>
      </c>
      <c r="D134" s="34">
        <v>833</v>
      </c>
      <c r="E134" s="34">
        <v>222</v>
      </c>
      <c r="F134" s="34">
        <v>1814</v>
      </c>
      <c r="G134" s="34">
        <v>2450</v>
      </c>
      <c r="H134" s="34">
        <v>387</v>
      </c>
      <c r="I134" s="30">
        <f t="shared" si="13"/>
        <v>10498</v>
      </c>
      <c r="J134" s="33">
        <v>434</v>
      </c>
      <c r="K134" s="30">
        <f t="shared" si="14"/>
        <v>10064</v>
      </c>
    </row>
    <row r="135" spans="2:11" x14ac:dyDescent="0.2">
      <c r="B135" s="20" t="s">
        <v>261</v>
      </c>
      <c r="C135" s="33">
        <v>1507</v>
      </c>
      <c r="D135" s="34">
        <v>2564</v>
      </c>
      <c r="E135" s="34">
        <v>1029</v>
      </c>
      <c r="F135" s="34">
        <v>7257</v>
      </c>
      <c r="G135" s="34">
        <v>8731</v>
      </c>
      <c r="H135" s="34">
        <v>887</v>
      </c>
      <c r="I135" s="30">
        <f t="shared" si="13"/>
        <v>32725</v>
      </c>
      <c r="J135" s="33">
        <v>1336</v>
      </c>
      <c r="K135" s="30">
        <f t="shared" si="14"/>
        <v>31389</v>
      </c>
    </row>
    <row r="136" spans="2:11" x14ac:dyDescent="0.2">
      <c r="C136" s="32"/>
      <c r="I136" s="32"/>
      <c r="J136" s="32"/>
      <c r="K136" s="32"/>
    </row>
    <row r="137" spans="2:11" x14ac:dyDescent="0.2">
      <c r="B137" s="20" t="s">
        <v>262</v>
      </c>
      <c r="C137" s="33">
        <v>1487</v>
      </c>
      <c r="D137" s="34">
        <v>3253</v>
      </c>
      <c r="E137" s="34">
        <v>987</v>
      </c>
      <c r="F137" s="34">
        <v>13120</v>
      </c>
      <c r="G137" s="34">
        <v>5598</v>
      </c>
      <c r="H137" s="34">
        <v>900</v>
      </c>
      <c r="I137" s="30">
        <f t="shared" ref="I137:I143" si="15">C64+G137+H137</f>
        <v>38506</v>
      </c>
      <c r="J137" s="33">
        <v>1595</v>
      </c>
      <c r="K137" s="30">
        <f t="shared" ref="K137:K143" si="16">I137-J137</f>
        <v>36911</v>
      </c>
    </row>
    <row r="138" spans="2:11" x14ac:dyDescent="0.2">
      <c r="B138" s="20" t="s">
        <v>263</v>
      </c>
      <c r="C138" s="33">
        <v>175</v>
      </c>
      <c r="D138" s="34">
        <v>677</v>
      </c>
      <c r="E138" s="34">
        <v>24</v>
      </c>
      <c r="F138" s="34">
        <v>737</v>
      </c>
      <c r="G138" s="34">
        <v>1236</v>
      </c>
      <c r="H138" s="34">
        <v>203</v>
      </c>
      <c r="I138" s="30">
        <f t="shared" si="15"/>
        <v>5254</v>
      </c>
      <c r="J138" s="33">
        <v>223</v>
      </c>
      <c r="K138" s="30">
        <f t="shared" si="16"/>
        <v>5031</v>
      </c>
    </row>
    <row r="139" spans="2:11" x14ac:dyDescent="0.2">
      <c r="B139" s="20" t="s">
        <v>264</v>
      </c>
      <c r="C139" s="33">
        <v>339</v>
      </c>
      <c r="D139" s="34">
        <v>917</v>
      </c>
      <c r="E139" s="34">
        <v>208</v>
      </c>
      <c r="F139" s="34">
        <v>1107</v>
      </c>
      <c r="G139" s="34">
        <v>2713</v>
      </c>
      <c r="H139" s="34">
        <v>372</v>
      </c>
      <c r="I139" s="30">
        <f t="shared" si="15"/>
        <v>8721</v>
      </c>
      <c r="J139" s="33">
        <v>355</v>
      </c>
      <c r="K139" s="30">
        <f t="shared" si="16"/>
        <v>8366</v>
      </c>
    </row>
    <row r="140" spans="2:11" x14ac:dyDescent="0.2">
      <c r="B140" s="20" t="s">
        <v>265</v>
      </c>
      <c r="C140" s="33">
        <v>243</v>
      </c>
      <c r="D140" s="34">
        <v>488</v>
      </c>
      <c r="E140" s="34">
        <v>53</v>
      </c>
      <c r="F140" s="34">
        <v>451</v>
      </c>
      <c r="G140" s="34">
        <v>1536</v>
      </c>
      <c r="H140" s="34">
        <v>329</v>
      </c>
      <c r="I140" s="30">
        <f t="shared" si="15"/>
        <v>6169</v>
      </c>
      <c r="J140" s="33">
        <v>249</v>
      </c>
      <c r="K140" s="30">
        <f t="shared" si="16"/>
        <v>5920</v>
      </c>
    </row>
    <row r="141" spans="2:11" x14ac:dyDescent="0.2">
      <c r="B141" s="20" t="s">
        <v>266</v>
      </c>
      <c r="C141" s="33">
        <v>142</v>
      </c>
      <c r="D141" s="34">
        <v>206</v>
      </c>
      <c r="E141" s="34">
        <v>108</v>
      </c>
      <c r="F141" s="34">
        <v>368</v>
      </c>
      <c r="G141" s="34">
        <v>849</v>
      </c>
      <c r="H141" s="34">
        <v>213</v>
      </c>
      <c r="I141" s="30">
        <f t="shared" si="15"/>
        <v>4035</v>
      </c>
      <c r="J141" s="33">
        <v>168</v>
      </c>
      <c r="K141" s="30">
        <f t="shared" si="16"/>
        <v>3867</v>
      </c>
    </row>
    <row r="142" spans="2:11" x14ac:dyDescent="0.2">
      <c r="B142" s="20" t="s">
        <v>267</v>
      </c>
      <c r="C142" s="33">
        <v>303</v>
      </c>
      <c r="D142" s="34">
        <v>400</v>
      </c>
      <c r="E142" s="34">
        <v>81</v>
      </c>
      <c r="F142" s="34">
        <v>1978</v>
      </c>
      <c r="G142" s="34">
        <v>1719</v>
      </c>
      <c r="H142" s="34">
        <v>348</v>
      </c>
      <c r="I142" s="30">
        <f t="shared" si="15"/>
        <v>7428</v>
      </c>
      <c r="J142" s="33">
        <v>294</v>
      </c>
      <c r="K142" s="30">
        <f t="shared" si="16"/>
        <v>7134</v>
      </c>
    </row>
    <row r="143" spans="2:11" x14ac:dyDescent="0.2">
      <c r="B143" s="20" t="s">
        <v>268</v>
      </c>
      <c r="C143" s="33">
        <v>43</v>
      </c>
      <c r="D143" s="34">
        <v>55</v>
      </c>
      <c r="E143" s="34">
        <v>13</v>
      </c>
      <c r="F143" s="34">
        <v>105</v>
      </c>
      <c r="G143" s="34">
        <v>362</v>
      </c>
      <c r="H143" s="34">
        <v>74</v>
      </c>
      <c r="I143" s="30">
        <f t="shared" si="15"/>
        <v>944</v>
      </c>
      <c r="J143" s="33">
        <v>36</v>
      </c>
      <c r="K143" s="30">
        <f t="shared" si="16"/>
        <v>908</v>
      </c>
    </row>
    <row r="144" spans="2:11" ht="18" thickBot="1" x14ac:dyDescent="0.25">
      <c r="B144" s="22"/>
      <c r="C144" s="40"/>
      <c r="D144" s="22"/>
      <c r="E144" s="22"/>
      <c r="F144" s="22"/>
      <c r="G144" s="22"/>
      <c r="H144" s="22"/>
      <c r="I144" s="40"/>
      <c r="J144" s="40"/>
      <c r="K144" s="40"/>
    </row>
    <row r="145" spans="1:3" x14ac:dyDescent="0.2">
      <c r="C145" s="20" t="s">
        <v>269</v>
      </c>
    </row>
    <row r="146" spans="1:3" x14ac:dyDescent="0.2">
      <c r="A146" s="20"/>
    </row>
  </sheetData>
  <phoneticPr fontId="2"/>
  <pageMargins left="0.32" right="0.54" top="0.52" bottom="0.56000000000000005" header="0.51200000000000001" footer="0.51200000000000001"/>
  <pageSetup paperSize="12" scale="75" orientation="portrait" verticalDpi="0" r:id="rId1"/>
  <headerFooter alignWithMargins="0"/>
  <rowBreaks count="1" manualBreakCount="1">
    <brk id="73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92"/>
  <sheetViews>
    <sheetView showGridLines="0" zoomScale="75" zoomScaleNormal="100" workbookViewId="0">
      <selection activeCell="A493" sqref="A493"/>
    </sheetView>
  </sheetViews>
  <sheetFormatPr defaultColWidth="13.375" defaultRowHeight="17.25" x14ac:dyDescent="0.2"/>
  <cols>
    <col min="1" max="1" width="13.375" style="21"/>
    <col min="2" max="2" width="4.625" style="21" customWidth="1"/>
    <col min="3" max="3" width="27.125" style="21" customWidth="1"/>
    <col min="4" max="4" width="17.125" style="21" customWidth="1"/>
    <col min="5" max="5" width="14.625" style="21" customWidth="1"/>
    <col min="6" max="7" width="13.375" style="21"/>
    <col min="8" max="8" width="14.625" style="21" customWidth="1"/>
    <col min="9" max="257" width="13.375" style="21"/>
    <col min="258" max="258" width="4.625" style="21" customWidth="1"/>
    <col min="259" max="259" width="27.125" style="21" customWidth="1"/>
    <col min="260" max="260" width="17.125" style="21" customWidth="1"/>
    <col min="261" max="261" width="14.625" style="21" customWidth="1"/>
    <col min="262" max="263" width="13.375" style="21"/>
    <col min="264" max="264" width="14.625" style="21" customWidth="1"/>
    <col min="265" max="513" width="13.375" style="21"/>
    <col min="514" max="514" width="4.625" style="21" customWidth="1"/>
    <col min="515" max="515" width="27.125" style="21" customWidth="1"/>
    <col min="516" max="516" width="17.125" style="21" customWidth="1"/>
    <col min="517" max="517" width="14.625" style="21" customWidth="1"/>
    <col min="518" max="519" width="13.375" style="21"/>
    <col min="520" max="520" width="14.625" style="21" customWidth="1"/>
    <col min="521" max="769" width="13.375" style="21"/>
    <col min="770" max="770" width="4.625" style="21" customWidth="1"/>
    <col min="771" max="771" width="27.125" style="21" customWidth="1"/>
    <col min="772" max="772" width="17.125" style="21" customWidth="1"/>
    <col min="773" max="773" width="14.625" style="21" customWidth="1"/>
    <col min="774" max="775" width="13.375" style="21"/>
    <col min="776" max="776" width="14.625" style="21" customWidth="1"/>
    <col min="777" max="1025" width="13.375" style="21"/>
    <col min="1026" max="1026" width="4.625" style="21" customWidth="1"/>
    <col min="1027" max="1027" width="27.125" style="21" customWidth="1"/>
    <col min="1028" max="1028" width="17.125" style="21" customWidth="1"/>
    <col min="1029" max="1029" width="14.625" style="21" customWidth="1"/>
    <col min="1030" max="1031" width="13.375" style="21"/>
    <col min="1032" max="1032" width="14.625" style="21" customWidth="1"/>
    <col min="1033" max="1281" width="13.375" style="21"/>
    <col min="1282" max="1282" width="4.625" style="21" customWidth="1"/>
    <col min="1283" max="1283" width="27.125" style="21" customWidth="1"/>
    <col min="1284" max="1284" width="17.125" style="21" customWidth="1"/>
    <col min="1285" max="1285" width="14.625" style="21" customWidth="1"/>
    <col min="1286" max="1287" width="13.375" style="21"/>
    <col min="1288" max="1288" width="14.625" style="21" customWidth="1"/>
    <col min="1289" max="1537" width="13.375" style="21"/>
    <col min="1538" max="1538" width="4.625" style="21" customWidth="1"/>
    <col min="1539" max="1539" width="27.125" style="21" customWidth="1"/>
    <col min="1540" max="1540" width="17.125" style="21" customWidth="1"/>
    <col min="1541" max="1541" width="14.625" style="21" customWidth="1"/>
    <col min="1542" max="1543" width="13.375" style="21"/>
    <col min="1544" max="1544" width="14.625" style="21" customWidth="1"/>
    <col min="1545" max="1793" width="13.375" style="21"/>
    <col min="1794" max="1794" width="4.625" style="21" customWidth="1"/>
    <col min="1795" max="1795" width="27.125" style="21" customWidth="1"/>
    <col min="1796" max="1796" width="17.125" style="21" customWidth="1"/>
    <col min="1797" max="1797" width="14.625" style="21" customWidth="1"/>
    <col min="1798" max="1799" width="13.375" style="21"/>
    <col min="1800" max="1800" width="14.625" style="21" customWidth="1"/>
    <col min="1801" max="2049" width="13.375" style="21"/>
    <col min="2050" max="2050" width="4.625" style="21" customWidth="1"/>
    <col min="2051" max="2051" width="27.125" style="21" customWidth="1"/>
    <col min="2052" max="2052" width="17.125" style="21" customWidth="1"/>
    <col min="2053" max="2053" width="14.625" style="21" customWidth="1"/>
    <col min="2054" max="2055" width="13.375" style="21"/>
    <col min="2056" max="2056" width="14.625" style="21" customWidth="1"/>
    <col min="2057" max="2305" width="13.375" style="21"/>
    <col min="2306" max="2306" width="4.625" style="21" customWidth="1"/>
    <col min="2307" max="2307" width="27.125" style="21" customWidth="1"/>
    <col min="2308" max="2308" width="17.125" style="21" customWidth="1"/>
    <col min="2309" max="2309" width="14.625" style="21" customWidth="1"/>
    <col min="2310" max="2311" width="13.375" style="21"/>
    <col min="2312" max="2312" width="14.625" style="21" customWidth="1"/>
    <col min="2313" max="2561" width="13.375" style="21"/>
    <col min="2562" max="2562" width="4.625" style="21" customWidth="1"/>
    <col min="2563" max="2563" width="27.125" style="21" customWidth="1"/>
    <col min="2564" max="2564" width="17.125" style="21" customWidth="1"/>
    <col min="2565" max="2565" width="14.625" style="21" customWidth="1"/>
    <col min="2566" max="2567" width="13.375" style="21"/>
    <col min="2568" max="2568" width="14.625" style="21" customWidth="1"/>
    <col min="2569" max="2817" width="13.375" style="21"/>
    <col min="2818" max="2818" width="4.625" style="21" customWidth="1"/>
    <col min="2819" max="2819" width="27.125" style="21" customWidth="1"/>
    <col min="2820" max="2820" width="17.125" style="21" customWidth="1"/>
    <col min="2821" max="2821" width="14.625" style="21" customWidth="1"/>
    <col min="2822" max="2823" width="13.375" style="21"/>
    <col min="2824" max="2824" width="14.625" style="21" customWidth="1"/>
    <col min="2825" max="3073" width="13.375" style="21"/>
    <col min="3074" max="3074" width="4.625" style="21" customWidth="1"/>
    <col min="3075" max="3075" width="27.125" style="21" customWidth="1"/>
    <col min="3076" max="3076" width="17.125" style="21" customWidth="1"/>
    <col min="3077" max="3077" width="14.625" style="21" customWidth="1"/>
    <col min="3078" max="3079" width="13.375" style="21"/>
    <col min="3080" max="3080" width="14.625" style="21" customWidth="1"/>
    <col min="3081" max="3329" width="13.375" style="21"/>
    <col min="3330" max="3330" width="4.625" style="21" customWidth="1"/>
    <col min="3331" max="3331" width="27.125" style="21" customWidth="1"/>
    <col min="3332" max="3332" width="17.125" style="21" customWidth="1"/>
    <col min="3333" max="3333" width="14.625" style="21" customWidth="1"/>
    <col min="3334" max="3335" width="13.375" style="21"/>
    <col min="3336" max="3336" width="14.625" style="21" customWidth="1"/>
    <col min="3337" max="3585" width="13.375" style="21"/>
    <col min="3586" max="3586" width="4.625" style="21" customWidth="1"/>
    <col min="3587" max="3587" width="27.125" style="21" customWidth="1"/>
    <col min="3588" max="3588" width="17.125" style="21" customWidth="1"/>
    <col min="3589" max="3589" width="14.625" style="21" customWidth="1"/>
    <col min="3590" max="3591" width="13.375" style="21"/>
    <col min="3592" max="3592" width="14.625" style="21" customWidth="1"/>
    <col min="3593" max="3841" width="13.375" style="21"/>
    <col min="3842" max="3842" width="4.625" style="21" customWidth="1"/>
    <col min="3843" max="3843" width="27.125" style="21" customWidth="1"/>
    <col min="3844" max="3844" width="17.125" style="21" customWidth="1"/>
    <col min="3845" max="3845" width="14.625" style="21" customWidth="1"/>
    <col min="3846" max="3847" width="13.375" style="21"/>
    <col min="3848" max="3848" width="14.625" style="21" customWidth="1"/>
    <col min="3849" max="4097" width="13.375" style="21"/>
    <col min="4098" max="4098" width="4.625" style="21" customWidth="1"/>
    <col min="4099" max="4099" width="27.125" style="21" customWidth="1"/>
    <col min="4100" max="4100" width="17.125" style="21" customWidth="1"/>
    <col min="4101" max="4101" width="14.625" style="21" customWidth="1"/>
    <col min="4102" max="4103" width="13.375" style="21"/>
    <col min="4104" max="4104" width="14.625" style="21" customWidth="1"/>
    <col min="4105" max="4353" width="13.375" style="21"/>
    <col min="4354" max="4354" width="4.625" style="21" customWidth="1"/>
    <col min="4355" max="4355" width="27.125" style="21" customWidth="1"/>
    <col min="4356" max="4356" width="17.125" style="21" customWidth="1"/>
    <col min="4357" max="4357" width="14.625" style="21" customWidth="1"/>
    <col min="4358" max="4359" width="13.375" style="21"/>
    <col min="4360" max="4360" width="14.625" style="21" customWidth="1"/>
    <col min="4361" max="4609" width="13.375" style="21"/>
    <col min="4610" max="4610" width="4.625" style="21" customWidth="1"/>
    <col min="4611" max="4611" width="27.125" style="21" customWidth="1"/>
    <col min="4612" max="4612" width="17.125" style="21" customWidth="1"/>
    <col min="4613" max="4613" width="14.625" style="21" customWidth="1"/>
    <col min="4614" max="4615" width="13.375" style="21"/>
    <col min="4616" max="4616" width="14.625" style="21" customWidth="1"/>
    <col min="4617" max="4865" width="13.375" style="21"/>
    <col min="4866" max="4866" width="4.625" style="21" customWidth="1"/>
    <col min="4867" max="4867" width="27.125" style="21" customWidth="1"/>
    <col min="4868" max="4868" width="17.125" style="21" customWidth="1"/>
    <col min="4869" max="4869" width="14.625" style="21" customWidth="1"/>
    <col min="4870" max="4871" width="13.375" style="21"/>
    <col min="4872" max="4872" width="14.625" style="21" customWidth="1"/>
    <col min="4873" max="5121" width="13.375" style="21"/>
    <col min="5122" max="5122" width="4.625" style="21" customWidth="1"/>
    <col min="5123" max="5123" width="27.125" style="21" customWidth="1"/>
    <col min="5124" max="5124" width="17.125" style="21" customWidth="1"/>
    <col min="5125" max="5125" width="14.625" style="21" customWidth="1"/>
    <col min="5126" max="5127" width="13.375" style="21"/>
    <col min="5128" max="5128" width="14.625" style="21" customWidth="1"/>
    <col min="5129" max="5377" width="13.375" style="21"/>
    <col min="5378" max="5378" width="4.625" style="21" customWidth="1"/>
    <col min="5379" max="5379" width="27.125" style="21" customWidth="1"/>
    <col min="5380" max="5380" width="17.125" style="21" customWidth="1"/>
    <col min="5381" max="5381" width="14.625" style="21" customWidth="1"/>
    <col min="5382" max="5383" width="13.375" style="21"/>
    <col min="5384" max="5384" width="14.625" style="21" customWidth="1"/>
    <col min="5385" max="5633" width="13.375" style="21"/>
    <col min="5634" max="5634" width="4.625" style="21" customWidth="1"/>
    <col min="5635" max="5635" width="27.125" style="21" customWidth="1"/>
    <col min="5636" max="5636" width="17.125" style="21" customWidth="1"/>
    <col min="5637" max="5637" width="14.625" style="21" customWidth="1"/>
    <col min="5638" max="5639" width="13.375" style="21"/>
    <col min="5640" max="5640" width="14.625" style="21" customWidth="1"/>
    <col min="5641" max="5889" width="13.375" style="21"/>
    <col min="5890" max="5890" width="4.625" style="21" customWidth="1"/>
    <col min="5891" max="5891" width="27.125" style="21" customWidth="1"/>
    <col min="5892" max="5892" width="17.125" style="21" customWidth="1"/>
    <col min="5893" max="5893" width="14.625" style="21" customWidth="1"/>
    <col min="5894" max="5895" width="13.375" style="21"/>
    <col min="5896" max="5896" width="14.625" style="21" customWidth="1"/>
    <col min="5897" max="6145" width="13.375" style="21"/>
    <col min="6146" max="6146" width="4.625" style="21" customWidth="1"/>
    <col min="6147" max="6147" width="27.125" style="21" customWidth="1"/>
    <col min="6148" max="6148" width="17.125" style="21" customWidth="1"/>
    <col min="6149" max="6149" width="14.625" style="21" customWidth="1"/>
    <col min="6150" max="6151" width="13.375" style="21"/>
    <col min="6152" max="6152" width="14.625" style="21" customWidth="1"/>
    <col min="6153" max="6401" width="13.375" style="21"/>
    <col min="6402" max="6402" width="4.625" style="21" customWidth="1"/>
    <col min="6403" max="6403" width="27.125" style="21" customWidth="1"/>
    <col min="6404" max="6404" width="17.125" style="21" customWidth="1"/>
    <col min="6405" max="6405" width="14.625" style="21" customWidth="1"/>
    <col min="6406" max="6407" width="13.375" style="21"/>
    <col min="6408" max="6408" width="14.625" style="21" customWidth="1"/>
    <col min="6409" max="6657" width="13.375" style="21"/>
    <col min="6658" max="6658" width="4.625" style="21" customWidth="1"/>
    <col min="6659" max="6659" width="27.125" style="21" customWidth="1"/>
    <col min="6660" max="6660" width="17.125" style="21" customWidth="1"/>
    <col min="6661" max="6661" width="14.625" style="21" customWidth="1"/>
    <col min="6662" max="6663" width="13.375" style="21"/>
    <col min="6664" max="6664" width="14.625" style="21" customWidth="1"/>
    <col min="6665" max="6913" width="13.375" style="21"/>
    <col min="6914" max="6914" width="4.625" style="21" customWidth="1"/>
    <col min="6915" max="6915" width="27.125" style="21" customWidth="1"/>
    <col min="6916" max="6916" width="17.125" style="21" customWidth="1"/>
    <col min="6917" max="6917" width="14.625" style="21" customWidth="1"/>
    <col min="6918" max="6919" width="13.375" style="21"/>
    <col min="6920" max="6920" width="14.625" style="21" customWidth="1"/>
    <col min="6921" max="7169" width="13.375" style="21"/>
    <col min="7170" max="7170" width="4.625" style="21" customWidth="1"/>
    <col min="7171" max="7171" width="27.125" style="21" customWidth="1"/>
    <col min="7172" max="7172" width="17.125" style="21" customWidth="1"/>
    <col min="7173" max="7173" width="14.625" style="21" customWidth="1"/>
    <col min="7174" max="7175" width="13.375" style="21"/>
    <col min="7176" max="7176" width="14.625" style="21" customWidth="1"/>
    <col min="7177" max="7425" width="13.375" style="21"/>
    <col min="7426" max="7426" width="4.625" style="21" customWidth="1"/>
    <col min="7427" max="7427" width="27.125" style="21" customWidth="1"/>
    <col min="7428" max="7428" width="17.125" style="21" customWidth="1"/>
    <col min="7429" max="7429" width="14.625" style="21" customWidth="1"/>
    <col min="7430" max="7431" width="13.375" style="21"/>
    <col min="7432" max="7432" width="14.625" style="21" customWidth="1"/>
    <col min="7433" max="7681" width="13.375" style="21"/>
    <col min="7682" max="7682" width="4.625" style="21" customWidth="1"/>
    <col min="7683" max="7683" width="27.125" style="21" customWidth="1"/>
    <col min="7684" max="7684" width="17.125" style="21" customWidth="1"/>
    <col min="7685" max="7685" width="14.625" style="21" customWidth="1"/>
    <col min="7686" max="7687" width="13.375" style="21"/>
    <col min="7688" max="7688" width="14.625" style="21" customWidth="1"/>
    <col min="7689" max="7937" width="13.375" style="21"/>
    <col min="7938" max="7938" width="4.625" style="21" customWidth="1"/>
    <col min="7939" max="7939" width="27.125" style="21" customWidth="1"/>
    <col min="7940" max="7940" width="17.125" style="21" customWidth="1"/>
    <col min="7941" max="7941" width="14.625" style="21" customWidth="1"/>
    <col min="7942" max="7943" width="13.375" style="21"/>
    <col min="7944" max="7944" width="14.625" style="21" customWidth="1"/>
    <col min="7945" max="8193" width="13.375" style="21"/>
    <col min="8194" max="8194" width="4.625" style="21" customWidth="1"/>
    <col min="8195" max="8195" width="27.125" style="21" customWidth="1"/>
    <col min="8196" max="8196" width="17.125" style="21" customWidth="1"/>
    <col min="8197" max="8197" width="14.625" style="21" customWidth="1"/>
    <col min="8198" max="8199" width="13.375" style="21"/>
    <col min="8200" max="8200" width="14.625" style="21" customWidth="1"/>
    <col min="8201" max="8449" width="13.375" style="21"/>
    <col min="8450" max="8450" width="4.625" style="21" customWidth="1"/>
    <col min="8451" max="8451" width="27.125" style="21" customWidth="1"/>
    <col min="8452" max="8452" width="17.125" style="21" customWidth="1"/>
    <col min="8453" max="8453" width="14.625" style="21" customWidth="1"/>
    <col min="8454" max="8455" width="13.375" style="21"/>
    <col min="8456" max="8456" width="14.625" style="21" customWidth="1"/>
    <col min="8457" max="8705" width="13.375" style="21"/>
    <col min="8706" max="8706" width="4.625" style="21" customWidth="1"/>
    <col min="8707" max="8707" width="27.125" style="21" customWidth="1"/>
    <col min="8708" max="8708" width="17.125" style="21" customWidth="1"/>
    <col min="8709" max="8709" width="14.625" style="21" customWidth="1"/>
    <col min="8710" max="8711" width="13.375" style="21"/>
    <col min="8712" max="8712" width="14.625" style="21" customWidth="1"/>
    <col min="8713" max="8961" width="13.375" style="21"/>
    <col min="8962" max="8962" width="4.625" style="21" customWidth="1"/>
    <col min="8963" max="8963" width="27.125" style="21" customWidth="1"/>
    <col min="8964" max="8964" width="17.125" style="21" customWidth="1"/>
    <col min="8965" max="8965" width="14.625" style="21" customWidth="1"/>
    <col min="8966" max="8967" width="13.375" style="21"/>
    <col min="8968" max="8968" width="14.625" style="21" customWidth="1"/>
    <col min="8969" max="9217" width="13.375" style="21"/>
    <col min="9218" max="9218" width="4.625" style="21" customWidth="1"/>
    <col min="9219" max="9219" width="27.125" style="21" customWidth="1"/>
    <col min="9220" max="9220" width="17.125" style="21" customWidth="1"/>
    <col min="9221" max="9221" width="14.625" style="21" customWidth="1"/>
    <col min="9222" max="9223" width="13.375" style="21"/>
    <col min="9224" max="9224" width="14.625" style="21" customWidth="1"/>
    <col min="9225" max="9473" width="13.375" style="21"/>
    <col min="9474" max="9474" width="4.625" style="21" customWidth="1"/>
    <col min="9475" max="9475" width="27.125" style="21" customWidth="1"/>
    <col min="9476" max="9476" width="17.125" style="21" customWidth="1"/>
    <col min="9477" max="9477" width="14.625" style="21" customWidth="1"/>
    <col min="9478" max="9479" width="13.375" style="21"/>
    <col min="9480" max="9480" width="14.625" style="21" customWidth="1"/>
    <col min="9481" max="9729" width="13.375" style="21"/>
    <col min="9730" max="9730" width="4.625" style="21" customWidth="1"/>
    <col min="9731" max="9731" width="27.125" style="21" customWidth="1"/>
    <col min="9732" max="9732" width="17.125" style="21" customWidth="1"/>
    <col min="9733" max="9733" width="14.625" style="21" customWidth="1"/>
    <col min="9734" max="9735" width="13.375" style="21"/>
    <col min="9736" max="9736" width="14.625" style="21" customWidth="1"/>
    <col min="9737" max="9985" width="13.375" style="21"/>
    <col min="9986" max="9986" width="4.625" style="21" customWidth="1"/>
    <col min="9987" max="9987" width="27.125" style="21" customWidth="1"/>
    <col min="9988" max="9988" width="17.125" style="21" customWidth="1"/>
    <col min="9989" max="9989" width="14.625" style="21" customWidth="1"/>
    <col min="9990" max="9991" width="13.375" style="21"/>
    <col min="9992" max="9992" width="14.625" style="21" customWidth="1"/>
    <col min="9993" max="10241" width="13.375" style="21"/>
    <col min="10242" max="10242" width="4.625" style="21" customWidth="1"/>
    <col min="10243" max="10243" width="27.125" style="21" customWidth="1"/>
    <col min="10244" max="10244" width="17.125" style="21" customWidth="1"/>
    <col min="10245" max="10245" width="14.625" style="21" customWidth="1"/>
    <col min="10246" max="10247" width="13.375" style="21"/>
    <col min="10248" max="10248" width="14.625" style="21" customWidth="1"/>
    <col min="10249" max="10497" width="13.375" style="21"/>
    <col min="10498" max="10498" width="4.625" style="21" customWidth="1"/>
    <col min="10499" max="10499" width="27.125" style="21" customWidth="1"/>
    <col min="10500" max="10500" width="17.125" style="21" customWidth="1"/>
    <col min="10501" max="10501" width="14.625" style="21" customWidth="1"/>
    <col min="10502" max="10503" width="13.375" style="21"/>
    <col min="10504" max="10504" width="14.625" style="21" customWidth="1"/>
    <col min="10505" max="10753" width="13.375" style="21"/>
    <col min="10754" max="10754" width="4.625" style="21" customWidth="1"/>
    <col min="10755" max="10755" width="27.125" style="21" customWidth="1"/>
    <col min="10756" max="10756" width="17.125" style="21" customWidth="1"/>
    <col min="10757" max="10757" width="14.625" style="21" customWidth="1"/>
    <col min="10758" max="10759" width="13.375" style="21"/>
    <col min="10760" max="10760" width="14.625" style="21" customWidth="1"/>
    <col min="10761" max="11009" width="13.375" style="21"/>
    <col min="11010" max="11010" width="4.625" style="21" customWidth="1"/>
    <col min="11011" max="11011" width="27.125" style="21" customWidth="1"/>
    <col min="11012" max="11012" width="17.125" style="21" customWidth="1"/>
    <col min="11013" max="11013" width="14.625" style="21" customWidth="1"/>
    <col min="11014" max="11015" width="13.375" style="21"/>
    <col min="11016" max="11016" width="14.625" style="21" customWidth="1"/>
    <col min="11017" max="11265" width="13.375" style="21"/>
    <col min="11266" max="11266" width="4.625" style="21" customWidth="1"/>
    <col min="11267" max="11267" width="27.125" style="21" customWidth="1"/>
    <col min="11268" max="11268" width="17.125" style="21" customWidth="1"/>
    <col min="11269" max="11269" width="14.625" style="21" customWidth="1"/>
    <col min="11270" max="11271" width="13.375" style="21"/>
    <col min="11272" max="11272" width="14.625" style="21" customWidth="1"/>
    <col min="11273" max="11521" width="13.375" style="21"/>
    <col min="11522" max="11522" width="4.625" style="21" customWidth="1"/>
    <col min="11523" max="11523" width="27.125" style="21" customWidth="1"/>
    <col min="11524" max="11524" width="17.125" style="21" customWidth="1"/>
    <col min="11525" max="11525" width="14.625" style="21" customWidth="1"/>
    <col min="11526" max="11527" width="13.375" style="21"/>
    <col min="11528" max="11528" width="14.625" style="21" customWidth="1"/>
    <col min="11529" max="11777" width="13.375" style="21"/>
    <col min="11778" max="11778" width="4.625" style="21" customWidth="1"/>
    <col min="11779" max="11779" width="27.125" style="21" customWidth="1"/>
    <col min="11780" max="11780" width="17.125" style="21" customWidth="1"/>
    <col min="11781" max="11781" width="14.625" style="21" customWidth="1"/>
    <col min="11782" max="11783" width="13.375" style="21"/>
    <col min="11784" max="11784" width="14.625" style="21" customWidth="1"/>
    <col min="11785" max="12033" width="13.375" style="21"/>
    <col min="12034" max="12034" width="4.625" style="21" customWidth="1"/>
    <col min="12035" max="12035" width="27.125" style="21" customWidth="1"/>
    <col min="12036" max="12036" width="17.125" style="21" customWidth="1"/>
    <col min="12037" max="12037" width="14.625" style="21" customWidth="1"/>
    <col min="12038" max="12039" width="13.375" style="21"/>
    <col min="12040" max="12040" width="14.625" style="21" customWidth="1"/>
    <col min="12041" max="12289" width="13.375" style="21"/>
    <col min="12290" max="12290" width="4.625" style="21" customWidth="1"/>
    <col min="12291" max="12291" width="27.125" style="21" customWidth="1"/>
    <col min="12292" max="12292" width="17.125" style="21" customWidth="1"/>
    <col min="12293" max="12293" width="14.625" style="21" customWidth="1"/>
    <col min="12294" max="12295" width="13.375" style="21"/>
    <col min="12296" max="12296" width="14.625" style="21" customWidth="1"/>
    <col min="12297" max="12545" width="13.375" style="21"/>
    <col min="12546" max="12546" width="4.625" style="21" customWidth="1"/>
    <col min="12547" max="12547" width="27.125" style="21" customWidth="1"/>
    <col min="12548" max="12548" width="17.125" style="21" customWidth="1"/>
    <col min="12549" max="12549" width="14.625" style="21" customWidth="1"/>
    <col min="12550" max="12551" width="13.375" style="21"/>
    <col min="12552" max="12552" width="14.625" style="21" customWidth="1"/>
    <col min="12553" max="12801" width="13.375" style="21"/>
    <col min="12802" max="12802" width="4.625" style="21" customWidth="1"/>
    <col min="12803" max="12803" width="27.125" style="21" customWidth="1"/>
    <col min="12804" max="12804" width="17.125" style="21" customWidth="1"/>
    <col min="12805" max="12805" width="14.625" style="21" customWidth="1"/>
    <col min="12806" max="12807" width="13.375" style="21"/>
    <col min="12808" max="12808" width="14.625" style="21" customWidth="1"/>
    <col min="12809" max="13057" width="13.375" style="21"/>
    <col min="13058" max="13058" width="4.625" style="21" customWidth="1"/>
    <col min="13059" max="13059" width="27.125" style="21" customWidth="1"/>
    <col min="13060" max="13060" width="17.125" style="21" customWidth="1"/>
    <col min="13061" max="13061" width="14.625" style="21" customWidth="1"/>
    <col min="13062" max="13063" width="13.375" style="21"/>
    <col min="13064" max="13064" width="14.625" style="21" customWidth="1"/>
    <col min="13065" max="13313" width="13.375" style="21"/>
    <col min="13314" max="13314" width="4.625" style="21" customWidth="1"/>
    <col min="13315" max="13315" width="27.125" style="21" customWidth="1"/>
    <col min="13316" max="13316" width="17.125" style="21" customWidth="1"/>
    <col min="13317" max="13317" width="14.625" style="21" customWidth="1"/>
    <col min="13318" max="13319" width="13.375" style="21"/>
    <col min="13320" max="13320" width="14.625" style="21" customWidth="1"/>
    <col min="13321" max="13569" width="13.375" style="21"/>
    <col min="13570" max="13570" width="4.625" style="21" customWidth="1"/>
    <col min="13571" max="13571" width="27.125" style="21" customWidth="1"/>
    <col min="13572" max="13572" width="17.125" style="21" customWidth="1"/>
    <col min="13573" max="13573" width="14.625" style="21" customWidth="1"/>
    <col min="13574" max="13575" width="13.375" style="21"/>
    <col min="13576" max="13576" width="14.625" style="21" customWidth="1"/>
    <col min="13577" max="13825" width="13.375" style="21"/>
    <col min="13826" max="13826" width="4.625" style="21" customWidth="1"/>
    <col min="13827" max="13827" width="27.125" style="21" customWidth="1"/>
    <col min="13828" max="13828" width="17.125" style="21" customWidth="1"/>
    <col min="13829" max="13829" width="14.625" style="21" customWidth="1"/>
    <col min="13830" max="13831" width="13.375" style="21"/>
    <col min="13832" max="13832" width="14.625" style="21" customWidth="1"/>
    <col min="13833" max="14081" width="13.375" style="21"/>
    <col min="14082" max="14082" width="4.625" style="21" customWidth="1"/>
    <col min="14083" max="14083" width="27.125" style="21" customWidth="1"/>
    <col min="14084" max="14084" width="17.125" style="21" customWidth="1"/>
    <col min="14085" max="14085" width="14.625" style="21" customWidth="1"/>
    <col min="14086" max="14087" width="13.375" style="21"/>
    <col min="14088" max="14088" width="14.625" style="21" customWidth="1"/>
    <col min="14089" max="14337" width="13.375" style="21"/>
    <col min="14338" max="14338" width="4.625" style="21" customWidth="1"/>
    <col min="14339" max="14339" width="27.125" style="21" customWidth="1"/>
    <col min="14340" max="14340" width="17.125" style="21" customWidth="1"/>
    <col min="14341" max="14341" width="14.625" style="21" customWidth="1"/>
    <col min="14342" max="14343" width="13.375" style="21"/>
    <col min="14344" max="14344" width="14.625" style="21" customWidth="1"/>
    <col min="14345" max="14593" width="13.375" style="21"/>
    <col min="14594" max="14594" width="4.625" style="21" customWidth="1"/>
    <col min="14595" max="14595" width="27.125" style="21" customWidth="1"/>
    <col min="14596" max="14596" width="17.125" style="21" customWidth="1"/>
    <col min="14597" max="14597" width="14.625" style="21" customWidth="1"/>
    <col min="14598" max="14599" width="13.375" style="21"/>
    <col min="14600" max="14600" width="14.625" style="21" customWidth="1"/>
    <col min="14601" max="14849" width="13.375" style="21"/>
    <col min="14850" max="14850" width="4.625" style="21" customWidth="1"/>
    <col min="14851" max="14851" width="27.125" style="21" customWidth="1"/>
    <col min="14852" max="14852" width="17.125" style="21" customWidth="1"/>
    <col min="14853" max="14853" width="14.625" style="21" customWidth="1"/>
    <col min="14854" max="14855" width="13.375" style="21"/>
    <col min="14856" max="14856" width="14.625" style="21" customWidth="1"/>
    <col min="14857" max="15105" width="13.375" style="21"/>
    <col min="15106" max="15106" width="4.625" style="21" customWidth="1"/>
    <col min="15107" max="15107" width="27.125" style="21" customWidth="1"/>
    <col min="15108" max="15108" width="17.125" style="21" customWidth="1"/>
    <col min="15109" max="15109" width="14.625" style="21" customWidth="1"/>
    <col min="15110" max="15111" width="13.375" style="21"/>
    <col min="15112" max="15112" width="14.625" style="21" customWidth="1"/>
    <col min="15113" max="15361" width="13.375" style="21"/>
    <col min="15362" max="15362" width="4.625" style="21" customWidth="1"/>
    <col min="15363" max="15363" width="27.125" style="21" customWidth="1"/>
    <col min="15364" max="15364" width="17.125" style="21" customWidth="1"/>
    <col min="15365" max="15365" width="14.625" style="21" customWidth="1"/>
    <col min="15366" max="15367" width="13.375" style="21"/>
    <col min="15368" max="15368" width="14.625" style="21" customWidth="1"/>
    <col min="15369" max="15617" width="13.375" style="21"/>
    <col min="15618" max="15618" width="4.625" style="21" customWidth="1"/>
    <col min="15619" max="15619" width="27.125" style="21" customWidth="1"/>
    <col min="15620" max="15620" width="17.125" style="21" customWidth="1"/>
    <col min="15621" max="15621" width="14.625" style="21" customWidth="1"/>
    <col min="15622" max="15623" width="13.375" style="21"/>
    <col min="15624" max="15624" width="14.625" style="21" customWidth="1"/>
    <col min="15625" max="15873" width="13.375" style="21"/>
    <col min="15874" max="15874" width="4.625" style="21" customWidth="1"/>
    <col min="15875" max="15875" width="27.125" style="21" customWidth="1"/>
    <col min="15876" max="15876" width="17.125" style="21" customWidth="1"/>
    <col min="15877" max="15877" width="14.625" style="21" customWidth="1"/>
    <col min="15878" max="15879" width="13.375" style="21"/>
    <col min="15880" max="15880" width="14.625" style="21" customWidth="1"/>
    <col min="15881" max="16129" width="13.375" style="21"/>
    <col min="16130" max="16130" width="4.625" style="21" customWidth="1"/>
    <col min="16131" max="16131" width="27.125" style="21" customWidth="1"/>
    <col min="16132" max="16132" width="17.125" style="21" customWidth="1"/>
    <col min="16133" max="16133" width="14.625" style="21" customWidth="1"/>
    <col min="16134" max="16135" width="13.375" style="21"/>
    <col min="16136" max="16136" width="14.625" style="21" customWidth="1"/>
    <col min="16137" max="16384" width="13.375" style="21"/>
  </cols>
  <sheetData>
    <row r="1" spans="1:10" x14ac:dyDescent="0.2">
      <c r="A1" s="20"/>
    </row>
    <row r="6" spans="1:10" x14ac:dyDescent="0.2">
      <c r="D6" s="3" t="s">
        <v>290</v>
      </c>
    </row>
    <row r="7" spans="1:10" ht="18" thickBot="1" x14ac:dyDescent="0.25">
      <c r="B7" s="22"/>
      <c r="C7" s="22"/>
      <c r="D7" s="22"/>
      <c r="E7" s="22"/>
      <c r="F7" s="22"/>
      <c r="G7" s="22"/>
      <c r="H7" s="22"/>
      <c r="I7" s="23" t="s">
        <v>291</v>
      </c>
      <c r="J7" s="22"/>
    </row>
    <row r="8" spans="1:10" x14ac:dyDescent="0.2">
      <c r="D8" s="42" t="s">
        <v>292</v>
      </c>
      <c r="E8" s="42" t="s">
        <v>293</v>
      </c>
      <c r="F8" s="42" t="s">
        <v>294</v>
      </c>
      <c r="G8" s="42" t="s">
        <v>295</v>
      </c>
      <c r="H8" s="42" t="s">
        <v>296</v>
      </c>
      <c r="I8" s="42" t="s">
        <v>297</v>
      </c>
      <c r="J8" s="42" t="s">
        <v>298</v>
      </c>
    </row>
    <row r="9" spans="1:10" x14ac:dyDescent="0.2">
      <c r="D9" s="25" t="s">
        <v>299</v>
      </c>
      <c r="E9" s="25" t="s">
        <v>300</v>
      </c>
      <c r="F9" s="25" t="s">
        <v>301</v>
      </c>
      <c r="G9" s="25" t="s">
        <v>302</v>
      </c>
      <c r="H9" s="42" t="s">
        <v>303</v>
      </c>
      <c r="I9" s="25" t="s">
        <v>304</v>
      </c>
      <c r="J9" s="42" t="s">
        <v>305</v>
      </c>
    </row>
    <row r="10" spans="1:10" x14ac:dyDescent="0.2">
      <c r="B10" s="35"/>
      <c r="C10" s="35"/>
      <c r="D10" s="36"/>
      <c r="E10" s="36"/>
      <c r="F10" s="36"/>
      <c r="G10" s="36"/>
      <c r="H10" s="57" t="s">
        <v>306</v>
      </c>
      <c r="I10" s="36"/>
      <c r="J10" s="27" t="s">
        <v>307</v>
      </c>
    </row>
    <row r="11" spans="1:10" x14ac:dyDescent="0.2">
      <c r="D11" s="32"/>
    </row>
    <row r="12" spans="1:10" x14ac:dyDescent="0.2">
      <c r="B12" s="20" t="s">
        <v>308</v>
      </c>
      <c r="C12" s="20" t="s">
        <v>299</v>
      </c>
      <c r="D12" s="33">
        <v>16830</v>
      </c>
      <c r="E12" s="34">
        <v>1</v>
      </c>
      <c r="F12" s="34">
        <v>73572</v>
      </c>
      <c r="G12" s="34">
        <v>609</v>
      </c>
      <c r="H12" s="34">
        <v>32516</v>
      </c>
      <c r="I12" s="34">
        <v>1005</v>
      </c>
      <c r="J12" s="34">
        <v>2</v>
      </c>
    </row>
    <row r="13" spans="1:10" x14ac:dyDescent="0.2">
      <c r="B13" s="20" t="s">
        <v>309</v>
      </c>
      <c r="C13" s="20" t="s">
        <v>300</v>
      </c>
      <c r="D13" s="33">
        <v>0</v>
      </c>
      <c r="E13" s="34">
        <v>0</v>
      </c>
      <c r="F13" s="34">
        <v>1</v>
      </c>
      <c r="G13" s="34">
        <v>2</v>
      </c>
      <c r="H13" s="34">
        <v>26</v>
      </c>
      <c r="I13" s="34">
        <v>1683</v>
      </c>
      <c r="J13" s="34">
        <v>146518</v>
      </c>
    </row>
    <row r="14" spans="1:10" x14ac:dyDescent="0.2">
      <c r="B14" s="20" t="s">
        <v>310</v>
      </c>
      <c r="C14" s="20" t="s">
        <v>301</v>
      </c>
      <c r="D14" s="33">
        <v>8459</v>
      </c>
      <c r="E14" s="34">
        <v>0</v>
      </c>
      <c r="F14" s="34">
        <v>35973</v>
      </c>
      <c r="G14" s="34">
        <v>412</v>
      </c>
      <c r="H14" s="34">
        <v>64</v>
      </c>
      <c r="I14" s="34">
        <v>5632</v>
      </c>
      <c r="J14" s="34">
        <v>3</v>
      </c>
    </row>
    <row r="15" spans="1:10" x14ac:dyDescent="0.2">
      <c r="B15" s="20" t="s">
        <v>311</v>
      </c>
      <c r="C15" s="20" t="s">
        <v>302</v>
      </c>
      <c r="D15" s="33">
        <v>1791</v>
      </c>
      <c r="E15" s="34">
        <v>78</v>
      </c>
      <c r="F15" s="34">
        <v>461</v>
      </c>
      <c r="G15" s="34">
        <v>61056</v>
      </c>
      <c r="H15" s="34">
        <v>669</v>
      </c>
      <c r="I15" s="34">
        <v>241</v>
      </c>
      <c r="J15" s="34">
        <v>53</v>
      </c>
    </row>
    <row r="16" spans="1:10" x14ac:dyDescent="0.2">
      <c r="D16" s="32"/>
    </row>
    <row r="17" spans="2:10" x14ac:dyDescent="0.2">
      <c r="B17" s="20" t="s">
        <v>312</v>
      </c>
      <c r="C17" s="20" t="s">
        <v>313</v>
      </c>
      <c r="D17" s="33">
        <v>2929</v>
      </c>
      <c r="E17" s="34">
        <v>39</v>
      </c>
      <c r="F17" s="34">
        <v>6261</v>
      </c>
      <c r="G17" s="34">
        <v>1833</v>
      </c>
      <c r="H17" s="34">
        <v>32444</v>
      </c>
      <c r="I17" s="34">
        <v>10188</v>
      </c>
      <c r="J17" s="34">
        <v>18</v>
      </c>
    </row>
    <row r="18" spans="2:10" x14ac:dyDescent="0.2">
      <c r="B18" s="20" t="s">
        <v>314</v>
      </c>
      <c r="C18" s="20" t="s">
        <v>304</v>
      </c>
      <c r="D18" s="33">
        <v>12144</v>
      </c>
      <c r="E18" s="34">
        <v>107</v>
      </c>
      <c r="F18" s="34">
        <v>3662</v>
      </c>
      <c r="G18" s="34">
        <v>26352</v>
      </c>
      <c r="H18" s="34">
        <v>3008</v>
      </c>
      <c r="I18" s="34">
        <v>103876</v>
      </c>
      <c r="J18" s="34">
        <v>1720</v>
      </c>
    </row>
    <row r="19" spans="2:10" x14ac:dyDescent="0.2">
      <c r="B19" s="20" t="s">
        <v>315</v>
      </c>
      <c r="C19" s="20" t="s">
        <v>316</v>
      </c>
      <c r="D19" s="33">
        <v>3299</v>
      </c>
      <c r="E19" s="34">
        <v>52</v>
      </c>
      <c r="F19" s="34">
        <v>629</v>
      </c>
      <c r="G19" s="34">
        <v>895</v>
      </c>
      <c r="H19" s="34">
        <v>402</v>
      </c>
      <c r="I19" s="34">
        <v>16984</v>
      </c>
      <c r="J19" s="34">
        <v>12151</v>
      </c>
    </row>
    <row r="20" spans="2:10" x14ac:dyDescent="0.2">
      <c r="B20" s="20" t="s">
        <v>317</v>
      </c>
      <c r="C20" s="20" t="s">
        <v>318</v>
      </c>
      <c r="D20" s="33">
        <v>174</v>
      </c>
      <c r="E20" s="34">
        <v>0</v>
      </c>
      <c r="F20" s="34">
        <v>1264</v>
      </c>
      <c r="G20" s="34">
        <v>95</v>
      </c>
      <c r="H20" s="34">
        <v>1542</v>
      </c>
      <c r="I20" s="34">
        <v>1585</v>
      </c>
      <c r="J20" s="34">
        <v>56</v>
      </c>
    </row>
    <row r="21" spans="2:10" x14ac:dyDescent="0.2">
      <c r="D21" s="32"/>
    </row>
    <row r="22" spans="2:10" x14ac:dyDescent="0.2">
      <c r="B22" s="20" t="s">
        <v>319</v>
      </c>
      <c r="C22" s="20" t="s">
        <v>320</v>
      </c>
      <c r="D22" s="33">
        <v>7</v>
      </c>
      <c r="E22" s="34">
        <v>1</v>
      </c>
      <c r="F22" s="34">
        <v>0</v>
      </c>
      <c r="G22" s="34">
        <v>10</v>
      </c>
      <c r="H22" s="34">
        <v>914</v>
      </c>
      <c r="I22" s="34">
        <v>7</v>
      </c>
      <c r="J22" s="34">
        <v>0</v>
      </c>
    </row>
    <row r="23" spans="2:10" x14ac:dyDescent="0.2">
      <c r="B23" s="20">
        <v>10</v>
      </c>
      <c r="C23" s="20" t="s">
        <v>321</v>
      </c>
      <c r="D23" s="33">
        <v>0</v>
      </c>
      <c r="E23" s="34">
        <v>0</v>
      </c>
      <c r="F23" s="34">
        <v>321</v>
      </c>
      <c r="G23" s="34">
        <v>7</v>
      </c>
      <c r="H23" s="34">
        <v>206</v>
      </c>
      <c r="I23" s="34">
        <v>940</v>
      </c>
      <c r="J23" s="34">
        <v>7</v>
      </c>
    </row>
    <row r="24" spans="2:10" x14ac:dyDescent="0.2">
      <c r="B24" s="20">
        <f>1+B23</f>
        <v>11</v>
      </c>
      <c r="C24" s="20" t="s">
        <v>322</v>
      </c>
      <c r="D24" s="33">
        <v>215</v>
      </c>
      <c r="E24" s="34">
        <v>277</v>
      </c>
      <c r="F24" s="34">
        <v>8201</v>
      </c>
      <c r="G24" s="34">
        <v>264</v>
      </c>
      <c r="H24" s="34">
        <v>2257</v>
      </c>
      <c r="I24" s="34">
        <v>4325</v>
      </c>
      <c r="J24" s="34">
        <v>900</v>
      </c>
    </row>
    <row r="25" spans="2:10" x14ac:dyDescent="0.2">
      <c r="B25" s="20">
        <f>1+B24</f>
        <v>12</v>
      </c>
      <c r="C25" s="20" t="s">
        <v>323</v>
      </c>
      <c r="D25" s="33">
        <v>6</v>
      </c>
      <c r="E25" s="34">
        <v>51</v>
      </c>
      <c r="F25" s="34">
        <v>0</v>
      </c>
      <c r="G25" s="34">
        <v>0</v>
      </c>
      <c r="H25" s="34">
        <v>286</v>
      </c>
      <c r="I25" s="34">
        <v>21</v>
      </c>
      <c r="J25" s="34">
        <v>1</v>
      </c>
    </row>
    <row r="26" spans="2:10" x14ac:dyDescent="0.2">
      <c r="B26" s="58"/>
      <c r="D26" s="32"/>
    </row>
    <row r="27" spans="2:10" x14ac:dyDescent="0.2">
      <c r="B27" s="20">
        <f>1+B25</f>
        <v>13</v>
      </c>
      <c r="C27" s="20" t="s">
        <v>324</v>
      </c>
      <c r="D27" s="33">
        <v>97</v>
      </c>
      <c r="E27" s="34">
        <v>0</v>
      </c>
      <c r="F27" s="34">
        <v>5</v>
      </c>
      <c r="G27" s="34">
        <v>0</v>
      </c>
      <c r="H27" s="34">
        <v>22</v>
      </c>
      <c r="I27" s="34">
        <v>2</v>
      </c>
      <c r="J27" s="34">
        <v>1</v>
      </c>
    </row>
    <row r="28" spans="2:10" x14ac:dyDescent="0.2">
      <c r="B28" s="20">
        <f>1+B27</f>
        <v>14</v>
      </c>
      <c r="C28" s="20" t="s">
        <v>325</v>
      </c>
      <c r="D28" s="33">
        <v>1651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</row>
    <row r="29" spans="2:10" x14ac:dyDescent="0.2">
      <c r="B29" s="20">
        <f>1+B28</f>
        <v>15</v>
      </c>
      <c r="C29" s="20" t="s">
        <v>326</v>
      </c>
      <c r="D29" s="33">
        <v>9</v>
      </c>
      <c r="E29" s="34">
        <v>0</v>
      </c>
      <c r="F29" s="34">
        <v>2</v>
      </c>
      <c r="G29" s="34">
        <v>3</v>
      </c>
      <c r="H29" s="34">
        <v>2</v>
      </c>
      <c r="I29" s="34">
        <v>4</v>
      </c>
      <c r="J29" s="34">
        <v>0</v>
      </c>
    </row>
    <row r="30" spans="2:10" x14ac:dyDescent="0.2">
      <c r="B30" s="20">
        <f>1+B29</f>
        <v>16</v>
      </c>
      <c r="C30" s="20" t="s">
        <v>327</v>
      </c>
      <c r="D30" s="33">
        <v>2513</v>
      </c>
      <c r="E30" s="34">
        <v>130</v>
      </c>
      <c r="F30" s="34">
        <v>7244</v>
      </c>
      <c r="G30" s="34">
        <v>5039</v>
      </c>
      <c r="H30" s="34">
        <v>2511</v>
      </c>
      <c r="I30" s="34">
        <v>11855</v>
      </c>
      <c r="J30" s="34">
        <v>325</v>
      </c>
    </row>
    <row r="31" spans="2:10" x14ac:dyDescent="0.2">
      <c r="B31" s="58"/>
      <c r="D31" s="32"/>
    </row>
    <row r="32" spans="2:10" x14ac:dyDescent="0.2">
      <c r="B32" s="20">
        <f>1+B30</f>
        <v>17</v>
      </c>
      <c r="C32" s="20" t="s">
        <v>328</v>
      </c>
      <c r="D32" s="33">
        <v>1166</v>
      </c>
      <c r="E32" s="34">
        <v>83</v>
      </c>
      <c r="F32" s="34">
        <v>770</v>
      </c>
      <c r="G32" s="34">
        <v>601</v>
      </c>
      <c r="H32" s="34">
        <v>874</v>
      </c>
      <c r="I32" s="34">
        <v>2241</v>
      </c>
      <c r="J32" s="34">
        <v>923</v>
      </c>
    </row>
    <row r="33" spans="2:10" x14ac:dyDescent="0.2">
      <c r="B33" s="20">
        <f>1+B32</f>
        <v>18</v>
      </c>
      <c r="C33" s="20" t="s">
        <v>329</v>
      </c>
      <c r="D33" s="33">
        <v>968</v>
      </c>
      <c r="E33" s="34">
        <v>230</v>
      </c>
      <c r="F33" s="34">
        <v>3330</v>
      </c>
      <c r="G33" s="34">
        <v>4205</v>
      </c>
      <c r="H33" s="34">
        <v>2037</v>
      </c>
      <c r="I33" s="34">
        <v>12561</v>
      </c>
      <c r="J33" s="34">
        <v>3669</v>
      </c>
    </row>
    <row r="34" spans="2:10" x14ac:dyDescent="0.2">
      <c r="B34" s="20">
        <f>1+B33</f>
        <v>19</v>
      </c>
      <c r="C34" s="20" t="s">
        <v>330</v>
      </c>
      <c r="D34" s="33">
        <v>91</v>
      </c>
      <c r="E34" s="34">
        <v>49</v>
      </c>
      <c r="F34" s="34">
        <v>956</v>
      </c>
      <c r="G34" s="34">
        <v>807</v>
      </c>
      <c r="H34" s="34">
        <v>135</v>
      </c>
      <c r="I34" s="34">
        <v>1702</v>
      </c>
      <c r="J34" s="34">
        <v>440</v>
      </c>
    </row>
    <row r="35" spans="2:10" x14ac:dyDescent="0.2">
      <c r="B35" s="20">
        <f>1+B34</f>
        <v>20</v>
      </c>
      <c r="C35" s="20" t="s">
        <v>331</v>
      </c>
      <c r="D35" s="33">
        <v>9266</v>
      </c>
      <c r="E35" s="34">
        <v>221</v>
      </c>
      <c r="F35" s="34">
        <v>25948</v>
      </c>
      <c r="G35" s="34">
        <v>13938</v>
      </c>
      <c r="H35" s="34">
        <v>13701</v>
      </c>
      <c r="I35" s="34">
        <v>15961</v>
      </c>
      <c r="J35" s="34">
        <v>6098</v>
      </c>
    </row>
    <row r="36" spans="2:10" x14ac:dyDescent="0.2">
      <c r="B36" s="58"/>
      <c r="D36" s="32"/>
    </row>
    <row r="37" spans="2:10" x14ac:dyDescent="0.2">
      <c r="B37" s="20">
        <f>1+B35</f>
        <v>21</v>
      </c>
      <c r="C37" s="20" t="s">
        <v>332</v>
      </c>
      <c r="D37" s="33">
        <v>6418</v>
      </c>
      <c r="E37" s="34">
        <v>591</v>
      </c>
      <c r="F37" s="34">
        <v>2402</v>
      </c>
      <c r="G37" s="34">
        <v>6942</v>
      </c>
      <c r="H37" s="34">
        <v>2451</v>
      </c>
      <c r="I37" s="34">
        <v>6639</v>
      </c>
      <c r="J37" s="34">
        <v>7496</v>
      </c>
    </row>
    <row r="38" spans="2:10" x14ac:dyDescent="0.2">
      <c r="B38" s="20">
        <f>1+B37</f>
        <v>22</v>
      </c>
      <c r="C38" s="20" t="s">
        <v>333</v>
      </c>
      <c r="D38" s="33">
        <v>66</v>
      </c>
      <c r="E38" s="34">
        <v>81</v>
      </c>
      <c r="F38" s="34">
        <v>551</v>
      </c>
      <c r="G38" s="34">
        <v>1106</v>
      </c>
      <c r="H38" s="34">
        <v>718</v>
      </c>
      <c r="I38" s="34">
        <v>936</v>
      </c>
      <c r="J38" s="34">
        <v>608</v>
      </c>
    </row>
    <row r="39" spans="2:10" x14ac:dyDescent="0.2">
      <c r="B39" s="20">
        <f>1+B38</f>
        <v>23</v>
      </c>
      <c r="C39" s="20" t="s">
        <v>334</v>
      </c>
      <c r="D39" s="33">
        <v>9327</v>
      </c>
      <c r="E39" s="34">
        <v>4087</v>
      </c>
      <c r="F39" s="34">
        <v>11931</v>
      </c>
      <c r="G39" s="34">
        <v>6425</v>
      </c>
      <c r="H39" s="34">
        <v>8283</v>
      </c>
      <c r="I39" s="34">
        <v>11480</v>
      </c>
      <c r="J39" s="34">
        <v>14169</v>
      </c>
    </row>
    <row r="40" spans="2:10" x14ac:dyDescent="0.2">
      <c r="B40" s="20">
        <f>1+B39</f>
        <v>24</v>
      </c>
      <c r="C40" s="20" t="s">
        <v>335</v>
      </c>
      <c r="D40" s="33">
        <v>353</v>
      </c>
      <c r="E40" s="34">
        <v>33</v>
      </c>
      <c r="F40" s="34">
        <v>675</v>
      </c>
      <c r="G40" s="34">
        <v>780</v>
      </c>
      <c r="H40" s="34">
        <v>356</v>
      </c>
      <c r="I40" s="34">
        <v>1071</v>
      </c>
      <c r="J40" s="34">
        <v>781</v>
      </c>
    </row>
    <row r="41" spans="2:10" x14ac:dyDescent="0.2">
      <c r="B41" s="58"/>
      <c r="D41" s="32"/>
    </row>
    <row r="42" spans="2:10" x14ac:dyDescent="0.2">
      <c r="B42" s="20">
        <f>1+B40</f>
        <v>25</v>
      </c>
      <c r="C42" s="20" t="s">
        <v>336</v>
      </c>
      <c r="D42" s="33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</row>
    <row r="43" spans="2:10" x14ac:dyDescent="0.2">
      <c r="B43" s="20">
        <f>1+B42</f>
        <v>26</v>
      </c>
      <c r="C43" s="20" t="s">
        <v>337</v>
      </c>
      <c r="D43" s="33">
        <v>271</v>
      </c>
      <c r="E43" s="34">
        <v>0</v>
      </c>
      <c r="F43" s="34">
        <v>1442</v>
      </c>
      <c r="G43" s="34">
        <v>1827</v>
      </c>
      <c r="H43" s="34">
        <v>401</v>
      </c>
      <c r="I43" s="34">
        <v>21519</v>
      </c>
      <c r="J43" s="34">
        <v>2152</v>
      </c>
    </row>
    <row r="44" spans="2:10" x14ac:dyDescent="0.2">
      <c r="B44" s="20">
        <f>1+B43</f>
        <v>27</v>
      </c>
      <c r="C44" s="20" t="s">
        <v>338</v>
      </c>
      <c r="D44" s="33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</row>
    <row r="45" spans="2:10" x14ac:dyDescent="0.2">
      <c r="B45" s="20">
        <f>1+B44</f>
        <v>28</v>
      </c>
      <c r="C45" s="20" t="s">
        <v>339</v>
      </c>
      <c r="D45" s="33">
        <v>71</v>
      </c>
      <c r="E45" s="34">
        <v>18</v>
      </c>
      <c r="F45" s="34">
        <v>217</v>
      </c>
      <c r="G45" s="34">
        <v>173</v>
      </c>
      <c r="H45" s="34">
        <v>112</v>
      </c>
      <c r="I45" s="34">
        <v>428</v>
      </c>
      <c r="J45" s="34">
        <v>196</v>
      </c>
    </row>
    <row r="46" spans="2:10" x14ac:dyDescent="0.2">
      <c r="B46" s="58"/>
      <c r="D46" s="32"/>
    </row>
    <row r="47" spans="2:10" x14ac:dyDescent="0.2">
      <c r="B47" s="20">
        <f>1+B45</f>
        <v>29</v>
      </c>
      <c r="C47" s="20" t="s">
        <v>340</v>
      </c>
      <c r="D47" s="33">
        <v>1671</v>
      </c>
      <c r="E47" s="34">
        <v>423</v>
      </c>
      <c r="F47" s="34">
        <v>9812</v>
      </c>
      <c r="G47" s="34">
        <v>4641</v>
      </c>
      <c r="H47" s="34">
        <v>3320</v>
      </c>
      <c r="I47" s="34">
        <v>26706</v>
      </c>
      <c r="J47" s="34">
        <v>4281</v>
      </c>
    </row>
    <row r="48" spans="2:10" x14ac:dyDescent="0.2">
      <c r="B48" s="20">
        <f>1+B47</f>
        <v>30</v>
      </c>
      <c r="C48" s="20" t="s">
        <v>341</v>
      </c>
      <c r="D48" s="33">
        <v>119</v>
      </c>
      <c r="E48" s="34">
        <v>3</v>
      </c>
      <c r="F48" s="34">
        <v>61</v>
      </c>
      <c r="G48" s="34">
        <v>46</v>
      </c>
      <c r="H48" s="34">
        <v>34</v>
      </c>
      <c r="I48" s="34">
        <v>86</v>
      </c>
      <c r="J48" s="34">
        <v>35</v>
      </c>
    </row>
    <row r="49" spans="2:11" x14ac:dyDescent="0.2">
      <c r="B49" s="59">
        <f>1+B48</f>
        <v>31</v>
      </c>
      <c r="C49" s="59" t="s">
        <v>342</v>
      </c>
      <c r="D49" s="33">
        <v>151</v>
      </c>
      <c r="E49" s="60">
        <v>10</v>
      </c>
      <c r="F49" s="60">
        <v>460</v>
      </c>
      <c r="G49" s="60">
        <v>413</v>
      </c>
      <c r="H49" s="60">
        <v>199</v>
      </c>
      <c r="I49" s="60">
        <v>314</v>
      </c>
      <c r="J49" s="60">
        <v>35</v>
      </c>
    </row>
    <row r="50" spans="2:11" x14ac:dyDescent="0.2">
      <c r="B50" s="20">
        <f>1+B49</f>
        <v>32</v>
      </c>
      <c r="C50" s="20" t="s">
        <v>343</v>
      </c>
      <c r="D50" s="33">
        <v>31</v>
      </c>
      <c r="E50" s="34">
        <v>23</v>
      </c>
      <c r="F50" s="34">
        <v>1046</v>
      </c>
      <c r="G50" s="34">
        <v>1515</v>
      </c>
      <c r="H50" s="34">
        <v>629</v>
      </c>
      <c r="I50" s="34">
        <v>3989</v>
      </c>
      <c r="J50" s="34">
        <v>242</v>
      </c>
      <c r="K50" s="48"/>
    </row>
    <row r="51" spans="2:11" x14ac:dyDescent="0.2">
      <c r="B51" s="61"/>
      <c r="C51" s="35"/>
      <c r="D51" s="36"/>
      <c r="E51" s="35"/>
      <c r="F51" s="35"/>
      <c r="G51" s="35"/>
      <c r="H51" s="35"/>
      <c r="I51" s="35"/>
      <c r="J51" s="35"/>
    </row>
    <row r="52" spans="2:11" x14ac:dyDescent="0.2">
      <c r="B52" s="62"/>
      <c r="C52" s="48"/>
      <c r="D52" s="32"/>
      <c r="E52" s="48"/>
      <c r="F52" s="48"/>
      <c r="G52" s="48"/>
      <c r="H52" s="48"/>
      <c r="I52" s="48"/>
      <c r="J52" s="48"/>
    </row>
    <row r="53" spans="2:11" x14ac:dyDescent="0.2">
      <c r="B53" s="20">
        <v>33</v>
      </c>
      <c r="C53" s="20" t="s">
        <v>344</v>
      </c>
      <c r="D53" s="30">
        <v>80093</v>
      </c>
      <c r="E53" s="31">
        <v>6588</v>
      </c>
      <c r="F53" s="31">
        <v>197197</v>
      </c>
      <c r="G53" s="31">
        <v>139996</v>
      </c>
      <c r="H53" s="31">
        <v>110119</v>
      </c>
      <c r="I53" s="31">
        <v>263981</v>
      </c>
      <c r="J53" s="31">
        <v>202880</v>
      </c>
      <c r="K53" s="48"/>
    </row>
    <row r="54" spans="2:11" x14ac:dyDescent="0.2">
      <c r="B54" s="61"/>
      <c r="C54" s="35"/>
      <c r="D54" s="36"/>
      <c r="E54" s="35"/>
      <c r="F54" s="35"/>
      <c r="G54" s="35"/>
      <c r="H54" s="35"/>
      <c r="I54" s="35"/>
      <c r="J54" s="35"/>
    </row>
    <row r="55" spans="2:11" x14ac:dyDescent="0.2">
      <c r="B55" s="58"/>
      <c r="D55" s="32"/>
    </row>
    <row r="56" spans="2:11" x14ac:dyDescent="0.2">
      <c r="B56" s="20">
        <v>35</v>
      </c>
      <c r="C56" s="20" t="s">
        <v>345</v>
      </c>
      <c r="D56" s="33">
        <v>2900</v>
      </c>
      <c r="E56" s="34">
        <v>811</v>
      </c>
      <c r="F56" s="34">
        <v>6573</v>
      </c>
      <c r="G56" s="34">
        <v>2684</v>
      </c>
      <c r="H56" s="34">
        <v>2718</v>
      </c>
      <c r="I56" s="34">
        <v>11083</v>
      </c>
      <c r="J56" s="34">
        <v>3118</v>
      </c>
    </row>
    <row r="57" spans="2:11" x14ac:dyDescent="0.2">
      <c r="B57" s="20">
        <f>B56+1</f>
        <v>36</v>
      </c>
      <c r="C57" s="20" t="s">
        <v>346</v>
      </c>
      <c r="D57" s="33">
        <v>21595</v>
      </c>
      <c r="E57" s="34">
        <v>1269</v>
      </c>
      <c r="F57" s="34">
        <v>44362</v>
      </c>
      <c r="G57" s="34">
        <v>55406</v>
      </c>
      <c r="H57" s="34">
        <v>29526</v>
      </c>
      <c r="I57" s="34">
        <v>44248</v>
      </c>
      <c r="J57" s="34">
        <v>11383</v>
      </c>
    </row>
    <row r="58" spans="2:11" x14ac:dyDescent="0.2">
      <c r="B58" s="20">
        <f>B57+1</f>
        <v>37</v>
      </c>
      <c r="C58" s="20" t="s">
        <v>347</v>
      </c>
      <c r="D58" s="33">
        <v>84970</v>
      </c>
      <c r="E58" s="34">
        <v>2462</v>
      </c>
      <c r="F58" s="34">
        <v>32463</v>
      </c>
      <c r="G58" s="34">
        <v>6640</v>
      </c>
      <c r="H58" s="34">
        <v>12146</v>
      </c>
      <c r="I58" s="34">
        <v>34743</v>
      </c>
      <c r="J58" s="34">
        <v>10044</v>
      </c>
    </row>
    <row r="59" spans="2:11" x14ac:dyDescent="0.2">
      <c r="B59" s="20">
        <f>B58+1</f>
        <v>38</v>
      </c>
      <c r="C59" s="20" t="s">
        <v>348</v>
      </c>
      <c r="D59" s="33">
        <v>28111</v>
      </c>
      <c r="E59" s="34">
        <v>807</v>
      </c>
      <c r="F59" s="34">
        <v>12154</v>
      </c>
      <c r="G59" s="34">
        <v>8990</v>
      </c>
      <c r="H59" s="34">
        <v>3838</v>
      </c>
      <c r="I59" s="34">
        <v>22868</v>
      </c>
      <c r="J59" s="34">
        <v>15617</v>
      </c>
    </row>
    <row r="60" spans="2:11" x14ac:dyDescent="0.2">
      <c r="B60" s="20">
        <f>B59+1</f>
        <v>39</v>
      </c>
      <c r="C60" s="20" t="s">
        <v>349</v>
      </c>
      <c r="D60" s="33">
        <v>8490</v>
      </c>
      <c r="E60" s="34">
        <v>631</v>
      </c>
      <c r="F60" s="34">
        <v>63965</v>
      </c>
      <c r="G60" s="34">
        <v>6122</v>
      </c>
      <c r="H60" s="34">
        <v>3560</v>
      </c>
      <c r="I60" s="34">
        <v>10558</v>
      </c>
      <c r="J60" s="34">
        <v>180885</v>
      </c>
    </row>
    <row r="61" spans="2:11" x14ac:dyDescent="0.2">
      <c r="B61" s="20">
        <f>B60+1</f>
        <v>40</v>
      </c>
      <c r="C61" s="20" t="s">
        <v>350</v>
      </c>
      <c r="D61" s="33">
        <v>-1305</v>
      </c>
      <c r="E61" s="34">
        <v>-3</v>
      </c>
      <c r="F61" s="34">
        <v>-2577</v>
      </c>
      <c r="G61" s="34">
        <v>-209</v>
      </c>
      <c r="H61" s="34">
        <v>-70</v>
      </c>
      <c r="I61" s="34">
        <v>-80</v>
      </c>
      <c r="J61" s="34">
        <v>-435</v>
      </c>
    </row>
    <row r="62" spans="2:11" x14ac:dyDescent="0.2">
      <c r="B62" s="61"/>
      <c r="C62" s="35"/>
      <c r="D62" s="36"/>
      <c r="E62" s="35"/>
      <c r="F62" s="35"/>
      <c r="G62" s="35"/>
      <c r="H62" s="35"/>
      <c r="I62" s="35"/>
      <c r="J62" s="35"/>
    </row>
    <row r="63" spans="2:11" x14ac:dyDescent="0.2">
      <c r="B63" s="62"/>
      <c r="C63" s="48"/>
      <c r="D63" s="32"/>
      <c r="E63" s="48"/>
      <c r="F63" s="48"/>
      <c r="G63" s="48"/>
      <c r="H63" s="48"/>
      <c r="I63" s="48"/>
      <c r="J63" s="48"/>
    </row>
    <row r="64" spans="2:11" x14ac:dyDescent="0.2">
      <c r="B64" s="20">
        <v>50</v>
      </c>
      <c r="C64" s="20" t="s">
        <v>351</v>
      </c>
      <c r="D64" s="30">
        <v>144761</v>
      </c>
      <c r="E64" s="31">
        <v>5977</v>
      </c>
      <c r="F64" s="31">
        <v>156940</v>
      </c>
      <c r="G64" s="31">
        <v>79633</v>
      </c>
      <c r="H64" s="31">
        <v>51718</v>
      </c>
      <c r="I64" s="31">
        <v>123420</v>
      </c>
      <c r="J64" s="31">
        <v>220612</v>
      </c>
      <c r="K64" s="48"/>
    </row>
    <row r="65" spans="1:11" x14ac:dyDescent="0.2">
      <c r="B65" s="61"/>
      <c r="C65" s="35"/>
      <c r="D65" s="36"/>
      <c r="E65" s="35"/>
      <c r="F65" s="35"/>
      <c r="G65" s="35"/>
      <c r="H65" s="35"/>
      <c r="I65" s="35"/>
      <c r="J65" s="35"/>
    </row>
    <row r="66" spans="1:11" x14ac:dyDescent="0.2">
      <c r="B66" s="62"/>
      <c r="C66" s="48"/>
      <c r="D66" s="32"/>
      <c r="E66" s="48"/>
      <c r="F66" s="48"/>
      <c r="G66" s="48"/>
      <c r="H66" s="48"/>
      <c r="I66" s="48"/>
      <c r="J66" s="48"/>
    </row>
    <row r="67" spans="1:11" x14ac:dyDescent="0.2">
      <c r="B67" s="20">
        <v>53</v>
      </c>
      <c r="C67" s="20" t="s">
        <v>352</v>
      </c>
      <c r="D67" s="30">
        <v>224854</v>
      </c>
      <c r="E67" s="31">
        <v>12565</v>
      </c>
      <c r="F67" s="31">
        <v>354137</v>
      </c>
      <c r="G67" s="31">
        <v>219629</v>
      </c>
      <c r="H67" s="31">
        <v>161837</v>
      </c>
      <c r="I67" s="31">
        <v>387401</v>
      </c>
      <c r="J67" s="31">
        <v>423492</v>
      </c>
      <c r="K67" s="48"/>
    </row>
    <row r="68" spans="1:11" x14ac:dyDescent="0.2">
      <c r="B68" s="35"/>
      <c r="C68" s="35"/>
      <c r="D68" s="36"/>
      <c r="E68" s="35"/>
      <c r="F68" s="35"/>
      <c r="G68" s="35"/>
      <c r="H68" s="35"/>
      <c r="I68" s="35"/>
      <c r="J68" s="35"/>
    </row>
    <row r="69" spans="1:11" x14ac:dyDescent="0.2">
      <c r="D69" s="32"/>
    </row>
    <row r="70" spans="1:11" x14ac:dyDescent="0.2">
      <c r="C70" s="20" t="s">
        <v>353</v>
      </c>
      <c r="D70" s="30">
        <v>106565</v>
      </c>
      <c r="E70" s="31">
        <v>3731</v>
      </c>
      <c r="F70" s="31">
        <v>76825</v>
      </c>
      <c r="G70" s="31">
        <v>62046</v>
      </c>
      <c r="H70" s="31">
        <v>41672</v>
      </c>
      <c r="I70" s="31">
        <v>78991</v>
      </c>
      <c r="J70" s="31">
        <v>21427</v>
      </c>
    </row>
    <row r="71" spans="1:11" x14ac:dyDescent="0.2">
      <c r="C71" s="20" t="s">
        <v>354</v>
      </c>
      <c r="D71" s="30">
        <v>141861</v>
      </c>
      <c r="E71" s="31">
        <v>5166</v>
      </c>
      <c r="F71" s="31">
        <v>150367</v>
      </c>
      <c r="G71" s="31">
        <v>76949</v>
      </c>
      <c r="H71" s="31">
        <v>49000</v>
      </c>
      <c r="I71" s="31">
        <v>112337</v>
      </c>
      <c r="J71" s="31">
        <v>217494</v>
      </c>
    </row>
    <row r="72" spans="1:11" ht="18" thickBot="1" x14ac:dyDescent="0.25">
      <c r="B72" s="22"/>
      <c r="C72" s="22"/>
      <c r="D72" s="40"/>
      <c r="E72" s="22"/>
      <c r="F72" s="22"/>
      <c r="G72" s="22"/>
      <c r="H72" s="22"/>
      <c r="I72" s="22"/>
      <c r="J72" s="22"/>
    </row>
    <row r="73" spans="1:11" x14ac:dyDescent="0.2">
      <c r="D73" s="20" t="s">
        <v>355</v>
      </c>
    </row>
    <row r="74" spans="1:11" x14ac:dyDescent="0.2">
      <c r="A74" s="20"/>
    </row>
    <row r="75" spans="1:11" x14ac:dyDescent="0.2">
      <c r="A75" s="20"/>
    </row>
    <row r="80" spans="1:11" x14ac:dyDescent="0.2">
      <c r="D80" s="3" t="s">
        <v>356</v>
      </c>
    </row>
    <row r="81" spans="2:10" ht="18" thickBot="1" x14ac:dyDescent="0.25">
      <c r="B81" s="22"/>
      <c r="C81" s="22"/>
      <c r="D81" s="22"/>
      <c r="E81" s="22"/>
      <c r="F81" s="22"/>
      <c r="G81" s="22"/>
      <c r="H81" s="22"/>
      <c r="I81" s="23" t="s">
        <v>291</v>
      </c>
      <c r="J81" s="22"/>
    </row>
    <row r="82" spans="2:10" x14ac:dyDescent="0.2">
      <c r="D82" s="42" t="s">
        <v>357</v>
      </c>
      <c r="E82" s="42" t="s">
        <v>358</v>
      </c>
      <c r="F82" s="42" t="s">
        <v>359</v>
      </c>
      <c r="G82" s="42" t="s">
        <v>360</v>
      </c>
      <c r="H82" s="42" t="s">
        <v>361</v>
      </c>
      <c r="I82" s="42" t="s">
        <v>362</v>
      </c>
      <c r="J82" s="42" t="s">
        <v>363</v>
      </c>
    </row>
    <row r="83" spans="2:10" x14ac:dyDescent="0.2">
      <c r="D83" s="25" t="s">
        <v>364</v>
      </c>
      <c r="E83" s="25" t="s">
        <v>320</v>
      </c>
      <c r="F83" s="25" t="s">
        <v>321</v>
      </c>
      <c r="G83" s="25" t="s">
        <v>322</v>
      </c>
      <c r="H83" s="25" t="s">
        <v>323</v>
      </c>
      <c r="I83" s="25" t="s">
        <v>324</v>
      </c>
      <c r="J83" s="25" t="s">
        <v>325</v>
      </c>
    </row>
    <row r="84" spans="2:10" x14ac:dyDescent="0.2">
      <c r="B84" s="35"/>
      <c r="C84" s="35"/>
      <c r="D84" s="27" t="s">
        <v>365</v>
      </c>
      <c r="E84" s="36"/>
      <c r="F84" s="36"/>
      <c r="G84" s="36"/>
      <c r="H84" s="36"/>
      <c r="I84" s="36"/>
      <c r="J84" s="36"/>
    </row>
    <row r="85" spans="2:10" x14ac:dyDescent="0.2">
      <c r="D85" s="32"/>
    </row>
    <row r="86" spans="2:10" x14ac:dyDescent="0.2">
      <c r="B86" s="20" t="s">
        <v>308</v>
      </c>
      <c r="C86" s="20" t="s">
        <v>299</v>
      </c>
      <c r="D86" s="33">
        <v>1</v>
      </c>
      <c r="E86" s="34">
        <v>0</v>
      </c>
      <c r="F86" s="34">
        <v>2</v>
      </c>
      <c r="G86" s="34">
        <v>0</v>
      </c>
      <c r="H86" s="34">
        <v>0</v>
      </c>
      <c r="I86" s="34">
        <v>0</v>
      </c>
      <c r="J86" s="34">
        <v>1</v>
      </c>
    </row>
    <row r="87" spans="2:10" x14ac:dyDescent="0.2">
      <c r="B87" s="20" t="s">
        <v>309</v>
      </c>
      <c r="C87" s="20" t="s">
        <v>300</v>
      </c>
      <c r="D87" s="33">
        <v>6930</v>
      </c>
      <c r="E87" s="34">
        <v>17762</v>
      </c>
      <c r="F87" s="34">
        <v>111</v>
      </c>
      <c r="G87" s="34">
        <v>4</v>
      </c>
      <c r="H87" s="34">
        <v>3</v>
      </c>
      <c r="I87" s="34">
        <v>0</v>
      </c>
      <c r="J87" s="34">
        <v>0</v>
      </c>
    </row>
    <row r="88" spans="2:10" x14ac:dyDescent="0.2">
      <c r="B88" s="20" t="s">
        <v>310</v>
      </c>
      <c r="C88" s="20" t="s">
        <v>301</v>
      </c>
      <c r="D88" s="33">
        <v>12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</row>
    <row r="89" spans="2:10" x14ac:dyDescent="0.2">
      <c r="B89" s="20" t="s">
        <v>311</v>
      </c>
      <c r="C89" s="20" t="s">
        <v>302</v>
      </c>
      <c r="D89" s="33">
        <v>105</v>
      </c>
      <c r="E89" s="34">
        <v>302</v>
      </c>
      <c r="F89" s="34">
        <v>45</v>
      </c>
      <c r="G89" s="34">
        <v>140</v>
      </c>
      <c r="H89" s="34">
        <v>407</v>
      </c>
      <c r="I89" s="34">
        <v>547</v>
      </c>
      <c r="J89" s="34">
        <v>40</v>
      </c>
    </row>
    <row r="90" spans="2:10" x14ac:dyDescent="0.2">
      <c r="D90" s="32"/>
    </row>
    <row r="91" spans="2:10" x14ac:dyDescent="0.2">
      <c r="B91" s="20" t="s">
        <v>312</v>
      </c>
      <c r="C91" s="20" t="s">
        <v>313</v>
      </c>
      <c r="D91" s="33">
        <v>384</v>
      </c>
      <c r="E91" s="34">
        <v>355</v>
      </c>
      <c r="F91" s="34">
        <v>182</v>
      </c>
      <c r="G91" s="34">
        <v>274</v>
      </c>
      <c r="H91" s="34">
        <v>446</v>
      </c>
      <c r="I91" s="34">
        <v>399</v>
      </c>
      <c r="J91" s="34">
        <v>95</v>
      </c>
    </row>
    <row r="92" spans="2:10" x14ac:dyDescent="0.2">
      <c r="B92" s="20" t="s">
        <v>314</v>
      </c>
      <c r="C92" s="20" t="s">
        <v>304</v>
      </c>
      <c r="D92" s="33">
        <v>557</v>
      </c>
      <c r="E92" s="34">
        <v>3774</v>
      </c>
      <c r="F92" s="34">
        <v>492</v>
      </c>
      <c r="G92" s="34">
        <v>1077</v>
      </c>
      <c r="H92" s="34">
        <v>1079</v>
      </c>
      <c r="I92" s="34">
        <v>1057</v>
      </c>
      <c r="J92" s="34">
        <v>458</v>
      </c>
    </row>
    <row r="93" spans="2:10" x14ac:dyDescent="0.2">
      <c r="B93" s="20" t="s">
        <v>315</v>
      </c>
      <c r="C93" s="20" t="s">
        <v>316</v>
      </c>
      <c r="D93" s="33">
        <v>352</v>
      </c>
      <c r="E93" s="34">
        <v>15747</v>
      </c>
      <c r="F93" s="34">
        <v>29</v>
      </c>
      <c r="G93" s="34">
        <v>132</v>
      </c>
      <c r="H93" s="34">
        <v>154</v>
      </c>
      <c r="I93" s="34">
        <v>49</v>
      </c>
      <c r="J93" s="34">
        <v>4</v>
      </c>
    </row>
    <row r="94" spans="2:10" x14ac:dyDescent="0.2">
      <c r="B94" s="20" t="s">
        <v>317</v>
      </c>
      <c r="C94" s="20" t="s">
        <v>318</v>
      </c>
      <c r="D94" s="33">
        <v>7951</v>
      </c>
      <c r="E94" s="34">
        <v>3364</v>
      </c>
      <c r="F94" s="34">
        <v>14</v>
      </c>
      <c r="G94" s="34">
        <v>329</v>
      </c>
      <c r="H94" s="34">
        <v>855</v>
      </c>
      <c r="I94" s="34">
        <v>744</v>
      </c>
      <c r="J94" s="34">
        <v>34</v>
      </c>
    </row>
    <row r="95" spans="2:10" x14ac:dyDescent="0.2">
      <c r="D95" s="32"/>
    </row>
    <row r="96" spans="2:10" x14ac:dyDescent="0.2">
      <c r="B96" s="20" t="s">
        <v>319</v>
      </c>
      <c r="C96" s="20" t="s">
        <v>320</v>
      </c>
      <c r="D96" s="33">
        <v>715</v>
      </c>
      <c r="E96" s="34">
        <v>335349</v>
      </c>
      <c r="F96" s="34">
        <v>36</v>
      </c>
      <c r="G96" s="34">
        <v>19456</v>
      </c>
      <c r="H96" s="34">
        <v>14050</v>
      </c>
      <c r="I96" s="34">
        <v>980</v>
      </c>
      <c r="J96" s="34">
        <v>981</v>
      </c>
    </row>
    <row r="97" spans="2:10" x14ac:dyDescent="0.2">
      <c r="B97" s="20">
        <v>10</v>
      </c>
      <c r="C97" s="20" t="s">
        <v>321</v>
      </c>
      <c r="D97" s="33">
        <v>53</v>
      </c>
      <c r="E97" s="34">
        <v>3137</v>
      </c>
      <c r="F97" s="34">
        <v>3700</v>
      </c>
      <c r="G97" s="34">
        <v>2085</v>
      </c>
      <c r="H97" s="34">
        <v>4604</v>
      </c>
      <c r="I97" s="34">
        <v>4256</v>
      </c>
      <c r="J97" s="34">
        <v>125</v>
      </c>
    </row>
    <row r="98" spans="2:10" x14ac:dyDescent="0.2">
      <c r="B98" s="20">
        <f>1+B97</f>
        <v>11</v>
      </c>
      <c r="C98" s="20" t="s">
        <v>322</v>
      </c>
      <c r="D98" s="33">
        <v>434</v>
      </c>
      <c r="E98" s="34">
        <v>43</v>
      </c>
      <c r="F98" s="34">
        <v>31</v>
      </c>
      <c r="G98" s="34">
        <v>5142</v>
      </c>
      <c r="H98" s="34">
        <v>6320</v>
      </c>
      <c r="I98" s="34">
        <v>1090</v>
      </c>
      <c r="J98" s="34">
        <v>475</v>
      </c>
    </row>
    <row r="99" spans="2:10" x14ac:dyDescent="0.2">
      <c r="B99" s="20">
        <f>1+B98</f>
        <v>12</v>
      </c>
      <c r="C99" s="20" t="s">
        <v>323</v>
      </c>
      <c r="D99" s="33">
        <v>50</v>
      </c>
      <c r="E99" s="34">
        <v>17</v>
      </c>
      <c r="F99" s="34">
        <v>3</v>
      </c>
      <c r="G99" s="34">
        <v>196</v>
      </c>
      <c r="H99" s="34">
        <v>31325</v>
      </c>
      <c r="I99" s="34">
        <v>365</v>
      </c>
      <c r="J99" s="34">
        <v>386</v>
      </c>
    </row>
    <row r="100" spans="2:10" x14ac:dyDescent="0.2">
      <c r="B100" s="58"/>
      <c r="D100" s="32"/>
    </row>
    <row r="101" spans="2:10" x14ac:dyDescent="0.2">
      <c r="B101" s="20">
        <f>1+B99</f>
        <v>13</v>
      </c>
      <c r="C101" s="20" t="s">
        <v>324</v>
      </c>
      <c r="D101" s="33">
        <v>0</v>
      </c>
      <c r="E101" s="34">
        <v>2</v>
      </c>
      <c r="F101" s="34">
        <v>17</v>
      </c>
      <c r="G101" s="34">
        <v>39</v>
      </c>
      <c r="H101" s="34">
        <v>11995</v>
      </c>
      <c r="I101" s="34">
        <v>16640</v>
      </c>
      <c r="J101" s="34">
        <v>422</v>
      </c>
    </row>
    <row r="102" spans="2:10" x14ac:dyDescent="0.2">
      <c r="B102" s="20">
        <f>1+B101</f>
        <v>14</v>
      </c>
      <c r="C102" s="20" t="s">
        <v>325</v>
      </c>
      <c r="D102" s="33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1984</v>
      </c>
    </row>
    <row r="103" spans="2:10" x14ac:dyDescent="0.2">
      <c r="B103" s="20">
        <f>1+B102</f>
        <v>15</v>
      </c>
      <c r="C103" s="20" t="s">
        <v>326</v>
      </c>
      <c r="D103" s="33">
        <v>0</v>
      </c>
      <c r="E103" s="34">
        <v>1</v>
      </c>
      <c r="F103" s="34">
        <v>0</v>
      </c>
      <c r="G103" s="34">
        <v>5</v>
      </c>
      <c r="H103" s="34">
        <v>797</v>
      </c>
      <c r="I103" s="34">
        <v>34</v>
      </c>
      <c r="J103" s="34">
        <v>17</v>
      </c>
    </row>
    <row r="104" spans="2:10" x14ac:dyDescent="0.2">
      <c r="B104" s="20">
        <f>1+B103</f>
        <v>16</v>
      </c>
      <c r="C104" s="20" t="s">
        <v>327</v>
      </c>
      <c r="D104" s="33">
        <v>314</v>
      </c>
      <c r="E104" s="34">
        <v>1625</v>
      </c>
      <c r="F104" s="34">
        <v>529</v>
      </c>
      <c r="G104" s="34">
        <v>511</v>
      </c>
      <c r="H104" s="34">
        <v>4911</v>
      </c>
      <c r="I104" s="34">
        <v>3287</v>
      </c>
      <c r="J104" s="34">
        <v>256</v>
      </c>
    </row>
    <row r="105" spans="2:10" x14ac:dyDescent="0.2">
      <c r="B105" s="58"/>
      <c r="D105" s="32"/>
    </row>
    <row r="106" spans="2:10" x14ac:dyDescent="0.2">
      <c r="B106" s="20">
        <f>1+B104</f>
        <v>17</v>
      </c>
      <c r="C106" s="20" t="s">
        <v>328</v>
      </c>
      <c r="D106" s="33">
        <v>876</v>
      </c>
      <c r="E106" s="34">
        <v>6250</v>
      </c>
      <c r="F106" s="34">
        <v>121</v>
      </c>
      <c r="G106" s="34">
        <v>719</v>
      </c>
      <c r="H106" s="34">
        <v>534</v>
      </c>
      <c r="I106" s="34">
        <v>246</v>
      </c>
      <c r="J106" s="34">
        <v>27</v>
      </c>
    </row>
    <row r="107" spans="2:10" x14ac:dyDescent="0.2">
      <c r="B107" s="20">
        <f>1+B106</f>
        <v>18</v>
      </c>
      <c r="C107" s="20" t="s">
        <v>329</v>
      </c>
      <c r="D107" s="33">
        <v>1446</v>
      </c>
      <c r="E107" s="34">
        <v>14757</v>
      </c>
      <c r="F107" s="34">
        <v>256</v>
      </c>
      <c r="G107" s="34">
        <v>1123</v>
      </c>
      <c r="H107" s="34">
        <v>1686</v>
      </c>
      <c r="I107" s="34">
        <v>767</v>
      </c>
      <c r="J107" s="34">
        <v>103</v>
      </c>
    </row>
    <row r="108" spans="2:10" x14ac:dyDescent="0.2">
      <c r="B108" s="20">
        <f>1+B107</f>
        <v>19</v>
      </c>
      <c r="C108" s="20" t="s">
        <v>330</v>
      </c>
      <c r="D108" s="33">
        <v>216</v>
      </c>
      <c r="E108" s="34">
        <v>1582</v>
      </c>
      <c r="F108" s="34">
        <v>13</v>
      </c>
      <c r="G108" s="34">
        <v>71</v>
      </c>
      <c r="H108" s="34">
        <v>177</v>
      </c>
      <c r="I108" s="34">
        <v>71</v>
      </c>
      <c r="J108" s="34">
        <v>10</v>
      </c>
    </row>
    <row r="109" spans="2:10" x14ac:dyDescent="0.2">
      <c r="B109" s="20">
        <f>1+B108</f>
        <v>20</v>
      </c>
      <c r="C109" s="20" t="s">
        <v>331</v>
      </c>
      <c r="D109" s="33">
        <v>2869</v>
      </c>
      <c r="E109" s="34">
        <v>15196</v>
      </c>
      <c r="F109" s="34">
        <v>676</v>
      </c>
      <c r="G109" s="34">
        <v>3256</v>
      </c>
      <c r="H109" s="34">
        <v>8939</v>
      </c>
      <c r="I109" s="34">
        <v>4045</v>
      </c>
      <c r="J109" s="34">
        <v>741</v>
      </c>
    </row>
    <row r="110" spans="2:10" x14ac:dyDescent="0.2">
      <c r="B110" s="58"/>
      <c r="D110" s="33"/>
      <c r="E110" s="34"/>
      <c r="F110" s="34"/>
      <c r="G110" s="34"/>
      <c r="H110" s="34"/>
      <c r="I110" s="34"/>
      <c r="J110" s="34"/>
    </row>
    <row r="111" spans="2:10" x14ac:dyDescent="0.2">
      <c r="B111" s="20">
        <f>1+B109</f>
        <v>21</v>
      </c>
      <c r="C111" s="20" t="s">
        <v>332</v>
      </c>
      <c r="D111" s="33">
        <v>1672</v>
      </c>
      <c r="E111" s="34">
        <v>9434</v>
      </c>
      <c r="F111" s="34">
        <v>157</v>
      </c>
      <c r="G111" s="34">
        <v>1562</v>
      </c>
      <c r="H111" s="34">
        <v>2266</v>
      </c>
      <c r="I111" s="34">
        <v>707</v>
      </c>
      <c r="J111" s="34">
        <v>291</v>
      </c>
    </row>
    <row r="112" spans="2:10" x14ac:dyDescent="0.2">
      <c r="B112" s="20">
        <f>1+B111</f>
        <v>22</v>
      </c>
      <c r="C112" s="20" t="s">
        <v>333</v>
      </c>
      <c r="D112" s="33">
        <v>437</v>
      </c>
      <c r="E112" s="34">
        <v>2087</v>
      </c>
      <c r="F112" s="34">
        <v>45</v>
      </c>
      <c r="G112" s="34">
        <v>586</v>
      </c>
      <c r="H112" s="34">
        <v>648</v>
      </c>
      <c r="I112" s="34">
        <v>377</v>
      </c>
      <c r="J112" s="34">
        <v>24</v>
      </c>
    </row>
    <row r="113" spans="2:11" x14ac:dyDescent="0.2">
      <c r="B113" s="20">
        <f>1+B112</f>
        <v>23</v>
      </c>
      <c r="C113" s="20" t="s">
        <v>334</v>
      </c>
      <c r="D113" s="33">
        <v>8175</v>
      </c>
      <c r="E113" s="34">
        <v>19565</v>
      </c>
      <c r="F113" s="34">
        <v>295</v>
      </c>
      <c r="G113" s="34">
        <v>3173</v>
      </c>
      <c r="H113" s="34">
        <v>3883</v>
      </c>
      <c r="I113" s="34">
        <v>1514</v>
      </c>
      <c r="J113" s="34">
        <v>183</v>
      </c>
    </row>
    <row r="114" spans="2:11" x14ac:dyDescent="0.2">
      <c r="B114" s="20">
        <f>1+B113</f>
        <v>24</v>
      </c>
      <c r="C114" s="20" t="s">
        <v>335</v>
      </c>
      <c r="D114" s="33">
        <v>126</v>
      </c>
      <c r="E114" s="34">
        <v>664</v>
      </c>
      <c r="F114" s="34">
        <v>33</v>
      </c>
      <c r="G114" s="34">
        <v>529</v>
      </c>
      <c r="H114" s="34">
        <v>713</v>
      </c>
      <c r="I114" s="34">
        <v>183</v>
      </c>
      <c r="J114" s="34">
        <v>25</v>
      </c>
    </row>
    <row r="115" spans="2:11" x14ac:dyDescent="0.2">
      <c r="B115" s="58"/>
      <c r="D115" s="32"/>
    </row>
    <row r="116" spans="2:11" x14ac:dyDescent="0.2">
      <c r="B116" s="20">
        <f>1+B114</f>
        <v>25</v>
      </c>
      <c r="C116" s="20" t="s">
        <v>336</v>
      </c>
      <c r="D116" s="33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</row>
    <row r="117" spans="2:11" x14ac:dyDescent="0.2">
      <c r="B117" s="20">
        <f>1+B116</f>
        <v>26</v>
      </c>
      <c r="C117" s="20" t="s">
        <v>337</v>
      </c>
      <c r="D117" s="33">
        <v>884</v>
      </c>
      <c r="E117" s="34">
        <v>7040</v>
      </c>
      <c r="F117" s="34">
        <v>532</v>
      </c>
      <c r="G117" s="34">
        <v>771</v>
      </c>
      <c r="H117" s="34">
        <v>4294</v>
      </c>
      <c r="I117" s="34">
        <v>4291</v>
      </c>
      <c r="J117" s="34">
        <v>138</v>
      </c>
    </row>
    <row r="118" spans="2:11" x14ac:dyDescent="0.2">
      <c r="B118" s="20">
        <f>1+B117</f>
        <v>27</v>
      </c>
      <c r="C118" s="20" t="s">
        <v>338</v>
      </c>
      <c r="D118" s="33">
        <v>0</v>
      </c>
      <c r="E118" s="34">
        <v>1</v>
      </c>
      <c r="F118" s="34">
        <v>0</v>
      </c>
      <c r="G118" s="34">
        <v>0</v>
      </c>
      <c r="H118" s="34">
        <v>0</v>
      </c>
      <c r="I118" s="34">
        <v>0</v>
      </c>
      <c r="J118" s="34">
        <v>0</v>
      </c>
    </row>
    <row r="119" spans="2:11" x14ac:dyDescent="0.2">
      <c r="B119" s="20">
        <f>1+B118</f>
        <v>28</v>
      </c>
      <c r="C119" s="20" t="s">
        <v>339</v>
      </c>
      <c r="D119" s="33">
        <v>82</v>
      </c>
      <c r="E119" s="34">
        <v>585</v>
      </c>
      <c r="F119" s="34">
        <v>5</v>
      </c>
      <c r="G119" s="34">
        <v>108</v>
      </c>
      <c r="H119" s="34">
        <v>345</v>
      </c>
      <c r="I119" s="34">
        <v>63</v>
      </c>
      <c r="J119" s="34">
        <v>6</v>
      </c>
    </row>
    <row r="120" spans="2:11" x14ac:dyDescent="0.2">
      <c r="B120" s="58"/>
      <c r="D120" s="32"/>
    </row>
    <row r="121" spans="2:11" x14ac:dyDescent="0.2">
      <c r="B121" s="20">
        <f>1+B119</f>
        <v>29</v>
      </c>
      <c r="C121" s="20" t="s">
        <v>340</v>
      </c>
      <c r="D121" s="33">
        <v>1872</v>
      </c>
      <c r="E121" s="34">
        <v>13101</v>
      </c>
      <c r="F121" s="34">
        <v>239</v>
      </c>
      <c r="G121" s="34">
        <v>3485</v>
      </c>
      <c r="H121" s="34">
        <v>8726</v>
      </c>
      <c r="I121" s="34">
        <v>3004</v>
      </c>
      <c r="J121" s="34">
        <v>218</v>
      </c>
    </row>
    <row r="122" spans="2:11" x14ac:dyDescent="0.2">
      <c r="B122" s="20">
        <f>1+B121</f>
        <v>30</v>
      </c>
      <c r="C122" s="20" t="s">
        <v>341</v>
      </c>
      <c r="D122" s="33">
        <v>13</v>
      </c>
      <c r="E122" s="34">
        <v>178</v>
      </c>
      <c r="F122" s="34">
        <v>3</v>
      </c>
      <c r="G122" s="34">
        <v>17</v>
      </c>
      <c r="H122" s="34">
        <v>33</v>
      </c>
      <c r="I122" s="34">
        <v>12</v>
      </c>
      <c r="J122" s="34">
        <v>0</v>
      </c>
    </row>
    <row r="123" spans="2:11" x14ac:dyDescent="0.2">
      <c r="B123" s="59">
        <f>1+B122</f>
        <v>31</v>
      </c>
      <c r="C123" s="59" t="s">
        <v>342</v>
      </c>
      <c r="D123" s="33">
        <v>73</v>
      </c>
      <c r="E123" s="60">
        <v>298</v>
      </c>
      <c r="F123" s="60">
        <v>10</v>
      </c>
      <c r="G123" s="60">
        <v>160</v>
      </c>
      <c r="H123" s="60">
        <v>411</v>
      </c>
      <c r="I123" s="60">
        <v>160</v>
      </c>
      <c r="J123" s="60">
        <v>10</v>
      </c>
    </row>
    <row r="124" spans="2:11" x14ac:dyDescent="0.2">
      <c r="B124" s="20">
        <f>1+B123</f>
        <v>32</v>
      </c>
      <c r="C124" s="20" t="s">
        <v>343</v>
      </c>
      <c r="D124" s="33">
        <v>114</v>
      </c>
      <c r="E124" s="34">
        <v>4449</v>
      </c>
      <c r="F124" s="34">
        <v>99</v>
      </c>
      <c r="G124" s="34">
        <v>621</v>
      </c>
      <c r="H124" s="34">
        <v>1866</v>
      </c>
      <c r="I124" s="34">
        <v>439</v>
      </c>
      <c r="J124" s="34">
        <v>103</v>
      </c>
      <c r="K124" s="48"/>
    </row>
    <row r="125" spans="2:11" x14ac:dyDescent="0.2">
      <c r="B125" s="61"/>
      <c r="C125" s="35"/>
      <c r="D125" s="36"/>
      <c r="E125" s="35"/>
      <c r="F125" s="35"/>
      <c r="G125" s="35"/>
      <c r="H125" s="35"/>
      <c r="I125" s="35"/>
      <c r="J125" s="35"/>
    </row>
    <row r="126" spans="2:11" x14ac:dyDescent="0.2">
      <c r="B126" s="58"/>
      <c r="D126" s="32"/>
    </row>
    <row r="127" spans="2:11" x14ac:dyDescent="0.2">
      <c r="B127" s="20">
        <v>33</v>
      </c>
      <c r="C127" s="20" t="s">
        <v>344</v>
      </c>
      <c r="D127" s="30">
        <v>36713</v>
      </c>
      <c r="E127" s="31">
        <v>476665</v>
      </c>
      <c r="F127" s="31">
        <v>7675</v>
      </c>
      <c r="G127" s="31">
        <v>45571</v>
      </c>
      <c r="H127" s="31">
        <v>111467</v>
      </c>
      <c r="I127" s="31">
        <v>45327</v>
      </c>
      <c r="J127" s="31">
        <v>7157</v>
      </c>
    </row>
    <row r="128" spans="2:11" x14ac:dyDescent="0.2">
      <c r="B128" s="61"/>
      <c r="C128" s="35"/>
      <c r="D128" s="36"/>
      <c r="E128" s="35"/>
      <c r="F128" s="35"/>
      <c r="G128" s="35"/>
      <c r="H128" s="35"/>
      <c r="I128" s="35"/>
      <c r="J128" s="35"/>
    </row>
    <row r="129" spans="2:11" x14ac:dyDescent="0.2">
      <c r="B129" s="58"/>
      <c r="D129" s="32"/>
    </row>
    <row r="130" spans="2:11" x14ac:dyDescent="0.2">
      <c r="B130" s="20">
        <v>35</v>
      </c>
      <c r="C130" s="20" t="s">
        <v>345</v>
      </c>
      <c r="D130" s="33">
        <v>1270</v>
      </c>
      <c r="E130" s="34">
        <v>6671</v>
      </c>
      <c r="F130" s="34">
        <v>166</v>
      </c>
      <c r="G130" s="34">
        <v>3111</v>
      </c>
      <c r="H130" s="34">
        <v>3375</v>
      </c>
      <c r="I130" s="34">
        <v>2115</v>
      </c>
      <c r="J130" s="34">
        <v>185</v>
      </c>
    </row>
    <row r="131" spans="2:11" x14ac:dyDescent="0.2">
      <c r="B131" s="20">
        <f>B130+1</f>
        <v>36</v>
      </c>
      <c r="C131" s="20" t="s">
        <v>346</v>
      </c>
      <c r="D131" s="33">
        <v>12163</v>
      </c>
      <c r="E131" s="34">
        <v>77901</v>
      </c>
      <c r="F131" s="34">
        <v>1974</v>
      </c>
      <c r="G131" s="34">
        <v>20366</v>
      </c>
      <c r="H131" s="34">
        <v>36108</v>
      </c>
      <c r="I131" s="34">
        <v>12385</v>
      </c>
      <c r="J131" s="34">
        <v>2407</v>
      </c>
    </row>
    <row r="132" spans="2:11" x14ac:dyDescent="0.2">
      <c r="B132" s="20">
        <f>B131+1</f>
        <v>37</v>
      </c>
      <c r="C132" s="20" t="s">
        <v>347</v>
      </c>
      <c r="D132" s="33">
        <v>3788</v>
      </c>
      <c r="E132" s="34">
        <v>29044</v>
      </c>
      <c r="F132" s="34">
        <v>880</v>
      </c>
      <c r="G132" s="34">
        <v>5187</v>
      </c>
      <c r="H132" s="34">
        <v>13763</v>
      </c>
      <c r="I132" s="34">
        <v>3475</v>
      </c>
      <c r="J132" s="34">
        <v>253</v>
      </c>
    </row>
    <row r="133" spans="2:11" x14ac:dyDescent="0.2">
      <c r="B133" s="20">
        <f>B132+1</f>
        <v>38</v>
      </c>
      <c r="C133" s="20" t="s">
        <v>348</v>
      </c>
      <c r="D133" s="33">
        <v>3341</v>
      </c>
      <c r="E133" s="34">
        <v>43945</v>
      </c>
      <c r="F133" s="34">
        <v>769</v>
      </c>
      <c r="G133" s="34">
        <v>3544</v>
      </c>
      <c r="H133" s="34">
        <v>10304</v>
      </c>
      <c r="I133" s="34">
        <v>4073</v>
      </c>
      <c r="J133" s="34">
        <v>724</v>
      </c>
    </row>
    <row r="134" spans="2:11" x14ac:dyDescent="0.2">
      <c r="B134" s="20">
        <f>B133+1</f>
        <v>39</v>
      </c>
      <c r="C134" s="20" t="s">
        <v>349</v>
      </c>
      <c r="D134" s="33">
        <v>2005</v>
      </c>
      <c r="E134" s="34">
        <v>17542</v>
      </c>
      <c r="F134" s="34">
        <v>400</v>
      </c>
      <c r="G134" s="34">
        <v>2415</v>
      </c>
      <c r="H134" s="34">
        <v>3809</v>
      </c>
      <c r="I134" s="34">
        <v>1202</v>
      </c>
      <c r="J134" s="34">
        <v>235</v>
      </c>
    </row>
    <row r="135" spans="2:11" x14ac:dyDescent="0.2">
      <c r="B135" s="20">
        <f>B134+1</f>
        <v>40</v>
      </c>
      <c r="C135" s="20" t="s">
        <v>350</v>
      </c>
      <c r="D135" s="33">
        <v>-22</v>
      </c>
      <c r="E135" s="34">
        <v>-114</v>
      </c>
      <c r="F135" s="34">
        <v>-3</v>
      </c>
      <c r="G135" s="34">
        <v>-36</v>
      </c>
      <c r="H135" s="34">
        <v>-45</v>
      </c>
      <c r="I135" s="34">
        <v>-15</v>
      </c>
      <c r="J135" s="34">
        <v>-5</v>
      </c>
    </row>
    <row r="136" spans="2:11" x14ac:dyDescent="0.2">
      <c r="B136" s="61"/>
      <c r="C136" s="35"/>
      <c r="D136" s="37"/>
      <c r="E136" s="38"/>
      <c r="F136" s="38"/>
      <c r="G136" s="38"/>
      <c r="H136" s="38"/>
      <c r="I136" s="38"/>
      <c r="J136" s="38"/>
    </row>
    <row r="137" spans="2:11" x14ac:dyDescent="0.2">
      <c r="B137" s="62"/>
      <c r="C137" s="48"/>
      <c r="D137" s="32"/>
      <c r="E137" s="48"/>
      <c r="F137" s="48"/>
      <c r="G137" s="48"/>
      <c r="H137" s="48"/>
      <c r="I137" s="48"/>
      <c r="J137" s="48"/>
    </row>
    <row r="138" spans="2:11" x14ac:dyDescent="0.2">
      <c r="B138" s="20">
        <v>50</v>
      </c>
      <c r="C138" s="20" t="s">
        <v>351</v>
      </c>
      <c r="D138" s="30">
        <v>22545</v>
      </c>
      <c r="E138" s="31">
        <v>174989</v>
      </c>
      <c r="F138" s="31">
        <v>4186</v>
      </c>
      <c r="G138" s="31">
        <v>34587</v>
      </c>
      <c r="H138" s="31">
        <v>67314</v>
      </c>
      <c r="I138" s="31">
        <v>23235</v>
      </c>
      <c r="J138" s="31">
        <v>3799</v>
      </c>
      <c r="K138" s="48"/>
    </row>
    <row r="139" spans="2:11" x14ac:dyDescent="0.2">
      <c r="B139" s="61"/>
      <c r="C139" s="35"/>
      <c r="D139" s="36"/>
      <c r="E139" s="35"/>
      <c r="F139" s="35"/>
      <c r="G139" s="35"/>
      <c r="H139" s="35"/>
      <c r="I139" s="35"/>
      <c r="J139" s="35"/>
    </row>
    <row r="140" spans="2:11" x14ac:dyDescent="0.2">
      <c r="B140" s="58"/>
      <c r="D140" s="32"/>
    </row>
    <row r="141" spans="2:11" x14ac:dyDescent="0.2">
      <c r="B141" s="20">
        <v>53</v>
      </c>
      <c r="C141" s="20" t="s">
        <v>352</v>
      </c>
      <c r="D141" s="30">
        <v>59258</v>
      </c>
      <c r="E141" s="31">
        <v>651654</v>
      </c>
      <c r="F141" s="31">
        <v>11861</v>
      </c>
      <c r="G141" s="31">
        <v>80158</v>
      </c>
      <c r="H141" s="31">
        <v>178781</v>
      </c>
      <c r="I141" s="31">
        <v>68562</v>
      </c>
      <c r="J141" s="31">
        <v>10956</v>
      </c>
    </row>
    <row r="142" spans="2:11" x14ac:dyDescent="0.2">
      <c r="B142" s="35"/>
      <c r="C142" s="35"/>
      <c r="D142" s="36"/>
      <c r="E142" s="35"/>
      <c r="F142" s="35"/>
      <c r="G142" s="35"/>
      <c r="H142" s="35"/>
      <c r="I142" s="35"/>
      <c r="J142" s="35"/>
    </row>
    <row r="143" spans="2:11" x14ac:dyDescent="0.2">
      <c r="D143" s="32"/>
    </row>
    <row r="144" spans="2:11" x14ac:dyDescent="0.2">
      <c r="C144" s="20" t="s">
        <v>353</v>
      </c>
      <c r="D144" s="30">
        <v>15951</v>
      </c>
      <c r="E144" s="31">
        <v>106945</v>
      </c>
      <c r="F144" s="31">
        <v>2854</v>
      </c>
      <c r="G144" s="31">
        <v>25553</v>
      </c>
      <c r="H144" s="31">
        <v>49871</v>
      </c>
      <c r="I144" s="31">
        <v>15860</v>
      </c>
      <c r="J144" s="31">
        <v>2660</v>
      </c>
    </row>
    <row r="145" spans="1:10" x14ac:dyDescent="0.2">
      <c r="C145" s="20" t="s">
        <v>354</v>
      </c>
      <c r="D145" s="30">
        <v>21275</v>
      </c>
      <c r="E145" s="31">
        <v>168318</v>
      </c>
      <c r="F145" s="31">
        <v>4020</v>
      </c>
      <c r="G145" s="31">
        <v>31476</v>
      </c>
      <c r="H145" s="31">
        <v>63939</v>
      </c>
      <c r="I145" s="31">
        <v>21120</v>
      </c>
      <c r="J145" s="31">
        <v>3614</v>
      </c>
    </row>
    <row r="146" spans="1:10" ht="18" thickBot="1" x14ac:dyDescent="0.25">
      <c r="B146" s="22"/>
      <c r="C146" s="22"/>
      <c r="D146" s="40"/>
      <c r="E146" s="22"/>
      <c r="F146" s="22"/>
      <c r="G146" s="22"/>
      <c r="H146" s="22"/>
      <c r="I146" s="22"/>
      <c r="J146" s="22"/>
    </row>
    <row r="147" spans="1:10" x14ac:dyDescent="0.2">
      <c r="D147" s="20" t="s">
        <v>355</v>
      </c>
    </row>
    <row r="148" spans="1:10" x14ac:dyDescent="0.2">
      <c r="A148" s="20"/>
    </row>
    <row r="149" spans="1:10" x14ac:dyDescent="0.2">
      <c r="A149" s="20"/>
    </row>
    <row r="154" spans="1:10" x14ac:dyDescent="0.2">
      <c r="D154" s="3" t="s">
        <v>356</v>
      </c>
      <c r="E154" s="47"/>
    </row>
    <row r="155" spans="1:10" ht="18" thickBot="1" x14ac:dyDescent="0.25">
      <c r="B155" s="22"/>
      <c r="C155" s="22"/>
      <c r="D155" s="22"/>
      <c r="E155" s="22"/>
      <c r="F155" s="22"/>
      <c r="G155" s="22"/>
      <c r="H155" s="22"/>
      <c r="I155" s="23" t="s">
        <v>291</v>
      </c>
      <c r="J155" s="22"/>
    </row>
    <row r="156" spans="1:10" x14ac:dyDescent="0.2">
      <c r="D156" s="42" t="s">
        <v>366</v>
      </c>
      <c r="E156" s="42" t="s">
        <v>367</v>
      </c>
      <c r="F156" s="42" t="s">
        <v>368</v>
      </c>
      <c r="G156" s="42" t="s">
        <v>369</v>
      </c>
      <c r="H156" s="42" t="s">
        <v>370</v>
      </c>
      <c r="I156" s="42" t="s">
        <v>371</v>
      </c>
      <c r="J156" s="42" t="s">
        <v>372</v>
      </c>
    </row>
    <row r="157" spans="1:10" x14ac:dyDescent="0.2">
      <c r="D157" s="25" t="s">
        <v>373</v>
      </c>
      <c r="E157" s="42" t="s">
        <v>374</v>
      </c>
      <c r="F157" s="25" t="s">
        <v>328</v>
      </c>
      <c r="G157" s="42" t="s">
        <v>375</v>
      </c>
      <c r="H157" s="42" t="s">
        <v>376</v>
      </c>
      <c r="I157" s="25" t="s">
        <v>331</v>
      </c>
      <c r="J157" s="25" t="s">
        <v>377</v>
      </c>
    </row>
    <row r="158" spans="1:10" x14ac:dyDescent="0.2">
      <c r="B158" s="35"/>
      <c r="C158" s="35"/>
      <c r="D158" s="36"/>
      <c r="E158" s="57" t="s">
        <v>378</v>
      </c>
      <c r="F158" s="36"/>
      <c r="G158" s="57" t="s">
        <v>379</v>
      </c>
      <c r="H158" s="57" t="s">
        <v>380</v>
      </c>
      <c r="I158" s="36"/>
      <c r="J158" s="36"/>
    </row>
    <row r="159" spans="1:10" x14ac:dyDescent="0.2">
      <c r="D159" s="32"/>
    </row>
    <row r="160" spans="1:10" x14ac:dyDescent="0.2">
      <c r="B160" s="20" t="s">
        <v>308</v>
      </c>
      <c r="C160" s="20" t="s">
        <v>299</v>
      </c>
      <c r="D160" s="33">
        <v>0</v>
      </c>
      <c r="E160" s="34">
        <v>2118</v>
      </c>
      <c r="F160" s="34">
        <v>1647</v>
      </c>
      <c r="G160" s="34">
        <v>0</v>
      </c>
      <c r="H160" s="34">
        <v>0</v>
      </c>
      <c r="I160" s="34">
        <v>75</v>
      </c>
      <c r="J160" s="34">
        <v>0</v>
      </c>
    </row>
    <row r="161" spans="2:10" x14ac:dyDescent="0.2">
      <c r="B161" s="20" t="s">
        <v>309</v>
      </c>
      <c r="C161" s="20" t="s">
        <v>300</v>
      </c>
      <c r="D161" s="33">
        <v>0</v>
      </c>
      <c r="E161" s="34">
        <v>382</v>
      </c>
      <c r="F161" s="34">
        <v>7992</v>
      </c>
      <c r="G161" s="34">
        <v>33433</v>
      </c>
      <c r="H161" s="34">
        <v>0</v>
      </c>
      <c r="I161" s="34">
        <v>0</v>
      </c>
      <c r="J161" s="34">
        <v>0</v>
      </c>
    </row>
    <row r="162" spans="2:10" x14ac:dyDescent="0.2">
      <c r="B162" s="20" t="s">
        <v>310</v>
      </c>
      <c r="C162" s="20" t="s">
        <v>301</v>
      </c>
      <c r="D162" s="33">
        <v>0</v>
      </c>
      <c r="E162" s="34">
        <v>2211</v>
      </c>
      <c r="F162" s="34">
        <v>0</v>
      </c>
      <c r="G162" s="34">
        <v>0</v>
      </c>
      <c r="H162" s="34">
        <v>0</v>
      </c>
      <c r="I162" s="34">
        <v>63</v>
      </c>
      <c r="J162" s="34">
        <v>0</v>
      </c>
    </row>
    <row r="163" spans="2:10" x14ac:dyDescent="0.2">
      <c r="B163" s="20" t="s">
        <v>311</v>
      </c>
      <c r="C163" s="20" t="s">
        <v>302</v>
      </c>
      <c r="D163" s="33">
        <v>101</v>
      </c>
      <c r="E163" s="34">
        <v>797</v>
      </c>
      <c r="F163" s="34">
        <v>2015</v>
      </c>
      <c r="G163" s="34">
        <v>35</v>
      </c>
      <c r="H163" s="34">
        <v>167</v>
      </c>
      <c r="I163" s="34">
        <v>2051</v>
      </c>
      <c r="J163" s="34">
        <v>464</v>
      </c>
    </row>
    <row r="164" spans="2:10" x14ac:dyDescent="0.2">
      <c r="D164" s="32"/>
    </row>
    <row r="165" spans="2:10" x14ac:dyDescent="0.2">
      <c r="B165" s="20" t="s">
        <v>312</v>
      </c>
      <c r="C165" s="20" t="s">
        <v>313</v>
      </c>
      <c r="D165" s="33">
        <v>107</v>
      </c>
      <c r="E165" s="34">
        <v>4805</v>
      </c>
      <c r="F165" s="34">
        <v>34954</v>
      </c>
      <c r="G165" s="34">
        <v>215</v>
      </c>
      <c r="H165" s="34">
        <v>119</v>
      </c>
      <c r="I165" s="34">
        <v>4298</v>
      </c>
      <c r="J165" s="34">
        <v>1003</v>
      </c>
    </row>
    <row r="166" spans="2:10" x14ac:dyDescent="0.2">
      <c r="B166" s="20" t="s">
        <v>314</v>
      </c>
      <c r="C166" s="20" t="s">
        <v>304</v>
      </c>
      <c r="D166" s="33">
        <v>86</v>
      </c>
      <c r="E166" s="34">
        <v>14139</v>
      </c>
      <c r="F166" s="34">
        <v>3561</v>
      </c>
      <c r="G166" s="34">
        <v>105</v>
      </c>
      <c r="H166" s="34">
        <v>511</v>
      </c>
      <c r="I166" s="34">
        <v>4</v>
      </c>
      <c r="J166" s="34">
        <v>5</v>
      </c>
    </row>
    <row r="167" spans="2:10" x14ac:dyDescent="0.2">
      <c r="B167" s="20" t="s">
        <v>315</v>
      </c>
      <c r="C167" s="20" t="s">
        <v>316</v>
      </c>
      <c r="D167" s="33">
        <v>21</v>
      </c>
      <c r="E167" s="34">
        <v>200</v>
      </c>
      <c r="F167" s="34">
        <v>6824</v>
      </c>
      <c r="G167" s="34">
        <v>20794</v>
      </c>
      <c r="H167" s="34">
        <v>215</v>
      </c>
      <c r="I167" s="34">
        <v>559</v>
      </c>
      <c r="J167" s="34">
        <v>53</v>
      </c>
    </row>
    <row r="168" spans="2:10" x14ac:dyDescent="0.2">
      <c r="B168" s="20" t="s">
        <v>317</v>
      </c>
      <c r="C168" s="20" t="s">
        <v>318</v>
      </c>
      <c r="D168" s="33">
        <v>131</v>
      </c>
      <c r="E168" s="34">
        <v>478</v>
      </c>
      <c r="F168" s="34">
        <v>50888</v>
      </c>
      <c r="G168" s="34">
        <v>12</v>
      </c>
      <c r="H168" s="34">
        <v>68</v>
      </c>
      <c r="I168" s="34">
        <v>239</v>
      </c>
      <c r="J168" s="34">
        <v>2</v>
      </c>
    </row>
    <row r="169" spans="2:10" x14ac:dyDescent="0.2">
      <c r="D169" s="32"/>
    </row>
    <row r="170" spans="2:10" x14ac:dyDescent="0.2">
      <c r="B170" s="20" t="s">
        <v>319</v>
      </c>
      <c r="C170" s="20" t="s">
        <v>320</v>
      </c>
      <c r="D170" s="33">
        <v>101</v>
      </c>
      <c r="E170" s="34">
        <v>346</v>
      </c>
      <c r="F170" s="34">
        <v>13871</v>
      </c>
      <c r="G170" s="34">
        <v>0</v>
      </c>
      <c r="H170" s="34">
        <v>5</v>
      </c>
      <c r="I170" s="34">
        <v>0</v>
      </c>
      <c r="J170" s="34">
        <v>0</v>
      </c>
    </row>
    <row r="171" spans="2:10" x14ac:dyDescent="0.2">
      <c r="B171" s="20">
        <v>10</v>
      </c>
      <c r="C171" s="20" t="s">
        <v>321</v>
      </c>
      <c r="D171" s="33">
        <v>496</v>
      </c>
      <c r="E171" s="34">
        <v>1328</v>
      </c>
      <c r="F171" s="34">
        <v>4617</v>
      </c>
      <c r="G171" s="34">
        <v>37</v>
      </c>
      <c r="H171" s="34">
        <v>6</v>
      </c>
      <c r="I171" s="34">
        <v>4</v>
      </c>
      <c r="J171" s="34">
        <v>0</v>
      </c>
    </row>
    <row r="172" spans="2:10" x14ac:dyDescent="0.2">
      <c r="B172" s="20">
        <f>1+B171</f>
        <v>11</v>
      </c>
      <c r="C172" s="20" t="s">
        <v>322</v>
      </c>
      <c r="D172" s="33">
        <v>66</v>
      </c>
      <c r="E172" s="34">
        <v>1454</v>
      </c>
      <c r="F172" s="34">
        <v>68837</v>
      </c>
      <c r="G172" s="34">
        <v>112</v>
      </c>
      <c r="H172" s="34">
        <v>21</v>
      </c>
      <c r="I172" s="34">
        <v>1075</v>
      </c>
      <c r="J172" s="34">
        <v>10</v>
      </c>
    </row>
    <row r="173" spans="2:10" x14ac:dyDescent="0.2">
      <c r="B173" s="20">
        <f>1+B172</f>
        <v>12</v>
      </c>
      <c r="C173" s="20" t="s">
        <v>323</v>
      </c>
      <c r="D173" s="33">
        <v>123</v>
      </c>
      <c r="E173" s="34">
        <v>234</v>
      </c>
      <c r="F173" s="34">
        <v>5111</v>
      </c>
      <c r="G173" s="34">
        <v>0</v>
      </c>
      <c r="H173" s="34">
        <v>59</v>
      </c>
      <c r="I173" s="34">
        <v>4</v>
      </c>
      <c r="J173" s="34">
        <v>0</v>
      </c>
    </row>
    <row r="174" spans="2:10" x14ac:dyDescent="0.2">
      <c r="B174" s="58"/>
      <c r="D174" s="32"/>
    </row>
    <row r="175" spans="2:10" x14ac:dyDescent="0.2">
      <c r="B175" s="20">
        <f>1+B173</f>
        <v>13</v>
      </c>
      <c r="C175" s="20" t="s">
        <v>324</v>
      </c>
      <c r="D175" s="33">
        <v>4979</v>
      </c>
      <c r="E175" s="34">
        <v>216</v>
      </c>
      <c r="F175" s="34">
        <v>8001</v>
      </c>
      <c r="G175" s="34">
        <v>3</v>
      </c>
      <c r="H175" s="34">
        <v>1</v>
      </c>
      <c r="I175" s="34">
        <v>129</v>
      </c>
      <c r="J175" s="34">
        <v>24</v>
      </c>
    </row>
    <row r="176" spans="2:10" x14ac:dyDescent="0.2">
      <c r="B176" s="20">
        <f>1+B175</f>
        <v>14</v>
      </c>
      <c r="C176" s="20" t="s">
        <v>325</v>
      </c>
      <c r="D176" s="33">
        <v>0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  <c r="J176" s="34">
        <v>0</v>
      </c>
    </row>
    <row r="177" spans="2:10" x14ac:dyDescent="0.2">
      <c r="B177" s="20">
        <f>1+B176</f>
        <v>15</v>
      </c>
      <c r="C177" s="20" t="s">
        <v>326</v>
      </c>
      <c r="D177" s="33">
        <v>8669</v>
      </c>
      <c r="E177" s="34">
        <v>11</v>
      </c>
      <c r="F177" s="34">
        <v>38</v>
      </c>
      <c r="G177" s="34">
        <v>0</v>
      </c>
      <c r="H177" s="34">
        <v>3</v>
      </c>
      <c r="I177" s="34">
        <v>476</v>
      </c>
      <c r="J177" s="34">
        <v>10</v>
      </c>
    </row>
    <row r="178" spans="2:10" x14ac:dyDescent="0.2">
      <c r="B178" s="20">
        <f>1+B177</f>
        <v>16</v>
      </c>
      <c r="C178" s="20" t="s">
        <v>327</v>
      </c>
      <c r="D178" s="33">
        <v>2592</v>
      </c>
      <c r="E178" s="34">
        <v>18304</v>
      </c>
      <c r="F178" s="34">
        <v>17687</v>
      </c>
      <c r="G178" s="34">
        <v>884</v>
      </c>
      <c r="H178" s="34">
        <v>1172</v>
      </c>
      <c r="I178" s="34">
        <v>7782</v>
      </c>
      <c r="J178" s="34">
        <v>5282</v>
      </c>
    </row>
    <row r="179" spans="2:10" x14ac:dyDescent="0.2">
      <c r="B179" s="58"/>
      <c r="D179" s="32"/>
    </row>
    <row r="180" spans="2:10" x14ac:dyDescent="0.2">
      <c r="B180" s="20">
        <f>1+B178</f>
        <v>17</v>
      </c>
      <c r="C180" s="20" t="s">
        <v>328</v>
      </c>
      <c r="D180" s="33">
        <v>74</v>
      </c>
      <c r="E180" s="34">
        <v>470</v>
      </c>
      <c r="F180" s="34">
        <v>2353</v>
      </c>
      <c r="G180" s="34">
        <v>8285</v>
      </c>
      <c r="H180" s="34">
        <v>1320</v>
      </c>
      <c r="I180" s="34">
        <v>3415</v>
      </c>
      <c r="J180" s="34">
        <v>906</v>
      </c>
    </row>
    <row r="181" spans="2:10" x14ac:dyDescent="0.2">
      <c r="B181" s="20">
        <f>1+B180</f>
        <v>18</v>
      </c>
      <c r="C181" s="20" t="s">
        <v>329</v>
      </c>
      <c r="D181" s="33">
        <v>387</v>
      </c>
      <c r="E181" s="34">
        <v>2097</v>
      </c>
      <c r="F181" s="34">
        <v>4001</v>
      </c>
      <c r="G181" s="34">
        <v>20207</v>
      </c>
      <c r="H181" s="34">
        <v>2085</v>
      </c>
      <c r="I181" s="34">
        <v>5704</v>
      </c>
      <c r="J181" s="34">
        <v>734</v>
      </c>
    </row>
    <row r="182" spans="2:10" x14ac:dyDescent="0.2">
      <c r="B182" s="20">
        <f>1+B181</f>
        <v>19</v>
      </c>
      <c r="C182" s="20" t="s">
        <v>330</v>
      </c>
      <c r="D182" s="33">
        <v>25</v>
      </c>
      <c r="E182" s="34">
        <v>158</v>
      </c>
      <c r="F182" s="34">
        <v>863</v>
      </c>
      <c r="G182" s="34">
        <v>445</v>
      </c>
      <c r="H182" s="34">
        <v>2476</v>
      </c>
      <c r="I182" s="34">
        <v>1080</v>
      </c>
      <c r="J182" s="34">
        <v>262</v>
      </c>
    </row>
    <row r="183" spans="2:10" x14ac:dyDescent="0.2">
      <c r="B183" s="20">
        <f>1+B182</f>
        <v>20</v>
      </c>
      <c r="C183" s="20" t="s">
        <v>331</v>
      </c>
      <c r="D183" s="33">
        <v>3238</v>
      </c>
      <c r="E183" s="34">
        <v>7333</v>
      </c>
      <c r="F183" s="34">
        <v>52808</v>
      </c>
      <c r="G183" s="34">
        <v>2368</v>
      </c>
      <c r="H183" s="34">
        <v>621</v>
      </c>
      <c r="I183" s="34">
        <v>5194</v>
      </c>
      <c r="J183" s="34">
        <v>1308</v>
      </c>
    </row>
    <row r="184" spans="2:10" x14ac:dyDescent="0.2">
      <c r="B184" s="58"/>
      <c r="D184" s="33"/>
      <c r="E184" s="34"/>
      <c r="F184" s="34"/>
      <c r="G184" s="34"/>
      <c r="H184" s="34"/>
      <c r="I184" s="34"/>
      <c r="J184" s="34"/>
    </row>
    <row r="185" spans="2:10" x14ac:dyDescent="0.2">
      <c r="B185" s="20">
        <f>1+B183</f>
        <v>21</v>
      </c>
      <c r="C185" s="20" t="s">
        <v>332</v>
      </c>
      <c r="D185" s="33">
        <v>1391</v>
      </c>
      <c r="E185" s="34">
        <v>2007</v>
      </c>
      <c r="F185" s="34">
        <v>8223</v>
      </c>
      <c r="G185" s="34">
        <v>6622</v>
      </c>
      <c r="H185" s="34">
        <v>532</v>
      </c>
      <c r="I185" s="34">
        <v>23957</v>
      </c>
      <c r="J185" s="34">
        <v>18645</v>
      </c>
    </row>
    <row r="186" spans="2:10" x14ac:dyDescent="0.2">
      <c r="B186" s="20">
        <f>1+B185</f>
        <v>22</v>
      </c>
      <c r="C186" s="20" t="s">
        <v>333</v>
      </c>
      <c r="D186" s="33">
        <v>509</v>
      </c>
      <c r="E186" s="34">
        <v>594</v>
      </c>
      <c r="F186" s="34">
        <v>2275</v>
      </c>
      <c r="G186" s="34">
        <v>1858</v>
      </c>
      <c r="H186" s="34">
        <v>199</v>
      </c>
      <c r="I186" s="34">
        <v>16317</v>
      </c>
      <c r="J186" s="34">
        <v>3914</v>
      </c>
    </row>
    <row r="187" spans="2:10" x14ac:dyDescent="0.2">
      <c r="B187" s="20">
        <f>1+B186</f>
        <v>23</v>
      </c>
      <c r="C187" s="20" t="s">
        <v>334</v>
      </c>
      <c r="D187" s="33">
        <v>795</v>
      </c>
      <c r="E187" s="34">
        <v>4101</v>
      </c>
      <c r="F187" s="34">
        <v>44364</v>
      </c>
      <c r="G187" s="34">
        <v>5417</v>
      </c>
      <c r="H187" s="34">
        <v>1638</v>
      </c>
      <c r="I187" s="34">
        <v>25034</v>
      </c>
      <c r="J187" s="34">
        <v>4387</v>
      </c>
    </row>
    <row r="188" spans="2:10" x14ac:dyDescent="0.2">
      <c r="B188" s="20">
        <f>1+B187</f>
        <v>24</v>
      </c>
      <c r="C188" s="20" t="s">
        <v>335</v>
      </c>
      <c r="D188" s="33">
        <v>442</v>
      </c>
      <c r="E188" s="34">
        <v>520</v>
      </c>
      <c r="F188" s="34">
        <v>5075</v>
      </c>
      <c r="G188" s="34">
        <v>732</v>
      </c>
      <c r="H188" s="34">
        <v>314</v>
      </c>
      <c r="I188" s="34">
        <v>9882</v>
      </c>
      <c r="J188" s="34">
        <v>4500</v>
      </c>
    </row>
    <row r="189" spans="2:10" x14ac:dyDescent="0.2">
      <c r="B189" s="58"/>
      <c r="D189" s="32"/>
    </row>
    <row r="190" spans="2:10" x14ac:dyDescent="0.2">
      <c r="B190" s="20">
        <f>1+B188</f>
        <v>25</v>
      </c>
      <c r="C190" s="20" t="s">
        <v>336</v>
      </c>
      <c r="D190" s="33">
        <v>0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34">
        <v>0</v>
      </c>
    </row>
    <row r="191" spans="2:10" x14ac:dyDescent="0.2">
      <c r="B191" s="20">
        <f>1+B190</f>
        <v>26</v>
      </c>
      <c r="C191" s="20" t="s">
        <v>337</v>
      </c>
      <c r="D191" s="33">
        <v>2175</v>
      </c>
      <c r="E191" s="34">
        <v>1586</v>
      </c>
      <c r="F191" s="34">
        <v>2039</v>
      </c>
      <c r="G191" s="34">
        <v>3127</v>
      </c>
      <c r="H191" s="34">
        <v>7</v>
      </c>
      <c r="I191" s="34">
        <v>791</v>
      </c>
      <c r="J191" s="34">
        <v>93</v>
      </c>
    </row>
    <row r="192" spans="2:10" x14ac:dyDescent="0.2">
      <c r="B192" s="20">
        <f>1+B191</f>
        <v>27</v>
      </c>
      <c r="C192" s="20" t="s">
        <v>338</v>
      </c>
      <c r="D192" s="33">
        <v>0</v>
      </c>
      <c r="E192" s="34">
        <v>0</v>
      </c>
      <c r="F192" s="34">
        <v>0</v>
      </c>
      <c r="G192" s="34">
        <v>0</v>
      </c>
      <c r="H192" s="34">
        <v>1</v>
      </c>
      <c r="I192" s="34">
        <v>3</v>
      </c>
      <c r="J192" s="34">
        <v>2</v>
      </c>
    </row>
    <row r="193" spans="2:11" x14ac:dyDescent="0.2">
      <c r="B193" s="20">
        <f>1+B192</f>
        <v>28</v>
      </c>
      <c r="C193" s="20" t="s">
        <v>339</v>
      </c>
      <c r="D193" s="33">
        <v>49</v>
      </c>
      <c r="E193" s="34">
        <v>97</v>
      </c>
      <c r="F193" s="34">
        <v>868</v>
      </c>
      <c r="G193" s="34">
        <v>214</v>
      </c>
      <c r="H193" s="34">
        <v>332</v>
      </c>
      <c r="I193" s="34">
        <v>332</v>
      </c>
      <c r="J193" s="34">
        <v>514</v>
      </c>
    </row>
    <row r="194" spans="2:11" x14ac:dyDescent="0.2">
      <c r="B194" s="58"/>
      <c r="D194" s="32"/>
    </row>
    <row r="195" spans="2:11" x14ac:dyDescent="0.2">
      <c r="B195" s="20">
        <f>1+B193</f>
        <v>29</v>
      </c>
      <c r="C195" s="20" t="s">
        <v>340</v>
      </c>
      <c r="D195" s="33">
        <v>2476</v>
      </c>
      <c r="E195" s="34">
        <v>3975</v>
      </c>
      <c r="F195" s="34">
        <v>56004</v>
      </c>
      <c r="G195" s="34">
        <v>15402</v>
      </c>
      <c r="H195" s="34">
        <v>2039</v>
      </c>
      <c r="I195" s="34">
        <v>25799</v>
      </c>
      <c r="J195" s="34">
        <v>20741</v>
      </c>
    </row>
    <row r="196" spans="2:11" x14ac:dyDescent="0.2">
      <c r="B196" s="20">
        <f>1+B195</f>
        <v>30</v>
      </c>
      <c r="C196" s="20" t="s">
        <v>341</v>
      </c>
      <c r="D196" s="33">
        <v>11</v>
      </c>
      <c r="E196" s="34">
        <v>32</v>
      </c>
      <c r="F196" s="34">
        <v>342</v>
      </c>
      <c r="G196" s="34">
        <v>65</v>
      </c>
      <c r="H196" s="34">
        <v>20</v>
      </c>
      <c r="I196" s="34">
        <v>754</v>
      </c>
      <c r="J196" s="34">
        <v>128</v>
      </c>
    </row>
    <row r="197" spans="2:11" x14ac:dyDescent="0.2">
      <c r="B197" s="59">
        <f>1+B196</f>
        <v>31</v>
      </c>
      <c r="C197" s="59" t="s">
        <v>342</v>
      </c>
      <c r="D197" s="33">
        <v>22</v>
      </c>
      <c r="E197" s="60">
        <v>188</v>
      </c>
      <c r="F197" s="60">
        <v>405</v>
      </c>
      <c r="G197" s="60">
        <v>200</v>
      </c>
      <c r="H197" s="60">
        <v>91</v>
      </c>
      <c r="I197" s="60">
        <v>2456</v>
      </c>
      <c r="J197" s="60">
        <v>918</v>
      </c>
    </row>
    <row r="198" spans="2:11" x14ac:dyDescent="0.2">
      <c r="B198" s="20">
        <f>1+B197</f>
        <v>32</v>
      </c>
      <c r="C198" s="20" t="s">
        <v>343</v>
      </c>
      <c r="D198" s="33">
        <v>24</v>
      </c>
      <c r="E198" s="34">
        <v>748</v>
      </c>
      <c r="F198" s="34">
        <v>1555</v>
      </c>
      <c r="G198" s="34">
        <v>104</v>
      </c>
      <c r="H198" s="34">
        <v>197</v>
      </c>
      <c r="I198" s="34">
        <v>442</v>
      </c>
      <c r="J198" s="34">
        <v>104</v>
      </c>
      <c r="K198" s="48"/>
    </row>
    <row r="199" spans="2:11" x14ac:dyDescent="0.2">
      <c r="B199" s="61"/>
      <c r="C199" s="35"/>
      <c r="D199" s="37"/>
      <c r="E199" s="38"/>
      <c r="F199" s="38"/>
      <c r="G199" s="38"/>
      <c r="H199" s="38"/>
      <c r="I199" s="38"/>
      <c r="J199" s="38"/>
    </row>
    <row r="200" spans="2:11" x14ac:dyDescent="0.2">
      <c r="B200" s="58"/>
      <c r="D200" s="32"/>
    </row>
    <row r="201" spans="2:11" x14ac:dyDescent="0.2">
      <c r="B201" s="20">
        <v>33</v>
      </c>
      <c r="C201" s="20" t="s">
        <v>344</v>
      </c>
      <c r="D201" s="30">
        <v>29090</v>
      </c>
      <c r="E201" s="31">
        <v>70929</v>
      </c>
      <c r="F201" s="31">
        <v>407218</v>
      </c>
      <c r="G201" s="31">
        <v>120676</v>
      </c>
      <c r="H201" s="31">
        <v>14219</v>
      </c>
      <c r="I201" s="31">
        <v>137919</v>
      </c>
      <c r="J201" s="31">
        <v>64009</v>
      </c>
    </row>
    <row r="202" spans="2:11" x14ac:dyDescent="0.2">
      <c r="B202" s="61"/>
      <c r="C202" s="35"/>
      <c r="D202" s="36"/>
      <c r="E202" s="35"/>
      <c r="F202" s="35"/>
      <c r="G202" s="35"/>
      <c r="H202" s="35"/>
      <c r="I202" s="35"/>
      <c r="J202" s="35"/>
    </row>
    <row r="203" spans="2:11" x14ac:dyDescent="0.2">
      <c r="B203" s="58"/>
      <c r="D203" s="32"/>
    </row>
    <row r="204" spans="2:11" x14ac:dyDescent="0.2">
      <c r="B204" s="20">
        <v>35</v>
      </c>
      <c r="C204" s="20" t="s">
        <v>345</v>
      </c>
      <c r="D204" s="33">
        <v>634</v>
      </c>
      <c r="E204" s="34">
        <v>2897</v>
      </c>
      <c r="F204" s="34">
        <v>14115</v>
      </c>
      <c r="G204" s="34">
        <v>4122</v>
      </c>
      <c r="H204" s="34">
        <v>1170</v>
      </c>
      <c r="I204" s="34">
        <v>11553</v>
      </c>
      <c r="J204" s="34">
        <v>7177</v>
      </c>
    </row>
    <row r="205" spans="2:11" x14ac:dyDescent="0.2">
      <c r="B205" s="20">
        <f>B204+1</f>
        <v>36</v>
      </c>
      <c r="C205" s="20" t="s">
        <v>346</v>
      </c>
      <c r="D205" s="33">
        <v>10490</v>
      </c>
      <c r="E205" s="34">
        <v>27101</v>
      </c>
      <c r="F205" s="34">
        <v>186861</v>
      </c>
      <c r="G205" s="34">
        <v>21338</v>
      </c>
      <c r="H205" s="34">
        <v>15560</v>
      </c>
      <c r="I205" s="34">
        <v>234428</v>
      </c>
      <c r="J205" s="34">
        <v>110972</v>
      </c>
    </row>
    <row r="206" spans="2:11" x14ac:dyDescent="0.2">
      <c r="B206" s="20">
        <f>B205+1</f>
        <v>37</v>
      </c>
      <c r="C206" s="20" t="s">
        <v>347</v>
      </c>
      <c r="D206" s="33">
        <v>1738</v>
      </c>
      <c r="E206" s="34">
        <v>7476</v>
      </c>
      <c r="F206" s="34">
        <v>80499</v>
      </c>
      <c r="G206" s="34">
        <v>20901</v>
      </c>
      <c r="H206" s="34">
        <v>5238</v>
      </c>
      <c r="I206" s="34">
        <v>46633</v>
      </c>
      <c r="J206" s="34">
        <v>2036</v>
      </c>
    </row>
    <row r="207" spans="2:11" x14ac:dyDescent="0.2">
      <c r="B207" s="20">
        <f>B206+1</f>
        <v>38</v>
      </c>
      <c r="C207" s="20" t="s">
        <v>348</v>
      </c>
      <c r="D207" s="33">
        <v>2360</v>
      </c>
      <c r="E207" s="34">
        <v>6198</v>
      </c>
      <c r="F207" s="34">
        <v>38958</v>
      </c>
      <c r="G207" s="34">
        <v>30755</v>
      </c>
      <c r="H207" s="34">
        <v>7955</v>
      </c>
      <c r="I207" s="34">
        <v>24731</v>
      </c>
      <c r="J207" s="34">
        <v>20678</v>
      </c>
    </row>
    <row r="208" spans="2:11" x14ac:dyDescent="0.2">
      <c r="B208" s="20">
        <f>B207+1</f>
        <v>39</v>
      </c>
      <c r="C208" s="20" t="s">
        <v>349</v>
      </c>
      <c r="D208" s="33">
        <v>555</v>
      </c>
      <c r="E208" s="34">
        <v>2863</v>
      </c>
      <c r="F208" s="34">
        <v>18895</v>
      </c>
      <c r="G208" s="34">
        <v>19039</v>
      </c>
      <c r="H208" s="34">
        <v>1500</v>
      </c>
      <c r="I208" s="34">
        <v>20201</v>
      </c>
      <c r="J208" s="34">
        <v>8533</v>
      </c>
    </row>
    <row r="209" spans="1:11" x14ac:dyDescent="0.2">
      <c r="B209" s="20">
        <f>B208+1</f>
        <v>40</v>
      </c>
      <c r="C209" s="20" t="s">
        <v>350</v>
      </c>
      <c r="D209" s="33">
        <v>-21</v>
      </c>
      <c r="E209" s="34">
        <v>-56</v>
      </c>
      <c r="F209" s="34">
        <v>-1419</v>
      </c>
      <c r="G209" s="34">
        <v>-71</v>
      </c>
      <c r="H209" s="34">
        <v>-1440</v>
      </c>
      <c r="I209" s="34">
        <v>-601</v>
      </c>
      <c r="J209" s="34">
        <v>-8216</v>
      </c>
    </row>
    <row r="210" spans="1:11" x14ac:dyDescent="0.2">
      <c r="B210" s="61"/>
      <c r="C210" s="35"/>
      <c r="D210" s="37"/>
      <c r="E210" s="38"/>
      <c r="F210" s="38"/>
      <c r="G210" s="38"/>
      <c r="H210" s="38"/>
      <c r="I210" s="38"/>
      <c r="J210" s="38"/>
    </row>
    <row r="211" spans="1:11" x14ac:dyDescent="0.2">
      <c r="B211" s="62"/>
      <c r="C211" s="48"/>
      <c r="D211" s="32"/>
      <c r="E211" s="48"/>
      <c r="F211" s="48"/>
      <c r="G211" s="48"/>
      <c r="H211" s="48"/>
      <c r="I211" s="48"/>
      <c r="J211" s="48"/>
    </row>
    <row r="212" spans="1:11" x14ac:dyDescent="0.2">
      <c r="B212" s="20">
        <v>50</v>
      </c>
      <c r="C212" s="20" t="s">
        <v>351</v>
      </c>
      <c r="D212" s="30">
        <v>15756</v>
      </c>
      <c r="E212" s="31">
        <v>46479</v>
      </c>
      <c r="F212" s="31">
        <v>337909</v>
      </c>
      <c r="G212" s="31">
        <v>96084</v>
      </c>
      <c r="H212" s="31">
        <v>29983</v>
      </c>
      <c r="I212" s="31">
        <v>336945</v>
      </c>
      <c r="J212" s="31">
        <v>141180</v>
      </c>
      <c r="K212" s="48"/>
    </row>
    <row r="213" spans="1:11" x14ac:dyDescent="0.2">
      <c r="B213" s="61"/>
      <c r="C213" s="35"/>
      <c r="D213" s="36"/>
      <c r="E213" s="35"/>
      <c r="F213" s="35"/>
      <c r="G213" s="35"/>
      <c r="H213" s="35"/>
      <c r="I213" s="35"/>
      <c r="J213" s="35"/>
    </row>
    <row r="214" spans="1:11" x14ac:dyDescent="0.2">
      <c r="B214" s="58"/>
      <c r="D214" s="32"/>
    </row>
    <row r="215" spans="1:11" x14ac:dyDescent="0.2">
      <c r="B215" s="20">
        <v>53</v>
      </c>
      <c r="C215" s="20" t="s">
        <v>352</v>
      </c>
      <c r="D215" s="30">
        <v>44846</v>
      </c>
      <c r="E215" s="31">
        <v>117408</v>
      </c>
      <c r="F215" s="31">
        <v>745127</v>
      </c>
      <c r="G215" s="31">
        <v>216760</v>
      </c>
      <c r="H215" s="31">
        <v>44202</v>
      </c>
      <c r="I215" s="31">
        <v>474864</v>
      </c>
      <c r="J215" s="31">
        <v>205189</v>
      </c>
    </row>
    <row r="216" spans="1:11" x14ac:dyDescent="0.2">
      <c r="B216" s="35"/>
      <c r="C216" s="35"/>
      <c r="D216" s="36"/>
      <c r="E216" s="35"/>
      <c r="F216" s="35"/>
      <c r="G216" s="35"/>
      <c r="H216" s="35"/>
      <c r="I216" s="35"/>
      <c r="J216" s="35"/>
    </row>
    <row r="217" spans="1:11" x14ac:dyDescent="0.2">
      <c r="D217" s="32"/>
    </row>
    <row r="218" spans="1:11" x14ac:dyDescent="0.2">
      <c r="C218" s="20" t="s">
        <v>353</v>
      </c>
      <c r="D218" s="30">
        <v>12228</v>
      </c>
      <c r="E218" s="31">
        <v>34577</v>
      </c>
      <c r="F218" s="31">
        <v>267360</v>
      </c>
      <c r="G218" s="31">
        <v>42239</v>
      </c>
      <c r="H218" s="31">
        <v>20798</v>
      </c>
      <c r="I218" s="31">
        <v>281061</v>
      </c>
      <c r="J218" s="31">
        <v>113008</v>
      </c>
    </row>
    <row r="219" spans="1:11" x14ac:dyDescent="0.2">
      <c r="C219" s="20" t="s">
        <v>354</v>
      </c>
      <c r="D219" s="30">
        <v>15122</v>
      </c>
      <c r="E219" s="31">
        <v>43582</v>
      </c>
      <c r="F219" s="31">
        <v>323794</v>
      </c>
      <c r="G219" s="31">
        <v>91962</v>
      </c>
      <c r="H219" s="31">
        <v>28813</v>
      </c>
      <c r="I219" s="31">
        <v>325392</v>
      </c>
      <c r="J219" s="31">
        <v>134003</v>
      </c>
    </row>
    <row r="220" spans="1:11" ht="18" thickBot="1" x14ac:dyDescent="0.25">
      <c r="B220" s="22"/>
      <c r="C220" s="22"/>
      <c r="D220" s="40"/>
      <c r="E220" s="22"/>
      <c r="F220" s="22"/>
      <c r="G220" s="22"/>
      <c r="H220" s="22"/>
      <c r="I220" s="22"/>
      <c r="J220" s="22"/>
    </row>
    <row r="221" spans="1:11" x14ac:dyDescent="0.2">
      <c r="D221" s="20" t="s">
        <v>355</v>
      </c>
    </row>
    <row r="222" spans="1:11" x14ac:dyDescent="0.2">
      <c r="A222" s="20"/>
    </row>
    <row r="223" spans="1:11" x14ac:dyDescent="0.2">
      <c r="A223" s="20"/>
    </row>
    <row r="228" spans="2:10" x14ac:dyDescent="0.2">
      <c r="D228" s="3" t="s">
        <v>356</v>
      </c>
      <c r="E228" s="47"/>
    </row>
    <row r="229" spans="2:10" ht="18" thickBot="1" x14ac:dyDescent="0.25">
      <c r="B229" s="22"/>
      <c r="C229" s="22"/>
      <c r="D229" s="22"/>
      <c r="E229" s="22"/>
      <c r="F229" s="22"/>
      <c r="G229" s="22"/>
      <c r="H229" s="22"/>
      <c r="I229" s="23" t="s">
        <v>291</v>
      </c>
      <c r="J229" s="22"/>
    </row>
    <row r="230" spans="2:10" x14ac:dyDescent="0.2">
      <c r="D230" s="42" t="s">
        <v>381</v>
      </c>
      <c r="E230" s="42" t="s">
        <v>382</v>
      </c>
      <c r="F230" s="42" t="s">
        <v>383</v>
      </c>
      <c r="G230" s="42" t="s">
        <v>384</v>
      </c>
      <c r="H230" s="42" t="s">
        <v>385</v>
      </c>
      <c r="I230" s="42" t="s">
        <v>386</v>
      </c>
      <c r="J230" s="42" t="s">
        <v>387</v>
      </c>
    </row>
    <row r="231" spans="2:10" x14ac:dyDescent="0.2">
      <c r="D231" s="25" t="s">
        <v>388</v>
      </c>
      <c r="E231" s="25" t="s">
        <v>389</v>
      </c>
      <c r="F231" s="25" t="s">
        <v>390</v>
      </c>
      <c r="G231" s="25" t="s">
        <v>336</v>
      </c>
      <c r="H231" s="25" t="s">
        <v>391</v>
      </c>
      <c r="I231" s="42" t="s">
        <v>392</v>
      </c>
      <c r="J231" s="42" t="s">
        <v>393</v>
      </c>
    </row>
    <row r="232" spans="2:10" x14ac:dyDescent="0.2">
      <c r="B232" s="35"/>
      <c r="C232" s="35"/>
      <c r="D232" s="36"/>
      <c r="E232" s="36"/>
      <c r="F232" s="36"/>
      <c r="G232" s="36"/>
      <c r="H232" s="36"/>
      <c r="I232" s="57" t="s">
        <v>394</v>
      </c>
      <c r="J232" s="57" t="s">
        <v>395</v>
      </c>
    </row>
    <row r="233" spans="2:10" x14ac:dyDescent="0.2">
      <c r="D233" s="32"/>
    </row>
    <row r="234" spans="2:10" x14ac:dyDescent="0.2">
      <c r="B234" s="20" t="s">
        <v>308</v>
      </c>
      <c r="C234" s="20" t="s">
        <v>299</v>
      </c>
      <c r="D234" s="33">
        <v>0</v>
      </c>
      <c r="E234" s="34">
        <v>1</v>
      </c>
      <c r="F234" s="34">
        <v>0</v>
      </c>
      <c r="G234" s="34">
        <v>5</v>
      </c>
      <c r="H234" s="34">
        <v>163</v>
      </c>
      <c r="I234" s="34">
        <v>1447</v>
      </c>
      <c r="J234" s="34">
        <v>0</v>
      </c>
    </row>
    <row r="235" spans="2:10" x14ac:dyDescent="0.2">
      <c r="B235" s="20" t="s">
        <v>309</v>
      </c>
      <c r="C235" s="20" t="s">
        <v>300</v>
      </c>
      <c r="D235" s="33">
        <v>0</v>
      </c>
      <c r="E235" s="34">
        <v>0</v>
      </c>
      <c r="F235" s="34">
        <v>0</v>
      </c>
      <c r="G235" s="34">
        <v>2</v>
      </c>
      <c r="H235" s="34">
        <v>21</v>
      </c>
      <c r="I235" s="34">
        <v>0</v>
      </c>
      <c r="J235" s="34">
        <v>0</v>
      </c>
    </row>
    <row r="236" spans="2:10" x14ac:dyDescent="0.2">
      <c r="B236" s="20" t="s">
        <v>310</v>
      </c>
      <c r="C236" s="20" t="s">
        <v>301</v>
      </c>
      <c r="D236" s="33">
        <v>0</v>
      </c>
      <c r="E236" s="34">
        <v>3</v>
      </c>
      <c r="F236" s="34">
        <v>0</v>
      </c>
      <c r="G236" s="34">
        <v>31</v>
      </c>
      <c r="H236" s="34">
        <v>120</v>
      </c>
      <c r="I236" s="34">
        <v>4541</v>
      </c>
      <c r="J236" s="34">
        <v>0</v>
      </c>
    </row>
    <row r="237" spans="2:10" x14ac:dyDescent="0.2">
      <c r="B237" s="20" t="s">
        <v>311</v>
      </c>
      <c r="C237" s="20" t="s">
        <v>302</v>
      </c>
      <c r="D237" s="33">
        <v>12</v>
      </c>
      <c r="E237" s="34">
        <v>692</v>
      </c>
      <c r="F237" s="34">
        <v>94</v>
      </c>
      <c r="G237" s="34">
        <v>1082</v>
      </c>
      <c r="H237" s="34">
        <v>208</v>
      </c>
      <c r="I237" s="34">
        <v>1248</v>
      </c>
      <c r="J237" s="34">
        <v>1342</v>
      </c>
    </row>
    <row r="238" spans="2:10" x14ac:dyDescent="0.2">
      <c r="D238" s="32"/>
    </row>
    <row r="239" spans="2:10" x14ac:dyDescent="0.2">
      <c r="B239" s="20" t="s">
        <v>312</v>
      </c>
      <c r="C239" s="20" t="s">
        <v>313</v>
      </c>
      <c r="D239" s="33">
        <v>263</v>
      </c>
      <c r="E239" s="34">
        <v>1638</v>
      </c>
      <c r="F239" s="34">
        <v>257</v>
      </c>
      <c r="G239" s="34">
        <v>666</v>
      </c>
      <c r="H239" s="34">
        <v>947</v>
      </c>
      <c r="I239" s="34">
        <v>1497</v>
      </c>
      <c r="J239" s="34">
        <v>1014</v>
      </c>
    </row>
    <row r="240" spans="2:10" x14ac:dyDescent="0.2">
      <c r="B240" s="20" t="s">
        <v>314</v>
      </c>
      <c r="C240" s="20" t="s">
        <v>304</v>
      </c>
      <c r="D240" s="33">
        <v>8</v>
      </c>
      <c r="E240" s="34">
        <v>114</v>
      </c>
      <c r="F240" s="34">
        <v>75</v>
      </c>
      <c r="G240" s="34">
        <v>174</v>
      </c>
      <c r="H240" s="34">
        <v>635</v>
      </c>
      <c r="I240" s="34">
        <v>46216</v>
      </c>
      <c r="J240" s="34">
        <v>129</v>
      </c>
    </row>
    <row r="241" spans="2:10" x14ac:dyDescent="0.2">
      <c r="B241" s="20" t="s">
        <v>315</v>
      </c>
      <c r="C241" s="20" t="s">
        <v>316</v>
      </c>
      <c r="D241" s="33">
        <v>130</v>
      </c>
      <c r="E241" s="34">
        <v>29257</v>
      </c>
      <c r="F241" s="34">
        <v>66</v>
      </c>
      <c r="G241" s="34">
        <v>642</v>
      </c>
      <c r="H241" s="34">
        <v>600</v>
      </c>
      <c r="I241" s="34">
        <v>966</v>
      </c>
      <c r="J241" s="34">
        <v>157</v>
      </c>
    </row>
    <row r="242" spans="2:10" x14ac:dyDescent="0.2">
      <c r="B242" s="20" t="s">
        <v>317</v>
      </c>
      <c r="C242" s="20" t="s">
        <v>318</v>
      </c>
      <c r="D242" s="33">
        <v>20</v>
      </c>
      <c r="E242" s="34">
        <v>25</v>
      </c>
      <c r="F242" s="34">
        <v>0</v>
      </c>
      <c r="G242" s="34">
        <v>76</v>
      </c>
      <c r="H242" s="34">
        <v>300</v>
      </c>
      <c r="I242" s="34">
        <v>423</v>
      </c>
      <c r="J242" s="34">
        <v>61</v>
      </c>
    </row>
    <row r="243" spans="2:10" x14ac:dyDescent="0.2">
      <c r="D243" s="32"/>
    </row>
    <row r="244" spans="2:10" x14ac:dyDescent="0.2">
      <c r="B244" s="20" t="s">
        <v>319</v>
      </c>
      <c r="C244" s="20" t="s">
        <v>320</v>
      </c>
      <c r="D244" s="33">
        <v>0</v>
      </c>
      <c r="E244" s="34">
        <v>72</v>
      </c>
      <c r="F244" s="34">
        <v>0</v>
      </c>
      <c r="G244" s="34">
        <v>2</v>
      </c>
      <c r="H244" s="34">
        <v>0</v>
      </c>
      <c r="I244" s="34">
        <v>2</v>
      </c>
      <c r="J244" s="34">
        <v>0</v>
      </c>
    </row>
    <row r="245" spans="2:10" x14ac:dyDescent="0.2">
      <c r="B245" s="20">
        <v>10</v>
      </c>
      <c r="C245" s="20" t="s">
        <v>321</v>
      </c>
      <c r="D245" s="33">
        <v>0</v>
      </c>
      <c r="E245" s="34">
        <v>5</v>
      </c>
      <c r="F245" s="34">
        <v>0</v>
      </c>
      <c r="G245" s="34">
        <v>21</v>
      </c>
      <c r="H245" s="34">
        <v>0</v>
      </c>
      <c r="I245" s="34">
        <v>301</v>
      </c>
      <c r="J245" s="34">
        <v>7</v>
      </c>
    </row>
    <row r="246" spans="2:10" x14ac:dyDescent="0.2">
      <c r="B246" s="20">
        <f>1+B245</f>
        <v>11</v>
      </c>
      <c r="C246" s="20" t="s">
        <v>322</v>
      </c>
      <c r="D246" s="33">
        <v>103</v>
      </c>
      <c r="E246" s="34">
        <v>440</v>
      </c>
      <c r="F246" s="34">
        <v>23</v>
      </c>
      <c r="G246" s="34">
        <v>717</v>
      </c>
      <c r="H246" s="34">
        <v>17</v>
      </c>
      <c r="I246" s="34">
        <v>91</v>
      </c>
      <c r="J246" s="34">
        <v>99</v>
      </c>
    </row>
    <row r="247" spans="2:10" x14ac:dyDescent="0.2">
      <c r="B247" s="20">
        <f>1+B246</f>
        <v>12</v>
      </c>
      <c r="C247" s="20" t="s">
        <v>323</v>
      </c>
      <c r="D247" s="33">
        <v>0</v>
      </c>
      <c r="E247" s="34">
        <v>24</v>
      </c>
      <c r="F247" s="34">
        <v>1</v>
      </c>
      <c r="G247" s="34">
        <v>36</v>
      </c>
      <c r="H247" s="34">
        <v>0</v>
      </c>
      <c r="I247" s="34">
        <v>0</v>
      </c>
      <c r="J247" s="34">
        <v>0</v>
      </c>
    </row>
    <row r="248" spans="2:10" x14ac:dyDescent="0.2">
      <c r="B248" s="58"/>
      <c r="D248" s="32"/>
    </row>
    <row r="249" spans="2:10" x14ac:dyDescent="0.2">
      <c r="B249" s="20">
        <f>1+B247</f>
        <v>13</v>
      </c>
      <c r="C249" s="20" t="s">
        <v>324</v>
      </c>
      <c r="D249" s="33">
        <v>4</v>
      </c>
      <c r="E249" s="34">
        <v>80</v>
      </c>
      <c r="F249" s="34">
        <v>168</v>
      </c>
      <c r="G249" s="34">
        <v>1047</v>
      </c>
      <c r="H249" s="34">
        <v>326</v>
      </c>
      <c r="I249" s="34">
        <v>17</v>
      </c>
      <c r="J249" s="34">
        <v>0</v>
      </c>
    </row>
    <row r="250" spans="2:10" x14ac:dyDescent="0.2">
      <c r="B250" s="20">
        <f>1+B249</f>
        <v>14</v>
      </c>
      <c r="C250" s="20" t="s">
        <v>325</v>
      </c>
      <c r="D250" s="33">
        <v>0</v>
      </c>
      <c r="E250" s="34">
        <v>3330</v>
      </c>
      <c r="F250" s="34">
        <v>0</v>
      </c>
      <c r="G250" s="34">
        <v>2516</v>
      </c>
      <c r="H250" s="34">
        <v>4</v>
      </c>
      <c r="I250" s="34">
        <v>0</v>
      </c>
      <c r="J250" s="34">
        <v>0</v>
      </c>
    </row>
    <row r="251" spans="2:10" x14ac:dyDescent="0.2">
      <c r="B251" s="20">
        <f>1+B250</f>
        <v>15</v>
      </c>
      <c r="C251" s="20" t="s">
        <v>326</v>
      </c>
      <c r="D251" s="33">
        <v>1</v>
      </c>
      <c r="E251" s="34">
        <v>3</v>
      </c>
      <c r="F251" s="34">
        <v>3</v>
      </c>
      <c r="G251" s="34">
        <v>113</v>
      </c>
      <c r="H251" s="34">
        <v>1</v>
      </c>
      <c r="I251" s="34">
        <v>1562</v>
      </c>
      <c r="J251" s="34">
        <v>1</v>
      </c>
    </row>
    <row r="252" spans="2:10" x14ac:dyDescent="0.2">
      <c r="B252" s="20">
        <f>1+B251</f>
        <v>16</v>
      </c>
      <c r="C252" s="20" t="s">
        <v>327</v>
      </c>
      <c r="D252" s="33">
        <v>219</v>
      </c>
      <c r="E252" s="34">
        <v>1704</v>
      </c>
      <c r="F252" s="34">
        <v>1477</v>
      </c>
      <c r="G252" s="34">
        <v>6703</v>
      </c>
      <c r="H252" s="34">
        <v>6419</v>
      </c>
      <c r="I252" s="34">
        <v>3157</v>
      </c>
      <c r="J252" s="34">
        <v>4517</v>
      </c>
    </row>
    <row r="253" spans="2:10" x14ac:dyDescent="0.2">
      <c r="B253" s="58"/>
      <c r="D253" s="32"/>
    </row>
    <row r="254" spans="2:10" x14ac:dyDescent="0.2">
      <c r="B254" s="20">
        <f>1+B252</f>
        <v>17</v>
      </c>
      <c r="C254" s="20" t="s">
        <v>328</v>
      </c>
      <c r="D254" s="33">
        <v>15965</v>
      </c>
      <c r="E254" s="34">
        <v>3006</v>
      </c>
      <c r="F254" s="34">
        <v>1236</v>
      </c>
      <c r="G254" s="34">
        <v>4777</v>
      </c>
      <c r="H254" s="34">
        <v>3183</v>
      </c>
      <c r="I254" s="34">
        <v>1801</v>
      </c>
      <c r="J254" s="34">
        <v>132</v>
      </c>
    </row>
    <row r="255" spans="2:10" x14ac:dyDescent="0.2">
      <c r="B255" s="20">
        <f>1+B254</f>
        <v>18</v>
      </c>
      <c r="C255" s="20" t="s">
        <v>329</v>
      </c>
      <c r="D255" s="33">
        <v>728</v>
      </c>
      <c r="E255" s="34">
        <v>2964</v>
      </c>
      <c r="F255" s="34">
        <v>906</v>
      </c>
      <c r="G255" s="34">
        <v>3277</v>
      </c>
      <c r="H255" s="34">
        <v>4727</v>
      </c>
      <c r="I255" s="34">
        <v>4712</v>
      </c>
      <c r="J255" s="34">
        <v>206</v>
      </c>
    </row>
    <row r="256" spans="2:10" x14ac:dyDescent="0.2">
      <c r="B256" s="20">
        <f>1+B255</f>
        <v>19</v>
      </c>
      <c r="C256" s="20" t="s">
        <v>330</v>
      </c>
      <c r="D256" s="33">
        <v>125</v>
      </c>
      <c r="E256" s="34">
        <v>889</v>
      </c>
      <c r="F256" s="34">
        <v>248</v>
      </c>
      <c r="G256" s="34">
        <v>2168</v>
      </c>
      <c r="H256" s="34">
        <v>1838</v>
      </c>
      <c r="I256" s="34">
        <v>2110</v>
      </c>
      <c r="J256" s="34">
        <v>147</v>
      </c>
    </row>
    <row r="257" spans="2:12" x14ac:dyDescent="0.2">
      <c r="B257" s="20">
        <f>1+B256</f>
        <v>20</v>
      </c>
      <c r="C257" s="20" t="s">
        <v>331</v>
      </c>
      <c r="D257" s="33">
        <v>612</v>
      </c>
      <c r="E257" s="34">
        <v>14090</v>
      </c>
      <c r="F257" s="34">
        <v>472</v>
      </c>
      <c r="G257" s="34">
        <v>3147</v>
      </c>
      <c r="H257" s="34">
        <v>3474</v>
      </c>
      <c r="I257" s="34">
        <v>17396</v>
      </c>
      <c r="J257" s="34">
        <v>2080</v>
      </c>
    </row>
    <row r="258" spans="2:12" x14ac:dyDescent="0.2">
      <c r="B258" s="58"/>
      <c r="D258" s="33"/>
      <c r="E258" s="34"/>
      <c r="F258" s="34"/>
      <c r="G258" s="34"/>
      <c r="H258" s="34"/>
      <c r="I258" s="34"/>
      <c r="J258" s="34"/>
    </row>
    <row r="259" spans="2:12" x14ac:dyDescent="0.2">
      <c r="B259" s="20">
        <f>1+B257</f>
        <v>21</v>
      </c>
      <c r="C259" s="20" t="s">
        <v>332</v>
      </c>
      <c r="D259" s="33">
        <v>20147</v>
      </c>
      <c r="E259" s="34">
        <v>18115</v>
      </c>
      <c r="F259" s="34">
        <v>1662</v>
      </c>
      <c r="G259" s="34">
        <v>618</v>
      </c>
      <c r="H259" s="34">
        <v>860</v>
      </c>
      <c r="I259" s="34">
        <v>4140</v>
      </c>
      <c r="J259" s="34">
        <v>1075</v>
      </c>
    </row>
    <row r="260" spans="2:12" x14ac:dyDescent="0.2">
      <c r="B260" s="20">
        <f>1+B259</f>
        <v>22</v>
      </c>
      <c r="C260" s="20" t="s">
        <v>333</v>
      </c>
      <c r="D260" s="33">
        <v>2306</v>
      </c>
      <c r="E260" s="34">
        <v>4568</v>
      </c>
      <c r="F260" s="34">
        <v>1773</v>
      </c>
      <c r="G260" s="34">
        <v>304</v>
      </c>
      <c r="H260" s="34">
        <v>2847</v>
      </c>
      <c r="I260" s="34">
        <v>2886</v>
      </c>
      <c r="J260" s="34">
        <v>1318</v>
      </c>
    </row>
    <row r="261" spans="2:12" x14ac:dyDescent="0.2">
      <c r="B261" s="20">
        <f>1+B260</f>
        <v>23</v>
      </c>
      <c r="C261" s="20" t="s">
        <v>334</v>
      </c>
      <c r="D261" s="33">
        <v>1004</v>
      </c>
      <c r="E261" s="34">
        <v>35997</v>
      </c>
      <c r="F261" s="34">
        <v>2571</v>
      </c>
      <c r="G261" s="34">
        <v>6639</v>
      </c>
      <c r="H261" s="34">
        <v>3819</v>
      </c>
      <c r="I261" s="34">
        <v>5851</v>
      </c>
      <c r="J261" s="34">
        <v>1750</v>
      </c>
    </row>
    <row r="262" spans="2:12" x14ac:dyDescent="0.2">
      <c r="B262" s="20">
        <f>1+B261</f>
        <v>24</v>
      </c>
      <c r="C262" s="20" t="s">
        <v>335</v>
      </c>
      <c r="D262" s="33">
        <v>253</v>
      </c>
      <c r="E262" s="34">
        <v>2290</v>
      </c>
      <c r="F262" s="34">
        <v>7895</v>
      </c>
      <c r="G262" s="34">
        <v>3065</v>
      </c>
      <c r="H262" s="34">
        <v>2277</v>
      </c>
      <c r="I262" s="34">
        <v>1845</v>
      </c>
      <c r="J262" s="34">
        <v>1339</v>
      </c>
    </row>
    <row r="263" spans="2:12" x14ac:dyDescent="0.2">
      <c r="B263" s="58"/>
      <c r="D263" s="32"/>
    </row>
    <row r="264" spans="2:12" x14ac:dyDescent="0.2">
      <c r="B264" s="20">
        <f>1+B262</f>
        <v>25</v>
      </c>
      <c r="C264" s="20" t="s">
        <v>336</v>
      </c>
      <c r="D264" s="33">
        <v>0</v>
      </c>
      <c r="E264" s="34">
        <v>0</v>
      </c>
      <c r="F264" s="34">
        <v>0</v>
      </c>
      <c r="G264" s="34">
        <v>0</v>
      </c>
      <c r="H264" s="34">
        <v>0</v>
      </c>
      <c r="I264" s="34">
        <v>0</v>
      </c>
      <c r="J264" s="34">
        <v>0</v>
      </c>
    </row>
    <row r="265" spans="2:12" x14ac:dyDescent="0.2">
      <c r="B265" s="20">
        <f>1+B264</f>
        <v>26</v>
      </c>
      <c r="C265" s="20" t="s">
        <v>337</v>
      </c>
      <c r="D265" s="33">
        <v>1</v>
      </c>
      <c r="E265" s="34">
        <v>366</v>
      </c>
      <c r="F265" s="34">
        <v>2211</v>
      </c>
      <c r="G265" s="34">
        <v>31</v>
      </c>
      <c r="H265" s="34">
        <v>0</v>
      </c>
      <c r="I265" s="34">
        <v>53</v>
      </c>
      <c r="J265" s="34">
        <v>0</v>
      </c>
    </row>
    <row r="266" spans="2:12" x14ac:dyDescent="0.2">
      <c r="B266" s="20">
        <f>1+B265</f>
        <v>27</v>
      </c>
      <c r="C266" s="20" t="s">
        <v>338</v>
      </c>
      <c r="D266" s="33">
        <v>0</v>
      </c>
      <c r="E266" s="34">
        <v>5</v>
      </c>
      <c r="F266" s="34">
        <v>3</v>
      </c>
      <c r="G266" s="34">
        <v>0</v>
      </c>
      <c r="H266" s="34">
        <v>1</v>
      </c>
      <c r="I266" s="34">
        <v>7344</v>
      </c>
      <c r="J266" s="34">
        <v>0</v>
      </c>
    </row>
    <row r="267" spans="2:12" x14ac:dyDescent="0.2">
      <c r="B267" s="20">
        <f>1+B266</f>
        <v>28</v>
      </c>
      <c r="C267" s="20" t="s">
        <v>339</v>
      </c>
      <c r="D267" s="33">
        <v>78</v>
      </c>
      <c r="E267" s="34">
        <v>369</v>
      </c>
      <c r="F267" s="34">
        <v>93</v>
      </c>
      <c r="G267" s="34">
        <v>1</v>
      </c>
      <c r="H267" s="34">
        <v>216</v>
      </c>
      <c r="I267" s="34">
        <v>329</v>
      </c>
      <c r="J267" s="34">
        <v>0</v>
      </c>
    </row>
    <row r="268" spans="2:12" x14ac:dyDescent="0.2">
      <c r="B268" s="58"/>
      <c r="D268" s="32"/>
    </row>
    <row r="269" spans="2:12" x14ac:dyDescent="0.2">
      <c r="B269" s="20">
        <f>1+B267</f>
        <v>29</v>
      </c>
      <c r="C269" s="20" t="s">
        <v>340</v>
      </c>
      <c r="D269" s="33">
        <v>4917</v>
      </c>
      <c r="E269" s="34">
        <v>47541</v>
      </c>
      <c r="F269" s="34">
        <v>7908</v>
      </c>
      <c r="G269" s="34">
        <v>12912</v>
      </c>
      <c r="H269" s="34">
        <v>8528</v>
      </c>
      <c r="I269" s="34">
        <v>10668</v>
      </c>
      <c r="J269" s="34">
        <v>3785</v>
      </c>
    </row>
    <row r="270" spans="2:12" x14ac:dyDescent="0.2">
      <c r="B270" s="20">
        <f>1+B269</f>
        <v>30</v>
      </c>
      <c r="C270" s="20" t="s">
        <v>341</v>
      </c>
      <c r="D270" s="33">
        <v>218</v>
      </c>
      <c r="E270" s="34">
        <v>185</v>
      </c>
      <c r="F270" s="34">
        <v>1809</v>
      </c>
      <c r="G270" s="34">
        <v>316</v>
      </c>
      <c r="H270" s="34">
        <v>230</v>
      </c>
      <c r="I270" s="34">
        <v>3831</v>
      </c>
      <c r="J270" s="34">
        <v>253</v>
      </c>
    </row>
    <row r="271" spans="2:12" x14ac:dyDescent="0.2">
      <c r="B271" s="59">
        <f>1+B270</f>
        <v>31</v>
      </c>
      <c r="C271" s="59" t="s">
        <v>342</v>
      </c>
      <c r="D271" s="33">
        <v>135</v>
      </c>
      <c r="E271" s="60">
        <v>564</v>
      </c>
      <c r="F271" s="60">
        <v>253</v>
      </c>
      <c r="G271" s="60">
        <v>652</v>
      </c>
      <c r="H271" s="60">
        <v>958</v>
      </c>
      <c r="I271" s="60">
        <v>936</v>
      </c>
      <c r="J271" s="60">
        <v>334</v>
      </c>
      <c r="K271" s="48"/>
    </row>
    <row r="272" spans="2:12" x14ac:dyDescent="0.2">
      <c r="B272" s="20">
        <f>1+B271</f>
        <v>32</v>
      </c>
      <c r="C272" s="20" t="s">
        <v>343</v>
      </c>
      <c r="D272" s="33">
        <v>942</v>
      </c>
      <c r="E272" s="34">
        <v>683</v>
      </c>
      <c r="F272" s="34">
        <v>262</v>
      </c>
      <c r="G272" s="34">
        <v>3442</v>
      </c>
      <c r="H272" s="34">
        <v>2527</v>
      </c>
      <c r="I272" s="34">
        <v>1005</v>
      </c>
      <c r="J272" s="34">
        <v>249</v>
      </c>
      <c r="L272" s="48"/>
    </row>
    <row r="273" spans="2:12" x14ac:dyDescent="0.2">
      <c r="B273" s="61"/>
      <c r="C273" s="35"/>
      <c r="D273" s="37"/>
      <c r="E273" s="38"/>
      <c r="F273" s="38"/>
      <c r="G273" s="38"/>
      <c r="H273" s="38"/>
      <c r="I273" s="38"/>
      <c r="J273" s="38"/>
    </row>
    <row r="274" spans="2:12" x14ac:dyDescent="0.2">
      <c r="B274" s="58"/>
      <c r="D274" s="32"/>
    </row>
    <row r="275" spans="2:12" x14ac:dyDescent="0.2">
      <c r="B275" s="20">
        <v>33</v>
      </c>
      <c r="C275" s="20" t="s">
        <v>344</v>
      </c>
      <c r="D275" s="30">
        <v>48191</v>
      </c>
      <c r="E275" s="31">
        <v>169020</v>
      </c>
      <c r="F275" s="31">
        <v>31466</v>
      </c>
      <c r="G275" s="31">
        <v>55182</v>
      </c>
      <c r="H275" s="31">
        <v>45246</v>
      </c>
      <c r="I275" s="31">
        <v>126375</v>
      </c>
      <c r="J275" s="31">
        <v>19995</v>
      </c>
    </row>
    <row r="276" spans="2:12" x14ac:dyDescent="0.2">
      <c r="B276" s="61"/>
      <c r="C276" s="35"/>
      <c r="D276" s="36"/>
      <c r="E276" s="35"/>
      <c r="F276" s="35"/>
      <c r="G276" s="35"/>
      <c r="H276" s="35"/>
      <c r="I276" s="35"/>
      <c r="J276" s="35"/>
    </row>
    <row r="277" spans="2:12" x14ac:dyDescent="0.2">
      <c r="B277" s="58"/>
      <c r="D277" s="32"/>
    </row>
    <row r="278" spans="2:12" x14ac:dyDescent="0.2">
      <c r="B278" s="20">
        <v>35</v>
      </c>
      <c r="C278" s="20" t="s">
        <v>345</v>
      </c>
      <c r="D278" s="33">
        <v>1417</v>
      </c>
      <c r="E278" s="34">
        <v>6116</v>
      </c>
      <c r="F278" s="34">
        <v>1392</v>
      </c>
      <c r="G278" s="34">
        <v>4054</v>
      </c>
      <c r="H278" s="34">
        <v>2136</v>
      </c>
      <c r="I278" s="34">
        <v>4953</v>
      </c>
      <c r="J278" s="34">
        <v>2357</v>
      </c>
    </row>
    <row r="279" spans="2:12" x14ac:dyDescent="0.2">
      <c r="B279" s="20">
        <f>B278+1</f>
        <v>36</v>
      </c>
      <c r="C279" s="20" t="s">
        <v>346</v>
      </c>
      <c r="D279" s="33">
        <v>11517</v>
      </c>
      <c r="E279" s="34">
        <v>93129</v>
      </c>
      <c r="F279" s="34">
        <v>33163</v>
      </c>
      <c r="G279" s="34">
        <v>130854</v>
      </c>
      <c r="H279" s="34">
        <v>161648</v>
      </c>
      <c r="I279" s="34">
        <v>138456</v>
      </c>
      <c r="J279" s="34">
        <v>31436</v>
      </c>
    </row>
    <row r="280" spans="2:12" x14ac:dyDescent="0.2">
      <c r="B280" s="20">
        <f>B279+1</f>
        <v>37</v>
      </c>
      <c r="C280" s="20" t="s">
        <v>347</v>
      </c>
      <c r="D280" s="33">
        <v>170638</v>
      </c>
      <c r="E280" s="34">
        <v>18225</v>
      </c>
      <c r="F280" s="34">
        <v>10073</v>
      </c>
      <c r="G280" s="34">
        <v>0</v>
      </c>
      <c r="H280" s="34">
        <v>378</v>
      </c>
      <c r="I280" s="34">
        <v>17328</v>
      </c>
      <c r="J280" s="34">
        <v>1400</v>
      </c>
    </row>
    <row r="281" spans="2:12" x14ac:dyDescent="0.2">
      <c r="B281" s="20">
        <f>B280+1</f>
        <v>38</v>
      </c>
      <c r="C281" s="20" t="s">
        <v>348</v>
      </c>
      <c r="D281" s="33">
        <v>129390</v>
      </c>
      <c r="E281" s="34">
        <v>17956</v>
      </c>
      <c r="F281" s="34">
        <v>21920</v>
      </c>
      <c r="G281" s="34">
        <v>4576</v>
      </c>
      <c r="H281" s="34">
        <v>18191</v>
      </c>
      <c r="I281" s="34">
        <v>14033</v>
      </c>
      <c r="J281" s="34">
        <v>3984</v>
      </c>
    </row>
    <row r="282" spans="2:12" x14ac:dyDescent="0.2">
      <c r="B282" s="20">
        <f>B281+1</f>
        <v>39</v>
      </c>
      <c r="C282" s="20" t="s">
        <v>349</v>
      </c>
      <c r="D282" s="33">
        <v>23740</v>
      </c>
      <c r="E282" s="34">
        <v>8713</v>
      </c>
      <c r="F282" s="34">
        <v>4252</v>
      </c>
      <c r="G282" s="34">
        <v>209</v>
      </c>
      <c r="H282" s="34">
        <v>1215</v>
      </c>
      <c r="I282" s="34">
        <v>3663</v>
      </c>
      <c r="J282" s="34">
        <v>1150</v>
      </c>
    </row>
    <row r="283" spans="2:12" x14ac:dyDescent="0.2">
      <c r="B283" s="20">
        <f>B282+1</f>
        <v>40</v>
      </c>
      <c r="C283" s="20" t="s">
        <v>350</v>
      </c>
      <c r="D283" s="33">
        <v>-1065</v>
      </c>
      <c r="E283" s="34">
        <v>-2218</v>
      </c>
      <c r="F283" s="34">
        <v>-33</v>
      </c>
      <c r="G283" s="34">
        <v>0</v>
      </c>
      <c r="H283" s="34">
        <v>-42</v>
      </c>
      <c r="I283" s="34">
        <v>-8894</v>
      </c>
      <c r="J283" s="34">
        <v>-1724</v>
      </c>
    </row>
    <row r="284" spans="2:12" x14ac:dyDescent="0.2">
      <c r="B284" s="61"/>
      <c r="C284" s="35"/>
      <c r="D284" s="37"/>
      <c r="E284" s="38"/>
      <c r="F284" s="38"/>
      <c r="G284" s="38"/>
      <c r="H284" s="38"/>
      <c r="I284" s="38"/>
      <c r="J284" s="38"/>
    </row>
    <row r="285" spans="2:12" x14ac:dyDescent="0.2">
      <c r="B285" s="62"/>
      <c r="C285" s="48"/>
      <c r="D285" s="32"/>
      <c r="E285" s="48"/>
      <c r="F285" s="48"/>
      <c r="G285" s="48"/>
      <c r="H285" s="48"/>
      <c r="I285" s="48"/>
      <c r="J285" s="48"/>
      <c r="K285" s="48"/>
    </row>
    <row r="286" spans="2:12" x14ac:dyDescent="0.2">
      <c r="B286" s="20">
        <v>50</v>
      </c>
      <c r="C286" s="20" t="s">
        <v>351</v>
      </c>
      <c r="D286" s="30">
        <v>335637</v>
      </c>
      <c r="E286" s="31">
        <v>141921</v>
      </c>
      <c r="F286" s="31">
        <v>70767</v>
      </c>
      <c r="G286" s="31">
        <v>139693</v>
      </c>
      <c r="H286" s="31">
        <v>183526</v>
      </c>
      <c r="I286" s="31">
        <v>169539</v>
      </c>
      <c r="J286" s="31">
        <v>38603</v>
      </c>
      <c r="L286" s="48"/>
    </row>
    <row r="287" spans="2:12" x14ac:dyDescent="0.2">
      <c r="B287" s="61"/>
      <c r="C287" s="35"/>
      <c r="D287" s="36"/>
      <c r="E287" s="35"/>
      <c r="F287" s="35"/>
      <c r="G287" s="35"/>
      <c r="H287" s="35"/>
      <c r="I287" s="35"/>
      <c r="J287" s="35"/>
    </row>
    <row r="288" spans="2:12" x14ac:dyDescent="0.2">
      <c r="B288" s="58"/>
      <c r="D288" s="32"/>
    </row>
    <row r="289" spans="1:10" x14ac:dyDescent="0.2">
      <c r="B289" s="20">
        <v>53</v>
      </c>
      <c r="C289" s="20" t="s">
        <v>352</v>
      </c>
      <c r="D289" s="30">
        <v>383828</v>
      </c>
      <c r="E289" s="31">
        <v>310941</v>
      </c>
      <c r="F289" s="31">
        <v>102233</v>
      </c>
      <c r="G289" s="31">
        <v>194875</v>
      </c>
      <c r="H289" s="31">
        <v>228772</v>
      </c>
      <c r="I289" s="31">
        <v>295914</v>
      </c>
      <c r="J289" s="31">
        <v>58598</v>
      </c>
    </row>
    <row r="290" spans="1:10" x14ac:dyDescent="0.2">
      <c r="B290" s="35"/>
      <c r="C290" s="35"/>
      <c r="D290" s="36"/>
      <c r="E290" s="35"/>
      <c r="F290" s="35"/>
      <c r="G290" s="35"/>
      <c r="H290" s="35"/>
      <c r="I290" s="35"/>
      <c r="J290" s="35"/>
    </row>
    <row r="291" spans="1:10" x14ac:dyDescent="0.2">
      <c r="D291" s="32"/>
    </row>
    <row r="292" spans="1:10" x14ac:dyDescent="0.2">
      <c r="C292" s="20" t="s">
        <v>353</v>
      </c>
      <c r="D292" s="30">
        <v>182155</v>
      </c>
      <c r="E292" s="31">
        <v>111354</v>
      </c>
      <c r="F292" s="31">
        <v>43236</v>
      </c>
      <c r="G292" s="31">
        <v>130854</v>
      </c>
      <c r="H292" s="31">
        <v>162026</v>
      </c>
      <c r="I292" s="31">
        <v>155784</v>
      </c>
      <c r="J292" s="31">
        <v>32836</v>
      </c>
    </row>
    <row r="293" spans="1:10" x14ac:dyDescent="0.2">
      <c r="C293" s="20" t="s">
        <v>354</v>
      </c>
      <c r="D293" s="30">
        <v>334220</v>
      </c>
      <c r="E293" s="31">
        <v>135805</v>
      </c>
      <c r="F293" s="31">
        <v>69375</v>
      </c>
      <c r="G293" s="31">
        <v>135639</v>
      </c>
      <c r="H293" s="31">
        <v>181390</v>
      </c>
      <c r="I293" s="31">
        <v>164586</v>
      </c>
      <c r="J293" s="31">
        <v>36246</v>
      </c>
    </row>
    <row r="294" spans="1:10" ht="18" thickBot="1" x14ac:dyDescent="0.25">
      <c r="B294" s="22"/>
      <c r="C294" s="22"/>
      <c r="D294" s="40"/>
      <c r="E294" s="22"/>
      <c r="F294" s="22"/>
      <c r="G294" s="22"/>
      <c r="H294" s="22"/>
      <c r="I294" s="22"/>
      <c r="J294" s="22"/>
    </row>
    <row r="295" spans="1:10" x14ac:dyDescent="0.2">
      <c r="D295" s="20" t="s">
        <v>355</v>
      </c>
    </row>
    <row r="296" spans="1:10" x14ac:dyDescent="0.2">
      <c r="A296" s="20"/>
    </row>
    <row r="297" spans="1:10" x14ac:dyDescent="0.2">
      <c r="A297" s="20"/>
    </row>
    <row r="302" spans="1:10" x14ac:dyDescent="0.2">
      <c r="D302" s="3" t="s">
        <v>356</v>
      </c>
      <c r="E302" s="47"/>
    </row>
    <row r="303" spans="1:10" ht="18" thickBot="1" x14ac:dyDescent="0.25">
      <c r="B303" s="22"/>
      <c r="C303" s="22"/>
      <c r="D303" s="22"/>
      <c r="E303" s="22"/>
      <c r="F303" s="22"/>
      <c r="G303" s="22"/>
      <c r="H303" s="22"/>
      <c r="I303" s="23" t="s">
        <v>291</v>
      </c>
      <c r="J303" s="22"/>
    </row>
    <row r="304" spans="1:10" x14ac:dyDescent="0.2">
      <c r="D304" s="42" t="s">
        <v>396</v>
      </c>
      <c r="E304" s="42" t="s">
        <v>397</v>
      </c>
      <c r="F304" s="42" t="s">
        <v>398</v>
      </c>
      <c r="G304" s="42" t="s">
        <v>399</v>
      </c>
      <c r="H304" s="32"/>
      <c r="I304" s="32"/>
      <c r="J304" s="32"/>
    </row>
    <row r="305" spans="2:10" x14ac:dyDescent="0.2">
      <c r="D305" s="42" t="s">
        <v>400</v>
      </c>
      <c r="E305" s="42" t="s">
        <v>401</v>
      </c>
      <c r="F305" s="42" t="s">
        <v>402</v>
      </c>
      <c r="G305" s="42" t="s">
        <v>403</v>
      </c>
      <c r="H305" s="42" t="s">
        <v>404</v>
      </c>
      <c r="I305" s="42" t="s">
        <v>405</v>
      </c>
      <c r="J305" s="42" t="s">
        <v>406</v>
      </c>
    </row>
    <row r="306" spans="2:10" x14ac:dyDescent="0.2">
      <c r="B306" s="35"/>
      <c r="C306" s="35"/>
      <c r="D306" s="57" t="s">
        <v>407</v>
      </c>
      <c r="E306" s="57" t="s">
        <v>408</v>
      </c>
      <c r="F306" s="36"/>
      <c r="G306" s="36"/>
      <c r="H306" s="27" t="s">
        <v>409</v>
      </c>
      <c r="I306" s="57" t="s">
        <v>410</v>
      </c>
      <c r="J306" s="57" t="s">
        <v>411</v>
      </c>
    </row>
    <row r="307" spans="2:10" x14ac:dyDescent="0.2">
      <c r="D307" s="32"/>
      <c r="H307" s="32"/>
      <c r="I307" s="32"/>
    </row>
    <row r="308" spans="2:10" x14ac:dyDescent="0.2">
      <c r="B308" s="20" t="s">
        <v>308</v>
      </c>
      <c r="C308" s="20" t="s">
        <v>299</v>
      </c>
      <c r="D308" s="33">
        <v>3</v>
      </c>
      <c r="E308" s="34">
        <v>8487</v>
      </c>
      <c r="F308" s="34">
        <v>0</v>
      </c>
      <c r="G308" s="34">
        <v>2074</v>
      </c>
      <c r="H308" s="30">
        <v>140559</v>
      </c>
      <c r="I308" s="33">
        <v>676</v>
      </c>
      <c r="J308" s="34">
        <v>31195</v>
      </c>
    </row>
    <row r="309" spans="2:10" x14ac:dyDescent="0.2">
      <c r="B309" s="20" t="s">
        <v>309</v>
      </c>
      <c r="C309" s="20" t="s">
        <v>300</v>
      </c>
      <c r="D309" s="33">
        <v>0</v>
      </c>
      <c r="E309" s="34">
        <v>8</v>
      </c>
      <c r="F309" s="34">
        <v>0</v>
      </c>
      <c r="G309" s="34">
        <v>2107</v>
      </c>
      <c r="H309" s="30">
        <v>216985</v>
      </c>
      <c r="I309" s="33">
        <v>0</v>
      </c>
      <c r="J309" s="34">
        <v>0</v>
      </c>
    </row>
    <row r="310" spans="2:10" x14ac:dyDescent="0.2">
      <c r="B310" s="20" t="s">
        <v>310</v>
      </c>
      <c r="C310" s="20" t="s">
        <v>301</v>
      </c>
      <c r="D310" s="33">
        <v>0</v>
      </c>
      <c r="E310" s="34">
        <v>41478</v>
      </c>
      <c r="F310" s="34">
        <v>0</v>
      </c>
      <c r="G310" s="34">
        <v>1901</v>
      </c>
      <c r="H310" s="30">
        <v>100903</v>
      </c>
      <c r="I310" s="33">
        <v>8562</v>
      </c>
      <c r="J310" s="34">
        <v>241618</v>
      </c>
    </row>
    <row r="311" spans="2:10" x14ac:dyDescent="0.2">
      <c r="B311" s="20" t="s">
        <v>311</v>
      </c>
      <c r="C311" s="20" t="s">
        <v>302</v>
      </c>
      <c r="D311" s="33">
        <v>418</v>
      </c>
      <c r="E311" s="34">
        <v>1777</v>
      </c>
      <c r="F311" s="34">
        <v>221</v>
      </c>
      <c r="G311" s="34">
        <v>2638</v>
      </c>
      <c r="H311" s="30">
        <v>81297</v>
      </c>
      <c r="I311" s="33">
        <v>1030</v>
      </c>
      <c r="J311" s="34">
        <v>49850</v>
      </c>
    </row>
    <row r="312" spans="2:10" x14ac:dyDescent="0.2">
      <c r="D312" s="32"/>
      <c r="H312" s="32"/>
      <c r="I312" s="32"/>
    </row>
    <row r="313" spans="2:10" x14ac:dyDescent="0.2">
      <c r="B313" s="20" t="s">
        <v>312</v>
      </c>
      <c r="C313" s="20" t="s">
        <v>313</v>
      </c>
      <c r="D313" s="33">
        <v>794</v>
      </c>
      <c r="E313" s="34">
        <v>2573</v>
      </c>
      <c r="F313" s="34">
        <v>5558</v>
      </c>
      <c r="G313" s="34">
        <v>1808</v>
      </c>
      <c r="H313" s="30">
        <v>118363</v>
      </c>
      <c r="I313" s="33">
        <v>1284</v>
      </c>
      <c r="J313" s="34">
        <v>6505</v>
      </c>
    </row>
    <row r="314" spans="2:10" x14ac:dyDescent="0.2">
      <c r="B314" s="20" t="s">
        <v>314</v>
      </c>
      <c r="C314" s="20" t="s">
        <v>304</v>
      </c>
      <c r="D314" s="33">
        <v>1060</v>
      </c>
      <c r="E314" s="34">
        <v>2110</v>
      </c>
      <c r="F314" s="34">
        <v>872</v>
      </c>
      <c r="G314" s="34">
        <v>3037</v>
      </c>
      <c r="H314" s="30">
        <v>232204</v>
      </c>
      <c r="I314" s="33">
        <v>1664</v>
      </c>
      <c r="J314" s="34">
        <v>23418</v>
      </c>
    </row>
    <row r="315" spans="2:10" x14ac:dyDescent="0.2">
      <c r="B315" s="20" t="s">
        <v>315</v>
      </c>
      <c r="C315" s="20" t="s">
        <v>316</v>
      </c>
      <c r="D315" s="33">
        <v>343</v>
      </c>
      <c r="E315" s="34">
        <v>996</v>
      </c>
      <c r="F315" s="34">
        <v>0</v>
      </c>
      <c r="G315" s="34">
        <v>20769</v>
      </c>
      <c r="H315" s="30">
        <v>133471</v>
      </c>
      <c r="I315" s="33">
        <v>98</v>
      </c>
      <c r="J315" s="34">
        <v>28686</v>
      </c>
    </row>
    <row r="316" spans="2:10" x14ac:dyDescent="0.2">
      <c r="B316" s="20" t="s">
        <v>317</v>
      </c>
      <c r="C316" s="20" t="s">
        <v>318</v>
      </c>
      <c r="D316" s="33">
        <v>496</v>
      </c>
      <c r="E316" s="34">
        <v>1047</v>
      </c>
      <c r="F316" s="34">
        <v>36</v>
      </c>
      <c r="G316" s="34">
        <v>1239</v>
      </c>
      <c r="H316" s="30">
        <v>73548</v>
      </c>
      <c r="I316" s="33">
        <v>254</v>
      </c>
      <c r="J316" s="34">
        <v>1580</v>
      </c>
    </row>
    <row r="317" spans="2:10" x14ac:dyDescent="0.2">
      <c r="D317" s="32"/>
      <c r="H317" s="32"/>
      <c r="I317" s="32"/>
    </row>
    <row r="318" spans="2:10" x14ac:dyDescent="0.2">
      <c r="B318" s="20" t="s">
        <v>319</v>
      </c>
      <c r="C318" s="20" t="s">
        <v>320</v>
      </c>
      <c r="D318" s="33">
        <v>45</v>
      </c>
      <c r="E318" s="34">
        <v>7</v>
      </c>
      <c r="F318" s="34">
        <v>0</v>
      </c>
      <c r="G318" s="34">
        <v>6194</v>
      </c>
      <c r="H318" s="30">
        <v>393151</v>
      </c>
      <c r="I318" s="33">
        <v>0</v>
      </c>
      <c r="J318" s="34">
        <v>-174</v>
      </c>
    </row>
    <row r="319" spans="2:10" x14ac:dyDescent="0.2">
      <c r="B319" s="20">
        <v>10</v>
      </c>
      <c r="C319" s="20" t="s">
        <v>321</v>
      </c>
      <c r="D319" s="33">
        <v>71</v>
      </c>
      <c r="E319" s="34">
        <v>141</v>
      </c>
      <c r="F319" s="34">
        <v>4</v>
      </c>
      <c r="G319" s="34">
        <v>2134</v>
      </c>
      <c r="H319" s="30">
        <v>28613</v>
      </c>
      <c r="I319" s="33">
        <v>12</v>
      </c>
      <c r="J319" s="34">
        <v>1115</v>
      </c>
    </row>
    <row r="320" spans="2:10" x14ac:dyDescent="0.2">
      <c r="B320" s="20">
        <f>1+B319</f>
        <v>11</v>
      </c>
      <c r="C320" s="20" t="s">
        <v>322</v>
      </c>
      <c r="D320" s="33">
        <v>415</v>
      </c>
      <c r="E320" s="34">
        <v>705</v>
      </c>
      <c r="F320" s="34">
        <v>2</v>
      </c>
      <c r="G320" s="34">
        <v>1623</v>
      </c>
      <c r="H320" s="30">
        <v>105784</v>
      </c>
      <c r="I320" s="33">
        <v>334</v>
      </c>
      <c r="J320" s="34">
        <v>2845</v>
      </c>
    </row>
    <row r="321" spans="2:10" x14ac:dyDescent="0.2">
      <c r="B321" s="20">
        <f>1+B320</f>
        <v>12</v>
      </c>
      <c r="C321" s="20" t="s">
        <v>323</v>
      </c>
      <c r="D321" s="33">
        <v>6463</v>
      </c>
      <c r="E321" s="34">
        <v>106</v>
      </c>
      <c r="F321" s="34">
        <v>480</v>
      </c>
      <c r="G321" s="34">
        <v>2146</v>
      </c>
      <c r="H321" s="30">
        <v>47494</v>
      </c>
      <c r="I321" s="33">
        <v>13</v>
      </c>
      <c r="J321" s="34">
        <v>411</v>
      </c>
    </row>
    <row r="322" spans="2:10" x14ac:dyDescent="0.2">
      <c r="B322" s="58"/>
      <c r="D322" s="32"/>
      <c r="H322" s="32"/>
      <c r="I322" s="32"/>
    </row>
    <row r="323" spans="2:10" x14ac:dyDescent="0.2">
      <c r="B323" s="20">
        <f>1+B321</f>
        <v>13</v>
      </c>
      <c r="C323" s="20" t="s">
        <v>324</v>
      </c>
      <c r="D323" s="33">
        <v>5165</v>
      </c>
      <c r="E323" s="34">
        <v>157</v>
      </c>
      <c r="F323" s="34">
        <v>181</v>
      </c>
      <c r="G323" s="34">
        <v>1840</v>
      </c>
      <c r="H323" s="30">
        <v>51580</v>
      </c>
      <c r="I323" s="33">
        <v>1734</v>
      </c>
      <c r="J323" s="34">
        <v>48992</v>
      </c>
    </row>
    <row r="324" spans="2:10" x14ac:dyDescent="0.2">
      <c r="B324" s="20">
        <f>1+B323</f>
        <v>14</v>
      </c>
      <c r="C324" s="20" t="s">
        <v>325</v>
      </c>
      <c r="D324" s="33">
        <v>16077</v>
      </c>
      <c r="E324" s="34">
        <v>9</v>
      </c>
      <c r="F324" s="34">
        <v>0</v>
      </c>
      <c r="G324" s="34">
        <v>1073</v>
      </c>
      <c r="H324" s="30">
        <v>26644</v>
      </c>
      <c r="I324" s="33">
        <v>0</v>
      </c>
      <c r="J324" s="34">
        <v>47378</v>
      </c>
    </row>
    <row r="325" spans="2:10" x14ac:dyDescent="0.2">
      <c r="B325" s="20">
        <f>1+B324</f>
        <v>15</v>
      </c>
      <c r="C325" s="20" t="s">
        <v>326</v>
      </c>
      <c r="D325" s="33">
        <v>156</v>
      </c>
      <c r="E325" s="34">
        <v>85</v>
      </c>
      <c r="F325" s="34">
        <v>0</v>
      </c>
      <c r="G325" s="34">
        <v>558</v>
      </c>
      <c r="H325" s="30">
        <v>12564</v>
      </c>
      <c r="I325" s="33">
        <v>129</v>
      </c>
      <c r="J325" s="34">
        <v>5016</v>
      </c>
    </row>
    <row r="326" spans="2:10" x14ac:dyDescent="0.2">
      <c r="B326" s="20">
        <f>1+B325</f>
        <v>16</v>
      </c>
      <c r="C326" s="20" t="s">
        <v>327</v>
      </c>
      <c r="D326" s="33">
        <v>8487</v>
      </c>
      <c r="E326" s="34">
        <v>5081</v>
      </c>
      <c r="F326" s="34">
        <v>1481</v>
      </c>
      <c r="G326" s="34">
        <v>2438</v>
      </c>
      <c r="H326" s="30">
        <v>136436</v>
      </c>
      <c r="I326" s="33">
        <v>3435</v>
      </c>
      <c r="J326" s="34">
        <v>40170</v>
      </c>
    </row>
    <row r="327" spans="2:10" x14ac:dyDescent="0.2">
      <c r="B327" s="58"/>
      <c r="D327" s="32"/>
      <c r="H327" s="32"/>
      <c r="I327" s="32"/>
    </row>
    <row r="328" spans="2:10" x14ac:dyDescent="0.2">
      <c r="B328" s="20">
        <f>1+B326</f>
        <v>17</v>
      </c>
      <c r="C328" s="20" t="s">
        <v>328</v>
      </c>
      <c r="D328" s="33">
        <v>674</v>
      </c>
      <c r="E328" s="34">
        <v>2895</v>
      </c>
      <c r="F328" s="34">
        <v>0</v>
      </c>
      <c r="G328" s="34">
        <v>2</v>
      </c>
      <c r="H328" s="30">
        <v>65925</v>
      </c>
      <c r="I328" s="33">
        <v>0</v>
      </c>
      <c r="J328" s="34">
        <v>0</v>
      </c>
    </row>
    <row r="329" spans="2:10" x14ac:dyDescent="0.2">
      <c r="B329" s="20">
        <f>1+B328</f>
        <v>18</v>
      </c>
      <c r="C329" s="20" t="s">
        <v>329</v>
      </c>
      <c r="D329" s="33">
        <v>1269</v>
      </c>
      <c r="E329" s="34">
        <v>8412</v>
      </c>
      <c r="F329" s="34">
        <v>0</v>
      </c>
      <c r="G329" s="34">
        <v>13</v>
      </c>
      <c r="H329" s="30">
        <v>109567</v>
      </c>
      <c r="I329" s="33">
        <v>13</v>
      </c>
      <c r="J329" s="34">
        <v>46678</v>
      </c>
    </row>
    <row r="330" spans="2:10" x14ac:dyDescent="0.2">
      <c r="B330" s="20">
        <f>1+B329</f>
        <v>19</v>
      </c>
      <c r="C330" s="20" t="s">
        <v>330</v>
      </c>
      <c r="D330" s="33">
        <v>265</v>
      </c>
      <c r="E330" s="34">
        <v>5312</v>
      </c>
      <c r="F330" s="34">
        <v>0</v>
      </c>
      <c r="G330" s="34">
        <v>36</v>
      </c>
      <c r="H330" s="30">
        <v>24767</v>
      </c>
      <c r="I330" s="33">
        <v>18</v>
      </c>
      <c r="J330" s="34">
        <v>15819</v>
      </c>
    </row>
    <row r="331" spans="2:10" x14ac:dyDescent="0.2">
      <c r="B331" s="20">
        <f>1+B330</f>
        <v>20</v>
      </c>
      <c r="C331" s="20" t="s">
        <v>331</v>
      </c>
      <c r="D331" s="33">
        <v>8525</v>
      </c>
      <c r="E331" s="34">
        <v>23802</v>
      </c>
      <c r="F331" s="34">
        <v>2523</v>
      </c>
      <c r="G331" s="34">
        <v>0</v>
      </c>
      <c r="H331" s="30">
        <v>269846</v>
      </c>
      <c r="I331" s="33">
        <v>14206</v>
      </c>
      <c r="J331" s="34">
        <v>393445</v>
      </c>
    </row>
    <row r="332" spans="2:10" x14ac:dyDescent="0.2">
      <c r="B332" s="58"/>
      <c r="D332" s="33"/>
      <c r="E332" s="34"/>
      <c r="F332" s="34"/>
      <c r="G332" s="34"/>
      <c r="H332" s="32"/>
      <c r="I332" s="33"/>
      <c r="J332" s="34"/>
    </row>
    <row r="333" spans="2:10" x14ac:dyDescent="0.2">
      <c r="B333" s="20">
        <f>1+B331</f>
        <v>21</v>
      </c>
      <c r="C333" s="20" t="s">
        <v>332</v>
      </c>
      <c r="D333" s="33">
        <v>8914</v>
      </c>
      <c r="E333" s="34">
        <v>11248</v>
      </c>
      <c r="F333" s="34">
        <v>0</v>
      </c>
      <c r="G333" s="34">
        <v>0</v>
      </c>
      <c r="H333" s="30">
        <v>177184</v>
      </c>
      <c r="I333" s="33">
        <v>2</v>
      </c>
      <c r="J333" s="34">
        <v>52603</v>
      </c>
    </row>
    <row r="334" spans="2:10" x14ac:dyDescent="0.2">
      <c r="B334" s="20">
        <f>1+B333</f>
        <v>22</v>
      </c>
      <c r="C334" s="20" t="s">
        <v>333</v>
      </c>
      <c r="D334" s="33">
        <v>1774</v>
      </c>
      <c r="E334" s="34">
        <v>7715</v>
      </c>
      <c r="F334" s="34">
        <v>0</v>
      </c>
      <c r="G334" s="34">
        <v>29</v>
      </c>
      <c r="H334" s="30">
        <v>59456</v>
      </c>
      <c r="I334" s="33">
        <v>0</v>
      </c>
      <c r="J334" s="34">
        <v>345896</v>
      </c>
    </row>
    <row r="335" spans="2:10" x14ac:dyDescent="0.2">
      <c r="B335" s="20">
        <f>1+B334</f>
        <v>23</v>
      </c>
      <c r="C335" s="20" t="s">
        <v>334</v>
      </c>
      <c r="D335" s="33">
        <v>3514</v>
      </c>
      <c r="E335" s="34">
        <v>12907</v>
      </c>
      <c r="F335" s="34">
        <v>641</v>
      </c>
      <c r="G335" s="34">
        <v>2029</v>
      </c>
      <c r="H335" s="30">
        <v>264948</v>
      </c>
      <c r="I335" s="33">
        <v>4493</v>
      </c>
      <c r="J335" s="34">
        <v>90316</v>
      </c>
    </row>
    <row r="336" spans="2:10" x14ac:dyDescent="0.2">
      <c r="B336" s="20">
        <f>1+B335</f>
        <v>24</v>
      </c>
      <c r="C336" s="20" t="s">
        <v>335</v>
      </c>
      <c r="D336" s="33">
        <v>3655</v>
      </c>
      <c r="E336" s="34">
        <v>3939</v>
      </c>
      <c r="F336" s="34">
        <v>0</v>
      </c>
      <c r="G336" s="34">
        <v>1485</v>
      </c>
      <c r="H336" s="30">
        <v>55830</v>
      </c>
      <c r="I336" s="33">
        <v>913</v>
      </c>
      <c r="J336" s="34">
        <v>41302</v>
      </c>
    </row>
    <row r="337" spans="2:13" x14ac:dyDescent="0.2">
      <c r="B337" s="58"/>
      <c r="D337" s="32"/>
      <c r="H337" s="32"/>
      <c r="I337" s="32"/>
    </row>
    <row r="338" spans="2:13" x14ac:dyDescent="0.2">
      <c r="B338" s="20">
        <f>1+B336</f>
        <v>25</v>
      </c>
      <c r="C338" s="20" t="s">
        <v>336</v>
      </c>
      <c r="D338" s="33">
        <v>0</v>
      </c>
      <c r="E338" s="34">
        <v>0</v>
      </c>
      <c r="F338" s="34">
        <v>0</v>
      </c>
      <c r="G338" s="34">
        <v>0</v>
      </c>
      <c r="H338" s="30">
        <v>0</v>
      </c>
      <c r="I338" s="33">
        <v>0</v>
      </c>
      <c r="J338" s="34">
        <v>6727</v>
      </c>
    </row>
    <row r="339" spans="2:13" x14ac:dyDescent="0.2">
      <c r="B339" s="20">
        <f>1+B338</f>
        <v>26</v>
      </c>
      <c r="C339" s="20" t="s">
        <v>337</v>
      </c>
      <c r="D339" s="33">
        <v>309</v>
      </c>
      <c r="E339" s="34">
        <v>88</v>
      </c>
      <c r="F339" s="34">
        <v>0</v>
      </c>
      <c r="G339" s="34">
        <v>154</v>
      </c>
      <c r="H339" s="30">
        <v>58593</v>
      </c>
      <c r="I339" s="33">
        <v>0</v>
      </c>
      <c r="J339" s="34">
        <v>42998</v>
      </c>
    </row>
    <row r="340" spans="2:13" x14ac:dyDescent="0.2">
      <c r="B340" s="20">
        <f>1+B339</f>
        <v>27</v>
      </c>
      <c r="C340" s="20" t="s">
        <v>338</v>
      </c>
      <c r="D340" s="33">
        <v>0</v>
      </c>
      <c r="E340" s="34">
        <v>5</v>
      </c>
      <c r="F340" s="34">
        <v>0</v>
      </c>
      <c r="G340" s="34">
        <v>1191</v>
      </c>
      <c r="H340" s="30">
        <v>8556</v>
      </c>
      <c r="I340" s="33">
        <v>2496</v>
      </c>
      <c r="J340" s="34">
        <v>61602</v>
      </c>
    </row>
    <row r="341" spans="2:13" x14ac:dyDescent="0.2">
      <c r="B341" s="20">
        <f>1+B340</f>
        <v>28</v>
      </c>
      <c r="C341" s="20" t="s">
        <v>339</v>
      </c>
      <c r="D341" s="33">
        <v>460</v>
      </c>
      <c r="E341" s="34">
        <v>1353</v>
      </c>
      <c r="F341" s="34">
        <v>0</v>
      </c>
      <c r="G341" s="34">
        <v>0</v>
      </c>
      <c r="H341" s="30">
        <v>7714</v>
      </c>
      <c r="I341" s="33">
        <v>0</v>
      </c>
      <c r="J341" s="34">
        <v>30541</v>
      </c>
    </row>
    <row r="342" spans="2:13" x14ac:dyDescent="0.2">
      <c r="B342" s="58"/>
      <c r="D342" s="32"/>
      <c r="H342" s="32"/>
      <c r="I342" s="32"/>
    </row>
    <row r="343" spans="2:13" x14ac:dyDescent="0.2">
      <c r="B343" s="20">
        <f>1+B341</f>
        <v>29</v>
      </c>
      <c r="C343" s="20" t="s">
        <v>340</v>
      </c>
      <c r="D343" s="33">
        <v>14966</v>
      </c>
      <c r="E343" s="34">
        <v>11766</v>
      </c>
      <c r="F343" s="34">
        <v>0</v>
      </c>
      <c r="G343" s="34">
        <v>62</v>
      </c>
      <c r="H343" s="30">
        <v>330988</v>
      </c>
      <c r="I343" s="33">
        <v>232</v>
      </c>
      <c r="J343" s="34">
        <v>29550</v>
      </c>
    </row>
    <row r="344" spans="2:13" x14ac:dyDescent="0.2">
      <c r="B344" s="20">
        <f>1+B343</f>
        <v>30</v>
      </c>
      <c r="C344" s="20" t="s">
        <v>341</v>
      </c>
      <c r="D344" s="33">
        <v>458</v>
      </c>
      <c r="E344" s="34">
        <v>4706</v>
      </c>
      <c r="F344" s="34">
        <v>0</v>
      </c>
      <c r="G344" s="34">
        <v>0</v>
      </c>
      <c r="H344" s="30">
        <v>13998</v>
      </c>
      <c r="I344" s="33">
        <v>85257</v>
      </c>
      <c r="J344" s="34">
        <v>260969</v>
      </c>
    </row>
    <row r="345" spans="2:13" x14ac:dyDescent="0.2">
      <c r="B345" s="59">
        <f>1+B344</f>
        <v>31</v>
      </c>
      <c r="C345" s="59" t="s">
        <v>342</v>
      </c>
      <c r="D345" s="33">
        <v>510</v>
      </c>
      <c r="E345" s="60">
        <v>1031</v>
      </c>
      <c r="F345" s="60">
        <v>0</v>
      </c>
      <c r="G345" s="60">
        <v>159</v>
      </c>
      <c r="H345" s="30">
        <v>12516</v>
      </c>
      <c r="I345" s="33">
        <v>0</v>
      </c>
      <c r="J345" s="60">
        <v>0</v>
      </c>
      <c r="K345" s="48"/>
      <c r="L345" s="48"/>
    </row>
    <row r="346" spans="2:13" x14ac:dyDescent="0.2">
      <c r="B346" s="20">
        <f>1+B345</f>
        <v>32</v>
      </c>
      <c r="C346" s="20" t="s">
        <v>343</v>
      </c>
      <c r="D346" s="33">
        <v>486</v>
      </c>
      <c r="E346" s="34">
        <v>2155</v>
      </c>
      <c r="F346" s="34">
        <v>1</v>
      </c>
      <c r="G346" s="34">
        <v>0</v>
      </c>
      <c r="H346" s="30">
        <v>30092</v>
      </c>
      <c r="I346" s="33">
        <v>0</v>
      </c>
      <c r="J346" s="34">
        <v>174</v>
      </c>
      <c r="M346" s="48"/>
    </row>
    <row r="347" spans="2:13" x14ac:dyDescent="0.2">
      <c r="B347" s="61"/>
      <c r="C347" s="35"/>
      <c r="D347" s="37"/>
      <c r="E347" s="38"/>
      <c r="F347" s="38"/>
      <c r="G347" s="38"/>
      <c r="H347" s="36"/>
      <c r="I347" s="37"/>
      <c r="J347" s="38"/>
    </row>
    <row r="348" spans="2:13" x14ac:dyDescent="0.2">
      <c r="B348" s="58"/>
      <c r="D348" s="32"/>
      <c r="H348" s="32"/>
      <c r="I348" s="32"/>
    </row>
    <row r="349" spans="2:13" x14ac:dyDescent="0.2">
      <c r="B349" s="20">
        <v>33</v>
      </c>
      <c r="C349" s="20" t="s">
        <v>344</v>
      </c>
      <c r="D349" s="30">
        <v>85772</v>
      </c>
      <c r="E349" s="31">
        <v>162101</v>
      </c>
      <c r="F349" s="31">
        <v>12000</v>
      </c>
      <c r="G349" s="31">
        <v>58739</v>
      </c>
      <c r="H349" s="30">
        <v>3389576</v>
      </c>
      <c r="I349" s="30">
        <v>126855</v>
      </c>
      <c r="J349" s="31">
        <v>1947225</v>
      </c>
    </row>
    <row r="350" spans="2:13" ht="18" thickBot="1" x14ac:dyDescent="0.25">
      <c r="B350" s="61"/>
      <c r="C350" s="35"/>
      <c r="D350" s="36"/>
      <c r="E350" s="35"/>
      <c r="F350" s="35"/>
      <c r="G350" s="35"/>
      <c r="H350" s="36"/>
      <c r="I350" s="32"/>
      <c r="J350" s="22"/>
    </row>
    <row r="351" spans="2:13" x14ac:dyDescent="0.2">
      <c r="B351" s="58"/>
      <c r="D351" s="32"/>
      <c r="H351" s="32"/>
      <c r="I351" s="63"/>
    </row>
    <row r="352" spans="2:13" x14ac:dyDescent="0.2">
      <c r="B352" s="20">
        <v>35</v>
      </c>
      <c r="C352" s="20" t="s">
        <v>345</v>
      </c>
      <c r="D352" s="33">
        <v>6136</v>
      </c>
      <c r="E352" s="34">
        <v>9846</v>
      </c>
      <c r="F352" s="34">
        <v>0</v>
      </c>
      <c r="G352" s="34">
        <v>0</v>
      </c>
      <c r="H352" s="30">
        <v>126855</v>
      </c>
      <c r="I352" s="64"/>
      <c r="J352" s="34"/>
    </row>
    <row r="353" spans="2:10" x14ac:dyDescent="0.2">
      <c r="B353" s="20">
        <f>B352+1</f>
        <v>36</v>
      </c>
      <c r="C353" s="20" t="s">
        <v>346</v>
      </c>
      <c r="D353" s="33">
        <v>67332</v>
      </c>
      <c r="E353" s="34">
        <v>110719</v>
      </c>
      <c r="F353" s="34">
        <v>0</v>
      </c>
      <c r="G353" s="34">
        <v>0</v>
      </c>
      <c r="H353" s="30">
        <v>1756097</v>
      </c>
      <c r="I353" s="64"/>
      <c r="J353" s="34"/>
    </row>
    <row r="354" spans="2:10" x14ac:dyDescent="0.2">
      <c r="B354" s="20">
        <f>B353+1</f>
        <v>37</v>
      </c>
      <c r="C354" s="20" t="s">
        <v>347</v>
      </c>
      <c r="D354" s="33">
        <v>15944</v>
      </c>
      <c r="E354" s="34">
        <v>48706</v>
      </c>
      <c r="F354" s="34">
        <v>0</v>
      </c>
      <c r="G354" s="34">
        <v>0</v>
      </c>
      <c r="H354" s="30">
        <v>687071</v>
      </c>
      <c r="I354" s="64"/>
      <c r="J354" s="34"/>
    </row>
    <row r="355" spans="2:10" x14ac:dyDescent="0.2">
      <c r="B355" s="20">
        <f>B354+1</f>
        <v>38</v>
      </c>
      <c r="C355" s="20" t="s">
        <v>348</v>
      </c>
      <c r="D355" s="33">
        <v>17585</v>
      </c>
      <c r="E355" s="34">
        <v>26126</v>
      </c>
      <c r="F355" s="34">
        <v>0</v>
      </c>
      <c r="G355" s="34">
        <v>0</v>
      </c>
      <c r="H355" s="30">
        <v>544481</v>
      </c>
      <c r="I355" s="65"/>
    </row>
    <row r="356" spans="2:10" x14ac:dyDescent="0.2">
      <c r="B356" s="20">
        <f>B355+1</f>
        <v>39</v>
      </c>
      <c r="C356" s="20" t="s">
        <v>349</v>
      </c>
      <c r="D356" s="33">
        <v>6931</v>
      </c>
      <c r="E356" s="34">
        <v>18186</v>
      </c>
      <c r="F356" s="34">
        <v>0</v>
      </c>
      <c r="G356" s="34">
        <v>0</v>
      </c>
      <c r="H356" s="30">
        <v>441464</v>
      </c>
      <c r="I356" s="64"/>
      <c r="J356" s="34"/>
    </row>
    <row r="357" spans="2:10" x14ac:dyDescent="0.2">
      <c r="B357" s="20">
        <f>B356+1</f>
        <v>40</v>
      </c>
      <c r="C357" s="20" t="s">
        <v>350</v>
      </c>
      <c r="D357" s="33">
        <v>-169</v>
      </c>
      <c r="E357" s="34">
        <v>-143</v>
      </c>
      <c r="F357" s="34">
        <v>0</v>
      </c>
      <c r="G357" s="34">
        <v>0</v>
      </c>
      <c r="H357" s="30">
        <v>-31031</v>
      </c>
      <c r="I357" s="64"/>
      <c r="J357" s="34"/>
    </row>
    <row r="358" spans="2:10" x14ac:dyDescent="0.2">
      <c r="B358" s="61"/>
      <c r="C358" s="35"/>
      <c r="D358" s="37"/>
      <c r="E358" s="38"/>
      <c r="F358" s="38"/>
      <c r="G358" s="38"/>
      <c r="H358" s="36"/>
      <c r="I358" s="64"/>
      <c r="J358" s="34"/>
    </row>
    <row r="359" spans="2:10" x14ac:dyDescent="0.2">
      <c r="B359" s="62"/>
      <c r="C359" s="48"/>
      <c r="D359" s="32"/>
      <c r="E359" s="48"/>
      <c r="F359" s="48"/>
      <c r="G359" s="48"/>
      <c r="H359" s="32"/>
      <c r="I359" s="65"/>
    </row>
    <row r="360" spans="2:10" x14ac:dyDescent="0.2">
      <c r="B360" s="59">
        <v>50</v>
      </c>
      <c r="C360" s="59" t="s">
        <v>351</v>
      </c>
      <c r="D360" s="30">
        <v>113759</v>
      </c>
      <c r="E360" s="55">
        <v>213440</v>
      </c>
      <c r="F360" s="55">
        <v>0</v>
      </c>
      <c r="G360" s="55">
        <v>0</v>
      </c>
      <c r="H360" s="30">
        <v>3524937</v>
      </c>
      <c r="I360" s="65"/>
      <c r="J360" s="48"/>
    </row>
    <row r="361" spans="2:10" x14ac:dyDescent="0.2">
      <c r="B361" s="61"/>
      <c r="C361" s="35"/>
      <c r="D361" s="36"/>
      <c r="E361" s="35"/>
      <c r="F361" s="35"/>
      <c r="G361" s="35"/>
      <c r="H361" s="36"/>
      <c r="I361" s="65"/>
    </row>
    <row r="362" spans="2:10" x14ac:dyDescent="0.2">
      <c r="B362" s="58"/>
      <c r="D362" s="32"/>
      <c r="H362" s="32"/>
      <c r="I362" s="65"/>
    </row>
    <row r="363" spans="2:10" x14ac:dyDescent="0.2">
      <c r="B363" s="20">
        <v>53</v>
      </c>
      <c r="C363" s="20" t="s">
        <v>352</v>
      </c>
      <c r="D363" s="30">
        <v>199531</v>
      </c>
      <c r="E363" s="31">
        <v>375541</v>
      </c>
      <c r="F363" s="31">
        <v>12000</v>
      </c>
      <c r="G363" s="31">
        <v>58739</v>
      </c>
      <c r="H363" s="33">
        <v>6914513</v>
      </c>
      <c r="I363" s="65"/>
    </row>
    <row r="364" spans="2:10" x14ac:dyDescent="0.2">
      <c r="B364" s="35"/>
      <c r="C364" s="35"/>
      <c r="D364" s="36"/>
      <c r="E364" s="35"/>
      <c r="F364" s="35"/>
      <c r="G364" s="35"/>
      <c r="H364" s="36"/>
      <c r="I364" s="65"/>
      <c r="J364" s="48"/>
    </row>
    <row r="365" spans="2:10" x14ac:dyDescent="0.2">
      <c r="D365" s="32"/>
      <c r="H365" s="32"/>
      <c r="I365" s="64"/>
      <c r="J365" s="34"/>
    </row>
    <row r="366" spans="2:10" x14ac:dyDescent="0.2">
      <c r="C366" s="20" t="s">
        <v>353</v>
      </c>
      <c r="D366" s="30">
        <v>83276</v>
      </c>
      <c r="E366" s="31">
        <v>159425</v>
      </c>
      <c r="F366" s="31">
        <v>0</v>
      </c>
      <c r="G366" s="31">
        <v>0</v>
      </c>
      <c r="H366" s="30">
        <v>2443168</v>
      </c>
      <c r="I366" s="65"/>
    </row>
    <row r="367" spans="2:10" x14ac:dyDescent="0.2">
      <c r="C367" s="20" t="s">
        <v>354</v>
      </c>
      <c r="D367" s="30">
        <v>107623</v>
      </c>
      <c r="E367" s="31">
        <v>203594</v>
      </c>
      <c r="F367" s="31">
        <v>0</v>
      </c>
      <c r="G367" s="31">
        <v>0</v>
      </c>
      <c r="H367" s="30">
        <v>3398082</v>
      </c>
      <c r="I367" s="65"/>
    </row>
    <row r="368" spans="2:10" ht="18" thickBot="1" x14ac:dyDescent="0.25">
      <c r="B368" s="22"/>
      <c r="C368" s="22"/>
      <c r="D368" s="40"/>
      <c r="E368" s="22"/>
      <c r="F368" s="22"/>
      <c r="G368" s="22"/>
      <c r="H368" s="40"/>
      <c r="I368" s="65"/>
      <c r="J368" s="48"/>
    </row>
    <row r="369" spans="1:10" x14ac:dyDescent="0.2">
      <c r="D369" s="20" t="s">
        <v>355</v>
      </c>
    </row>
    <row r="370" spans="1:10" x14ac:dyDescent="0.2">
      <c r="A370" s="20"/>
    </row>
    <row r="371" spans="1:10" x14ac:dyDescent="0.2">
      <c r="A371" s="20"/>
    </row>
    <row r="376" spans="1:10" x14ac:dyDescent="0.2">
      <c r="D376" s="3" t="s">
        <v>356</v>
      </c>
      <c r="E376" s="47"/>
    </row>
    <row r="377" spans="1:10" ht="18" thickBot="1" x14ac:dyDescent="0.25">
      <c r="B377" s="22"/>
      <c r="C377" s="22"/>
      <c r="D377" s="22"/>
      <c r="E377" s="22"/>
      <c r="F377" s="22"/>
      <c r="G377" s="22"/>
      <c r="H377" s="22"/>
      <c r="I377" s="23" t="s">
        <v>291</v>
      </c>
      <c r="J377" s="22"/>
    </row>
    <row r="378" spans="1:10" x14ac:dyDescent="0.2">
      <c r="D378" s="32"/>
      <c r="E378" s="32"/>
      <c r="F378" s="48"/>
      <c r="G378" s="32"/>
      <c r="H378" s="42" t="s">
        <v>412</v>
      </c>
      <c r="I378" s="42" t="s">
        <v>412</v>
      </c>
      <c r="J378" s="32"/>
    </row>
    <row r="379" spans="1:10" x14ac:dyDescent="0.2">
      <c r="D379" s="42" t="s">
        <v>413</v>
      </c>
      <c r="E379" s="57" t="s">
        <v>414</v>
      </c>
      <c r="F379" s="35"/>
      <c r="G379" s="42" t="s">
        <v>415</v>
      </c>
      <c r="H379" s="42" t="s">
        <v>416</v>
      </c>
      <c r="I379" s="42" t="s">
        <v>417</v>
      </c>
      <c r="J379" s="25" t="s">
        <v>418</v>
      </c>
    </row>
    <row r="380" spans="1:10" x14ac:dyDescent="0.2">
      <c r="B380" s="35"/>
      <c r="C380" s="35"/>
      <c r="D380" s="57" t="s">
        <v>419</v>
      </c>
      <c r="E380" s="27" t="s">
        <v>420</v>
      </c>
      <c r="F380" s="27" t="s">
        <v>421</v>
      </c>
      <c r="G380" s="27" t="s">
        <v>422</v>
      </c>
      <c r="H380" s="57" t="s">
        <v>423</v>
      </c>
      <c r="I380" s="27" t="s">
        <v>424</v>
      </c>
      <c r="J380" s="27" t="s">
        <v>425</v>
      </c>
    </row>
    <row r="381" spans="1:10" x14ac:dyDescent="0.2">
      <c r="D381" s="32"/>
      <c r="H381" s="32"/>
      <c r="I381" s="32"/>
      <c r="J381" s="32"/>
    </row>
    <row r="382" spans="1:10" x14ac:dyDescent="0.2">
      <c r="B382" s="20" t="s">
        <v>308</v>
      </c>
      <c r="C382" s="20" t="s">
        <v>299</v>
      </c>
      <c r="D382" s="33">
        <v>0</v>
      </c>
      <c r="E382" s="34">
        <v>0</v>
      </c>
      <c r="F382" s="34">
        <v>3099</v>
      </c>
      <c r="G382" s="34">
        <v>210</v>
      </c>
      <c r="H382" s="30">
        <v>35180</v>
      </c>
      <c r="I382" s="30">
        <v>175739</v>
      </c>
      <c r="J382" s="33">
        <v>141656</v>
      </c>
    </row>
    <row r="383" spans="1:10" x14ac:dyDescent="0.2">
      <c r="B383" s="20" t="s">
        <v>309</v>
      </c>
      <c r="C383" s="20" t="s">
        <v>300</v>
      </c>
      <c r="D383" s="33">
        <v>0</v>
      </c>
      <c r="E383" s="34">
        <v>0</v>
      </c>
      <c r="F383" s="34">
        <v>-57</v>
      </c>
      <c r="G383" s="34">
        <v>3427</v>
      </c>
      <c r="H383" s="30">
        <v>3370</v>
      </c>
      <c r="I383" s="30">
        <v>220355</v>
      </c>
      <c r="J383" s="33">
        <v>5206</v>
      </c>
    </row>
    <row r="384" spans="1:10" x14ac:dyDescent="0.2">
      <c r="B384" s="20" t="s">
        <v>310</v>
      </c>
      <c r="C384" s="20" t="s">
        <v>301</v>
      </c>
      <c r="D384" s="33">
        <v>6103</v>
      </c>
      <c r="E384" s="34">
        <v>0</v>
      </c>
      <c r="F384" s="34">
        <v>0</v>
      </c>
      <c r="G384" s="34">
        <v>10</v>
      </c>
      <c r="H384" s="30">
        <v>256293</v>
      </c>
      <c r="I384" s="30">
        <v>357196</v>
      </c>
      <c r="J384" s="33">
        <v>245898</v>
      </c>
    </row>
    <row r="385" spans="2:10" x14ac:dyDescent="0.2">
      <c r="B385" s="20" t="s">
        <v>311</v>
      </c>
      <c r="C385" s="20" t="s">
        <v>302</v>
      </c>
      <c r="D385" s="33">
        <v>0</v>
      </c>
      <c r="E385" s="34">
        <v>43</v>
      </c>
      <c r="F385" s="34">
        <v>3538</v>
      </c>
      <c r="G385" s="34">
        <v>8369</v>
      </c>
      <c r="H385" s="30">
        <v>62830</v>
      </c>
      <c r="I385" s="30">
        <v>144127</v>
      </c>
      <c r="J385" s="33">
        <v>197160</v>
      </c>
    </row>
    <row r="386" spans="2:10" x14ac:dyDescent="0.2">
      <c r="D386" s="32"/>
      <c r="H386" s="32"/>
      <c r="I386" s="32"/>
      <c r="J386" s="32"/>
    </row>
    <row r="387" spans="2:10" x14ac:dyDescent="0.2">
      <c r="B387" s="20" t="s">
        <v>312</v>
      </c>
      <c r="C387" s="20" t="s">
        <v>313</v>
      </c>
      <c r="D387" s="33">
        <v>0</v>
      </c>
      <c r="E387" s="34">
        <v>605</v>
      </c>
      <c r="F387" s="34">
        <v>5549</v>
      </c>
      <c r="G387" s="34">
        <v>162</v>
      </c>
      <c r="H387" s="30">
        <v>14105</v>
      </c>
      <c r="I387" s="30">
        <v>132468</v>
      </c>
      <c r="J387" s="33">
        <v>119909</v>
      </c>
    </row>
    <row r="388" spans="2:10" x14ac:dyDescent="0.2">
      <c r="B388" s="20" t="s">
        <v>314</v>
      </c>
      <c r="C388" s="20" t="s">
        <v>304</v>
      </c>
      <c r="D388" s="33">
        <v>0</v>
      </c>
      <c r="E388" s="34">
        <v>0</v>
      </c>
      <c r="F388" s="34">
        <v>0</v>
      </c>
      <c r="G388" s="34">
        <v>4674</v>
      </c>
      <c r="H388" s="30">
        <v>29756</v>
      </c>
      <c r="I388" s="30">
        <v>261960</v>
      </c>
      <c r="J388" s="33">
        <v>316266</v>
      </c>
    </row>
    <row r="389" spans="2:10" x14ac:dyDescent="0.2">
      <c r="B389" s="20" t="s">
        <v>315</v>
      </c>
      <c r="C389" s="20" t="s">
        <v>316</v>
      </c>
      <c r="D389" s="33">
        <v>0</v>
      </c>
      <c r="E389" s="34">
        <v>0</v>
      </c>
      <c r="F389" s="34">
        <v>0</v>
      </c>
      <c r="G389" s="34">
        <v>6749</v>
      </c>
      <c r="H389" s="30">
        <v>35533</v>
      </c>
      <c r="I389" s="30">
        <v>169004</v>
      </c>
      <c r="J389" s="33">
        <v>297026</v>
      </c>
    </row>
    <row r="390" spans="2:10" x14ac:dyDescent="0.2">
      <c r="B390" s="20" t="s">
        <v>317</v>
      </c>
      <c r="C390" s="20" t="s">
        <v>318</v>
      </c>
      <c r="D390" s="33">
        <v>0</v>
      </c>
      <c r="E390" s="34">
        <v>0</v>
      </c>
      <c r="F390" s="34">
        <v>0</v>
      </c>
      <c r="G390" s="34">
        <v>-1166</v>
      </c>
      <c r="H390" s="30">
        <v>668</v>
      </c>
      <c r="I390" s="30">
        <v>74216</v>
      </c>
      <c r="J390" s="33">
        <v>21227</v>
      </c>
    </row>
    <row r="391" spans="2:10" x14ac:dyDescent="0.2">
      <c r="D391" s="32"/>
      <c r="H391" s="32"/>
      <c r="I391" s="32"/>
      <c r="J391" s="32"/>
    </row>
    <row r="392" spans="2:10" x14ac:dyDescent="0.2">
      <c r="B392" s="20" t="s">
        <v>319</v>
      </c>
      <c r="C392" s="20" t="s">
        <v>320</v>
      </c>
      <c r="D392" s="33">
        <v>0</v>
      </c>
      <c r="E392" s="34">
        <v>-120</v>
      </c>
      <c r="F392" s="34">
        <v>-663</v>
      </c>
      <c r="G392" s="34">
        <v>-2034</v>
      </c>
      <c r="H392" s="30">
        <v>-2991</v>
      </c>
      <c r="I392" s="30">
        <v>390160</v>
      </c>
      <c r="J392" s="33">
        <v>334095</v>
      </c>
    </row>
    <row r="393" spans="2:10" x14ac:dyDescent="0.2">
      <c r="B393" s="20">
        <v>10</v>
      </c>
      <c r="C393" s="20" t="s">
        <v>321</v>
      </c>
      <c r="D393" s="33">
        <v>0</v>
      </c>
      <c r="E393" s="34">
        <v>0</v>
      </c>
      <c r="F393" s="34">
        <v>-1373</v>
      </c>
      <c r="G393" s="34">
        <v>174</v>
      </c>
      <c r="H393" s="30">
        <v>-72</v>
      </c>
      <c r="I393" s="30">
        <v>28541</v>
      </c>
      <c r="J393" s="33">
        <v>4388</v>
      </c>
    </row>
    <row r="394" spans="2:10" x14ac:dyDescent="0.2">
      <c r="B394" s="20">
        <f>1+B393</f>
        <v>11</v>
      </c>
      <c r="C394" s="20" t="s">
        <v>322</v>
      </c>
      <c r="D394" s="33">
        <v>0</v>
      </c>
      <c r="E394" s="34">
        <v>119</v>
      </c>
      <c r="F394" s="34">
        <v>6272</v>
      </c>
      <c r="G394" s="34">
        <v>-7710</v>
      </c>
      <c r="H394" s="30">
        <v>1860</v>
      </c>
      <c r="I394" s="30">
        <v>107644</v>
      </c>
      <c r="J394" s="33">
        <v>70693</v>
      </c>
    </row>
    <row r="395" spans="2:10" x14ac:dyDescent="0.2">
      <c r="B395" s="20">
        <f>1+B394</f>
        <v>12</v>
      </c>
      <c r="C395" s="20" t="s">
        <v>323</v>
      </c>
      <c r="D395" s="33">
        <v>0</v>
      </c>
      <c r="E395" s="34">
        <v>4774</v>
      </c>
      <c r="F395" s="34">
        <v>82677</v>
      </c>
      <c r="G395" s="34">
        <v>733</v>
      </c>
      <c r="H395" s="30">
        <v>88608</v>
      </c>
      <c r="I395" s="30">
        <v>136102</v>
      </c>
      <c r="J395" s="33">
        <v>163470</v>
      </c>
    </row>
    <row r="396" spans="2:10" x14ac:dyDescent="0.2">
      <c r="B396" s="58"/>
      <c r="D396" s="32"/>
      <c r="H396" s="32"/>
      <c r="I396" s="32"/>
      <c r="J396" s="32"/>
    </row>
    <row r="397" spans="2:10" x14ac:dyDescent="0.2">
      <c r="B397" s="20">
        <f>1+B395</f>
        <v>13</v>
      </c>
      <c r="C397" s="20" t="s">
        <v>324</v>
      </c>
      <c r="D397" s="33">
        <v>0</v>
      </c>
      <c r="E397" s="34">
        <v>5998</v>
      </c>
      <c r="F397" s="34">
        <v>34307</v>
      </c>
      <c r="G397" s="34">
        <v>1109</v>
      </c>
      <c r="H397" s="30">
        <v>92140</v>
      </c>
      <c r="I397" s="30">
        <v>143720</v>
      </c>
      <c r="J397" s="33">
        <v>59028</v>
      </c>
    </row>
    <row r="398" spans="2:10" x14ac:dyDescent="0.2">
      <c r="B398" s="20">
        <f>1+B397</f>
        <v>14</v>
      </c>
      <c r="C398" s="20" t="s">
        <v>325</v>
      </c>
      <c r="D398" s="33">
        <v>0</v>
      </c>
      <c r="E398" s="34">
        <v>1280</v>
      </c>
      <c r="F398" s="34">
        <v>33165</v>
      </c>
      <c r="G398" s="34">
        <v>1107</v>
      </c>
      <c r="H398" s="30">
        <v>82930</v>
      </c>
      <c r="I398" s="30">
        <v>109574</v>
      </c>
      <c r="J398" s="33">
        <v>8658</v>
      </c>
    </row>
    <row r="399" spans="2:10" x14ac:dyDescent="0.2">
      <c r="B399" s="20">
        <f>1+B398</f>
        <v>15</v>
      </c>
      <c r="C399" s="20" t="s">
        <v>326</v>
      </c>
      <c r="D399" s="33">
        <v>0</v>
      </c>
      <c r="E399" s="34">
        <v>1362</v>
      </c>
      <c r="F399" s="34">
        <v>7781</v>
      </c>
      <c r="G399" s="34">
        <v>662</v>
      </c>
      <c r="H399" s="30">
        <v>14950</v>
      </c>
      <c r="I399" s="30">
        <v>27514</v>
      </c>
      <c r="J399" s="33">
        <v>40529</v>
      </c>
    </row>
    <row r="400" spans="2:10" x14ac:dyDescent="0.2">
      <c r="B400" s="20">
        <f>1+B399</f>
        <v>16</v>
      </c>
      <c r="C400" s="20" t="s">
        <v>327</v>
      </c>
      <c r="D400" s="33">
        <v>392</v>
      </c>
      <c r="E400" s="34">
        <v>1273</v>
      </c>
      <c r="F400" s="34">
        <v>4190</v>
      </c>
      <c r="G400" s="34">
        <v>543</v>
      </c>
      <c r="H400" s="30">
        <v>50003</v>
      </c>
      <c r="I400" s="30">
        <v>186439</v>
      </c>
      <c r="J400" s="33">
        <v>79006</v>
      </c>
    </row>
    <row r="401" spans="2:10" x14ac:dyDescent="0.2">
      <c r="B401" s="58"/>
      <c r="D401" s="32"/>
      <c r="H401" s="32"/>
      <c r="I401" s="32"/>
      <c r="J401" s="32"/>
    </row>
    <row r="402" spans="2:10" x14ac:dyDescent="0.2">
      <c r="B402" s="20">
        <f>1+B400</f>
        <v>17</v>
      </c>
      <c r="C402" s="20" t="s">
        <v>328</v>
      </c>
      <c r="D402" s="33">
        <v>0</v>
      </c>
      <c r="E402" s="34">
        <v>297590</v>
      </c>
      <c r="F402" s="34">
        <v>382350</v>
      </c>
      <c r="G402" s="34">
        <v>0</v>
      </c>
      <c r="H402" s="30">
        <v>679940</v>
      </c>
      <c r="I402" s="30">
        <v>745865</v>
      </c>
      <c r="J402" s="33">
        <v>0</v>
      </c>
    </row>
    <row r="403" spans="2:10" x14ac:dyDescent="0.2">
      <c r="B403" s="20">
        <f>1+B402</f>
        <v>18</v>
      </c>
      <c r="C403" s="20" t="s">
        <v>329</v>
      </c>
      <c r="D403" s="33">
        <v>0</v>
      </c>
      <c r="E403" s="34">
        <v>0</v>
      </c>
      <c r="F403" s="34">
        <v>0</v>
      </c>
      <c r="G403" s="34">
        <v>0</v>
      </c>
      <c r="H403" s="30">
        <v>46691</v>
      </c>
      <c r="I403" s="30">
        <v>156258</v>
      </c>
      <c r="J403" s="33">
        <v>62180</v>
      </c>
    </row>
    <row r="404" spans="2:10" x14ac:dyDescent="0.2">
      <c r="B404" s="20">
        <f>1+B403</f>
        <v>19</v>
      </c>
      <c r="C404" s="20" t="s">
        <v>330</v>
      </c>
      <c r="D404" s="33">
        <v>10355</v>
      </c>
      <c r="E404" s="34">
        <v>0</v>
      </c>
      <c r="F404" s="34">
        <v>0</v>
      </c>
      <c r="G404" s="34">
        <v>0</v>
      </c>
      <c r="H404" s="30">
        <v>26192</v>
      </c>
      <c r="I404" s="30">
        <v>50959</v>
      </c>
      <c r="J404" s="33">
        <v>0</v>
      </c>
    </row>
    <row r="405" spans="2:10" x14ac:dyDescent="0.2">
      <c r="B405" s="20">
        <f>1+B404</f>
        <v>20</v>
      </c>
      <c r="C405" s="20" t="s">
        <v>331</v>
      </c>
      <c r="D405" s="33">
        <v>26</v>
      </c>
      <c r="E405" s="34">
        <v>3673</v>
      </c>
      <c r="F405" s="34">
        <v>47769</v>
      </c>
      <c r="G405" s="34">
        <v>743</v>
      </c>
      <c r="H405" s="30">
        <v>459862</v>
      </c>
      <c r="I405" s="30">
        <v>729708</v>
      </c>
      <c r="J405" s="33">
        <v>58904</v>
      </c>
    </row>
    <row r="406" spans="2:10" x14ac:dyDescent="0.2">
      <c r="B406" s="58"/>
      <c r="D406" s="32"/>
      <c r="H406" s="32"/>
      <c r="I406" s="32"/>
      <c r="J406" s="32"/>
    </row>
    <row r="407" spans="2:10" x14ac:dyDescent="0.2">
      <c r="B407" s="20">
        <f>1+B405</f>
        <v>21</v>
      </c>
      <c r="C407" s="20" t="s">
        <v>332</v>
      </c>
      <c r="D407" s="33">
        <v>0</v>
      </c>
      <c r="E407" s="34">
        <v>0</v>
      </c>
      <c r="F407" s="34">
        <v>0</v>
      </c>
      <c r="G407" s="34">
        <v>0</v>
      </c>
      <c r="H407" s="30">
        <v>52605</v>
      </c>
      <c r="I407" s="30">
        <v>229789</v>
      </c>
      <c r="J407" s="33">
        <v>5978</v>
      </c>
    </row>
    <row r="408" spans="2:10" x14ac:dyDescent="0.2">
      <c r="B408" s="20">
        <f>1+B407</f>
        <v>22</v>
      </c>
      <c r="C408" s="20" t="s">
        <v>333</v>
      </c>
      <c r="D408" s="33">
        <v>0</v>
      </c>
      <c r="E408" s="34">
        <v>0</v>
      </c>
      <c r="F408" s="34">
        <v>0</v>
      </c>
      <c r="G408" s="34">
        <v>0</v>
      </c>
      <c r="H408" s="30">
        <v>345896</v>
      </c>
      <c r="I408" s="30">
        <v>405352</v>
      </c>
      <c r="J408" s="33">
        <v>1503</v>
      </c>
    </row>
    <row r="409" spans="2:10" x14ac:dyDescent="0.2">
      <c r="B409" s="20">
        <f>1+B408</f>
        <v>23</v>
      </c>
      <c r="C409" s="20" t="s">
        <v>334</v>
      </c>
      <c r="D409" s="33">
        <v>530</v>
      </c>
      <c r="E409" s="34">
        <v>300</v>
      </c>
      <c r="F409" s="34">
        <v>3669</v>
      </c>
      <c r="G409" s="34">
        <v>722</v>
      </c>
      <c r="H409" s="30">
        <v>100030</v>
      </c>
      <c r="I409" s="30">
        <v>364978</v>
      </c>
      <c r="J409" s="33">
        <v>65727</v>
      </c>
    </row>
    <row r="410" spans="2:10" x14ac:dyDescent="0.2">
      <c r="B410" s="20">
        <f>1+B409</f>
        <v>24</v>
      </c>
      <c r="C410" s="20" t="s">
        <v>335</v>
      </c>
      <c r="D410" s="33">
        <v>0</v>
      </c>
      <c r="E410" s="34">
        <v>0</v>
      </c>
      <c r="F410" s="34">
        <v>0</v>
      </c>
      <c r="G410" s="34">
        <v>0</v>
      </c>
      <c r="H410" s="30">
        <v>42215</v>
      </c>
      <c r="I410" s="30">
        <v>98045</v>
      </c>
      <c r="J410" s="33">
        <v>12949</v>
      </c>
    </row>
    <row r="411" spans="2:10" x14ac:dyDescent="0.2">
      <c r="B411" s="58"/>
      <c r="D411" s="32"/>
      <c r="H411" s="32"/>
      <c r="I411" s="32"/>
      <c r="J411" s="32"/>
    </row>
    <row r="412" spans="2:10" x14ac:dyDescent="0.2">
      <c r="B412" s="20">
        <f>1+B410</f>
        <v>25</v>
      </c>
      <c r="C412" s="20" t="s">
        <v>336</v>
      </c>
      <c r="D412" s="33">
        <v>188148</v>
      </c>
      <c r="E412" s="34">
        <v>0</v>
      </c>
      <c r="F412" s="34">
        <v>0</v>
      </c>
      <c r="G412" s="34">
        <v>0</v>
      </c>
      <c r="H412" s="30">
        <v>194875</v>
      </c>
      <c r="I412" s="30">
        <v>194875</v>
      </c>
      <c r="J412" s="33">
        <v>0</v>
      </c>
    </row>
    <row r="413" spans="2:10" x14ac:dyDescent="0.2">
      <c r="B413" s="20">
        <f>1+B412</f>
        <v>26</v>
      </c>
      <c r="C413" s="20" t="s">
        <v>337</v>
      </c>
      <c r="D413" s="33">
        <v>135908</v>
      </c>
      <c r="E413" s="34">
        <v>0</v>
      </c>
      <c r="F413" s="34">
        <v>0</v>
      </c>
      <c r="G413" s="34">
        <v>0</v>
      </c>
      <c r="H413" s="30">
        <v>178906</v>
      </c>
      <c r="I413" s="30">
        <v>237499</v>
      </c>
      <c r="J413" s="33">
        <v>4901</v>
      </c>
    </row>
    <row r="414" spans="2:10" x14ac:dyDescent="0.2">
      <c r="B414" s="20">
        <f>1+B413</f>
        <v>27</v>
      </c>
      <c r="C414" s="20" t="s">
        <v>338</v>
      </c>
      <c r="D414" s="33">
        <v>223265</v>
      </c>
      <c r="E414" s="34">
        <v>0</v>
      </c>
      <c r="F414" s="34">
        <v>0</v>
      </c>
      <c r="G414" s="34">
        <v>0</v>
      </c>
      <c r="H414" s="30">
        <v>287363</v>
      </c>
      <c r="I414" s="30">
        <v>295919</v>
      </c>
      <c r="J414" s="33">
        <v>0</v>
      </c>
    </row>
    <row r="415" spans="2:10" x14ac:dyDescent="0.2">
      <c r="B415" s="20">
        <f>1+B414</f>
        <v>28</v>
      </c>
      <c r="C415" s="20" t="s">
        <v>339</v>
      </c>
      <c r="D415" s="33">
        <v>0</v>
      </c>
      <c r="E415" s="34">
        <v>0</v>
      </c>
      <c r="F415" s="34">
        <v>0</v>
      </c>
      <c r="G415" s="34">
        <v>0</v>
      </c>
      <c r="H415" s="30">
        <v>30541</v>
      </c>
      <c r="I415" s="30">
        <v>38255</v>
      </c>
      <c r="J415" s="33">
        <v>20622</v>
      </c>
    </row>
    <row r="416" spans="2:10" x14ac:dyDescent="0.2">
      <c r="B416" s="58"/>
      <c r="D416" s="32"/>
      <c r="H416" s="32"/>
      <c r="I416" s="32"/>
      <c r="J416" s="32"/>
    </row>
    <row r="417" spans="1:10" x14ac:dyDescent="0.2">
      <c r="B417" s="20">
        <f>1+B415</f>
        <v>29</v>
      </c>
      <c r="C417" s="20" t="s">
        <v>340</v>
      </c>
      <c r="D417" s="33">
        <v>0</v>
      </c>
      <c r="E417" s="34">
        <v>6257</v>
      </c>
      <c r="F417" s="34">
        <v>38570</v>
      </c>
      <c r="G417" s="34">
        <v>0</v>
      </c>
      <c r="H417" s="30">
        <v>74609</v>
      </c>
      <c r="I417" s="30">
        <v>405597</v>
      </c>
      <c r="J417" s="33">
        <v>8197</v>
      </c>
    </row>
    <row r="418" spans="1:10" x14ac:dyDescent="0.2">
      <c r="B418" s="20">
        <f>1+B417</f>
        <v>30</v>
      </c>
      <c r="C418" s="20" t="s">
        <v>341</v>
      </c>
      <c r="D418" s="33">
        <v>0</v>
      </c>
      <c r="E418" s="34">
        <v>0</v>
      </c>
      <c r="F418" s="34">
        <v>0</v>
      </c>
      <c r="G418" s="34">
        <v>0</v>
      </c>
      <c r="H418" s="30">
        <v>346226</v>
      </c>
      <c r="I418" s="30">
        <v>360224</v>
      </c>
      <c r="J418" s="33">
        <v>103802</v>
      </c>
    </row>
    <row r="419" spans="1:10" x14ac:dyDescent="0.2">
      <c r="B419" s="20">
        <f>1+B418</f>
        <v>31</v>
      </c>
      <c r="C419" s="20" t="s">
        <v>342</v>
      </c>
      <c r="D419" s="33">
        <v>0</v>
      </c>
      <c r="E419" s="34">
        <v>0</v>
      </c>
      <c r="F419" s="34">
        <v>0</v>
      </c>
      <c r="G419" s="34">
        <v>0</v>
      </c>
      <c r="H419" s="30">
        <v>0</v>
      </c>
      <c r="I419" s="30">
        <v>12516</v>
      </c>
      <c r="J419" s="33">
        <v>0</v>
      </c>
    </row>
    <row r="420" spans="1:10" x14ac:dyDescent="0.2">
      <c r="B420" s="20">
        <f>1+B419</f>
        <v>32</v>
      </c>
      <c r="C420" s="20" t="s">
        <v>343</v>
      </c>
      <c r="D420" s="33">
        <v>0</v>
      </c>
      <c r="E420" s="34">
        <v>0</v>
      </c>
      <c r="F420" s="34">
        <v>0</v>
      </c>
      <c r="G420" s="34">
        <v>0</v>
      </c>
      <c r="H420" s="30">
        <v>174</v>
      </c>
      <c r="I420" s="30">
        <v>30266</v>
      </c>
      <c r="J420" s="33">
        <v>28473</v>
      </c>
    </row>
    <row r="421" spans="1:10" x14ac:dyDescent="0.2">
      <c r="B421" s="66"/>
      <c r="C421" s="35"/>
      <c r="D421" s="36"/>
      <c r="E421" s="35"/>
      <c r="F421" s="35"/>
      <c r="G421" s="35"/>
      <c r="H421" s="36"/>
      <c r="I421" s="37"/>
      <c r="J421" s="36"/>
    </row>
    <row r="422" spans="1:10" x14ac:dyDescent="0.2">
      <c r="B422" s="58"/>
      <c r="D422" s="32"/>
      <c r="H422" s="32"/>
      <c r="I422" s="32"/>
      <c r="J422" s="32"/>
    </row>
    <row r="423" spans="1:10" x14ac:dyDescent="0.2">
      <c r="B423" s="20">
        <f>B420+1</f>
        <v>33</v>
      </c>
      <c r="C423" s="20" t="s">
        <v>344</v>
      </c>
      <c r="D423" s="30">
        <v>564727</v>
      </c>
      <c r="E423" s="31">
        <v>323154</v>
      </c>
      <c r="F423" s="31">
        <v>650843</v>
      </c>
      <c r="G423" s="31">
        <v>18484</v>
      </c>
      <c r="H423" s="30">
        <v>3631288</v>
      </c>
      <c r="I423" s="30">
        <v>7020864</v>
      </c>
      <c r="J423" s="30">
        <v>2477451</v>
      </c>
    </row>
    <row r="424" spans="1:10" ht="18" thickBot="1" x14ac:dyDescent="0.25">
      <c r="B424" s="22"/>
      <c r="C424" s="45"/>
      <c r="D424" s="40"/>
      <c r="E424" s="45"/>
      <c r="F424" s="45"/>
      <c r="G424" s="45"/>
      <c r="H424" s="46"/>
      <c r="I424" s="46"/>
      <c r="J424" s="46"/>
    </row>
    <row r="425" spans="1:10" x14ac:dyDescent="0.2">
      <c r="C425" s="47"/>
      <c r="D425" s="20" t="s">
        <v>355</v>
      </c>
      <c r="E425" s="47"/>
      <c r="F425" s="47"/>
      <c r="G425" s="47"/>
      <c r="H425" s="47"/>
      <c r="I425" s="47"/>
      <c r="J425" s="47"/>
    </row>
    <row r="426" spans="1:10" x14ac:dyDescent="0.2">
      <c r="A426" s="20"/>
      <c r="D426" s="47"/>
    </row>
    <row r="427" spans="1:10" x14ac:dyDescent="0.2">
      <c r="A427" s="20"/>
    </row>
    <row r="432" spans="1:10" x14ac:dyDescent="0.2">
      <c r="D432" s="3" t="s">
        <v>356</v>
      </c>
      <c r="E432" s="47"/>
      <c r="J432" s="48"/>
    </row>
    <row r="433" spans="2:11" ht="18" thickBot="1" x14ac:dyDescent="0.25">
      <c r="B433" s="22"/>
      <c r="C433" s="22"/>
      <c r="D433" s="22"/>
      <c r="E433" s="22"/>
      <c r="F433" s="22"/>
      <c r="G433" s="22"/>
      <c r="H433" s="23" t="s">
        <v>426</v>
      </c>
      <c r="I433" s="22"/>
      <c r="J433" s="48"/>
      <c r="K433" s="48"/>
    </row>
    <row r="434" spans="2:11" x14ac:dyDescent="0.2">
      <c r="D434" s="32"/>
      <c r="E434" s="32"/>
      <c r="F434" s="32"/>
      <c r="G434" s="42" t="s">
        <v>427</v>
      </c>
      <c r="H434" s="32"/>
      <c r="I434" s="42" t="s">
        <v>428</v>
      </c>
      <c r="J434" s="48"/>
      <c r="K434" s="48"/>
    </row>
    <row r="435" spans="2:11" x14ac:dyDescent="0.2">
      <c r="D435" s="42" t="s">
        <v>429</v>
      </c>
      <c r="E435" s="42" t="s">
        <v>417</v>
      </c>
      <c r="F435" s="25" t="s">
        <v>430</v>
      </c>
      <c r="G435" s="25" t="s">
        <v>431</v>
      </c>
      <c r="H435" s="42" t="s">
        <v>352</v>
      </c>
      <c r="I435" s="42" t="s">
        <v>432</v>
      </c>
      <c r="J435" s="48"/>
      <c r="K435" s="48"/>
    </row>
    <row r="436" spans="2:11" x14ac:dyDescent="0.2">
      <c r="B436" s="35"/>
      <c r="C436" s="35"/>
      <c r="D436" s="27" t="s">
        <v>433</v>
      </c>
      <c r="E436" s="27" t="s">
        <v>434</v>
      </c>
      <c r="F436" s="27" t="s">
        <v>435</v>
      </c>
      <c r="G436" s="27" t="s">
        <v>436</v>
      </c>
      <c r="H436" s="27" t="s">
        <v>437</v>
      </c>
      <c r="I436" s="27" t="s">
        <v>438</v>
      </c>
      <c r="J436" s="48"/>
      <c r="K436" s="48"/>
    </row>
    <row r="437" spans="2:11" x14ac:dyDescent="0.2">
      <c r="D437" s="32"/>
      <c r="E437" s="32"/>
      <c r="F437" s="32"/>
      <c r="G437" s="32"/>
      <c r="H437" s="32"/>
      <c r="I437" s="32"/>
      <c r="K437" s="48"/>
    </row>
    <row r="438" spans="2:11" x14ac:dyDescent="0.2">
      <c r="B438" s="20" t="s">
        <v>308</v>
      </c>
      <c r="C438" s="20" t="s">
        <v>299</v>
      </c>
      <c r="D438" s="30">
        <v>176836</v>
      </c>
      <c r="E438" s="30">
        <v>317395</v>
      </c>
      <c r="F438" s="33">
        <v>92541</v>
      </c>
      <c r="G438" s="30">
        <v>84295</v>
      </c>
      <c r="H438" s="30">
        <v>224854</v>
      </c>
      <c r="I438" s="30">
        <v>83619</v>
      </c>
      <c r="J438" s="34"/>
      <c r="K438" s="48"/>
    </row>
    <row r="439" spans="2:11" x14ac:dyDescent="0.2">
      <c r="B439" s="20" t="s">
        <v>309</v>
      </c>
      <c r="C439" s="20" t="s">
        <v>300</v>
      </c>
      <c r="D439" s="30">
        <v>8576</v>
      </c>
      <c r="E439" s="30">
        <v>225561</v>
      </c>
      <c r="F439" s="33">
        <v>212996</v>
      </c>
      <c r="G439" s="30">
        <v>-204420</v>
      </c>
      <c r="H439" s="30">
        <v>12565</v>
      </c>
      <c r="I439" s="30">
        <v>-204420</v>
      </c>
      <c r="J439" s="34"/>
      <c r="K439" s="48"/>
    </row>
    <row r="440" spans="2:11" x14ac:dyDescent="0.2">
      <c r="B440" s="20" t="s">
        <v>310</v>
      </c>
      <c r="C440" s="20" t="s">
        <v>301</v>
      </c>
      <c r="D440" s="30">
        <v>502191</v>
      </c>
      <c r="E440" s="30">
        <v>603094</v>
      </c>
      <c r="F440" s="33">
        <v>248957</v>
      </c>
      <c r="G440" s="30">
        <v>253234</v>
      </c>
      <c r="H440" s="30">
        <v>354137</v>
      </c>
      <c r="I440" s="30">
        <v>244672</v>
      </c>
      <c r="J440" s="34"/>
      <c r="K440" s="48"/>
    </row>
    <row r="441" spans="2:11" x14ac:dyDescent="0.2">
      <c r="B441" s="20" t="s">
        <v>311</v>
      </c>
      <c r="C441" s="20" t="s">
        <v>302</v>
      </c>
      <c r="D441" s="30">
        <v>259990</v>
      </c>
      <c r="E441" s="30">
        <v>341287</v>
      </c>
      <c r="F441" s="33">
        <v>121658</v>
      </c>
      <c r="G441" s="30">
        <v>138332</v>
      </c>
      <c r="H441" s="30">
        <v>219629</v>
      </c>
      <c r="I441" s="30">
        <v>137302</v>
      </c>
      <c r="J441" s="34"/>
      <c r="K441" s="48"/>
    </row>
    <row r="442" spans="2:11" x14ac:dyDescent="0.2">
      <c r="D442" s="32"/>
      <c r="E442" s="32"/>
      <c r="F442" s="32"/>
      <c r="G442" s="32"/>
      <c r="H442" s="32"/>
      <c r="I442" s="32"/>
      <c r="K442" s="48"/>
    </row>
    <row r="443" spans="2:11" x14ac:dyDescent="0.2">
      <c r="B443" s="20" t="s">
        <v>312</v>
      </c>
      <c r="C443" s="20" t="s">
        <v>313</v>
      </c>
      <c r="D443" s="30">
        <v>134014</v>
      </c>
      <c r="E443" s="30">
        <v>252377</v>
      </c>
      <c r="F443" s="33">
        <v>90540</v>
      </c>
      <c r="G443" s="30">
        <v>43474</v>
      </c>
      <c r="H443" s="30">
        <v>161837</v>
      </c>
      <c r="I443" s="30">
        <v>42190</v>
      </c>
      <c r="J443" s="34"/>
      <c r="K443" s="48"/>
    </row>
    <row r="444" spans="2:11" x14ac:dyDescent="0.2">
      <c r="B444" s="20" t="s">
        <v>314</v>
      </c>
      <c r="C444" s="20" t="s">
        <v>304</v>
      </c>
      <c r="D444" s="30">
        <v>346022</v>
      </c>
      <c r="E444" s="30">
        <v>578226</v>
      </c>
      <c r="F444" s="33">
        <v>190825</v>
      </c>
      <c r="G444" s="30">
        <v>155197</v>
      </c>
      <c r="H444" s="30">
        <v>387401</v>
      </c>
      <c r="I444" s="30">
        <v>153533</v>
      </c>
      <c r="J444" s="34"/>
      <c r="K444" s="48"/>
    </row>
    <row r="445" spans="2:11" x14ac:dyDescent="0.2">
      <c r="B445" s="20" t="s">
        <v>315</v>
      </c>
      <c r="C445" s="20" t="s">
        <v>316</v>
      </c>
      <c r="D445" s="30">
        <v>332559</v>
      </c>
      <c r="E445" s="30">
        <v>466030</v>
      </c>
      <c r="F445" s="33">
        <v>42538</v>
      </c>
      <c r="G445" s="30">
        <v>290021</v>
      </c>
      <c r="H445" s="30">
        <v>423492</v>
      </c>
      <c r="I445" s="30">
        <v>289923</v>
      </c>
      <c r="J445" s="34"/>
      <c r="K445" s="48"/>
    </row>
    <row r="446" spans="2:11" x14ac:dyDescent="0.2">
      <c r="B446" s="20" t="s">
        <v>317</v>
      </c>
      <c r="C446" s="20" t="s">
        <v>318</v>
      </c>
      <c r="D446" s="30">
        <v>21895</v>
      </c>
      <c r="E446" s="30">
        <v>95443</v>
      </c>
      <c r="F446" s="33">
        <v>36185</v>
      </c>
      <c r="G446" s="30">
        <v>-14290</v>
      </c>
      <c r="H446" s="30">
        <v>59258</v>
      </c>
      <c r="I446" s="30">
        <v>-14544</v>
      </c>
      <c r="J446" s="34"/>
      <c r="K446" s="48"/>
    </row>
    <row r="447" spans="2:11" x14ac:dyDescent="0.2">
      <c r="D447" s="32"/>
      <c r="E447" s="32"/>
      <c r="F447" s="32"/>
      <c r="G447" s="32"/>
      <c r="H447" s="32"/>
      <c r="I447" s="32"/>
      <c r="K447" s="48"/>
    </row>
    <row r="448" spans="2:11" x14ac:dyDescent="0.2">
      <c r="B448" s="20" t="s">
        <v>319</v>
      </c>
      <c r="C448" s="20" t="s">
        <v>320</v>
      </c>
      <c r="D448" s="30">
        <v>331104</v>
      </c>
      <c r="E448" s="30">
        <v>724255</v>
      </c>
      <c r="F448" s="33">
        <v>72601</v>
      </c>
      <c r="G448" s="30">
        <v>258503</v>
      </c>
      <c r="H448" s="30">
        <v>651654</v>
      </c>
      <c r="I448" s="30">
        <v>258503</v>
      </c>
      <c r="J448" s="34"/>
      <c r="K448" s="48"/>
    </row>
    <row r="449" spans="2:11" x14ac:dyDescent="0.2">
      <c r="B449" s="20">
        <v>10</v>
      </c>
      <c r="C449" s="20" t="s">
        <v>321</v>
      </c>
      <c r="D449" s="30">
        <v>4316</v>
      </c>
      <c r="E449" s="30">
        <v>32929</v>
      </c>
      <c r="F449" s="33">
        <v>21068</v>
      </c>
      <c r="G449" s="30">
        <v>-16752</v>
      </c>
      <c r="H449" s="30">
        <v>11861</v>
      </c>
      <c r="I449" s="30">
        <v>-16764</v>
      </c>
      <c r="J449" s="34"/>
      <c r="K449" s="48"/>
    </row>
    <row r="450" spans="2:11" x14ac:dyDescent="0.2">
      <c r="B450" s="20">
        <f>1+B449</f>
        <v>11</v>
      </c>
      <c r="C450" s="20" t="s">
        <v>322</v>
      </c>
      <c r="D450" s="30">
        <v>72553</v>
      </c>
      <c r="E450" s="30">
        <v>178337</v>
      </c>
      <c r="F450" s="33">
        <v>98179</v>
      </c>
      <c r="G450" s="30">
        <v>-25626</v>
      </c>
      <c r="H450" s="30">
        <v>80158</v>
      </c>
      <c r="I450" s="30">
        <v>-25960</v>
      </c>
      <c r="J450" s="34"/>
      <c r="K450" s="48"/>
    </row>
    <row r="451" spans="2:11" x14ac:dyDescent="0.2">
      <c r="B451" s="20">
        <f>1+B450</f>
        <v>12</v>
      </c>
      <c r="C451" s="20" t="s">
        <v>323</v>
      </c>
      <c r="D451" s="30">
        <v>252078</v>
      </c>
      <c r="E451" s="30">
        <v>299572</v>
      </c>
      <c r="F451" s="33">
        <v>120791</v>
      </c>
      <c r="G451" s="30">
        <v>131287</v>
      </c>
      <c r="H451" s="30">
        <v>178781</v>
      </c>
      <c r="I451" s="30">
        <v>131274</v>
      </c>
      <c r="J451" s="34"/>
      <c r="K451" s="48"/>
    </row>
    <row r="452" spans="2:11" x14ac:dyDescent="0.2">
      <c r="B452" s="58"/>
      <c r="D452" s="32"/>
      <c r="E452" s="32"/>
      <c r="F452" s="32"/>
      <c r="G452" s="32"/>
      <c r="H452" s="32"/>
      <c r="I452" s="32"/>
      <c r="K452" s="48"/>
    </row>
    <row r="453" spans="2:11" x14ac:dyDescent="0.2">
      <c r="B453" s="20">
        <f>1+B451</f>
        <v>13</v>
      </c>
      <c r="C453" s="20" t="s">
        <v>324</v>
      </c>
      <c r="D453" s="30">
        <v>151168</v>
      </c>
      <c r="E453" s="30">
        <v>202748</v>
      </c>
      <c r="F453" s="33">
        <v>134186</v>
      </c>
      <c r="G453" s="30">
        <v>16982</v>
      </c>
      <c r="H453" s="30">
        <v>68562</v>
      </c>
      <c r="I453" s="30">
        <v>15248</v>
      </c>
      <c r="J453" s="34"/>
      <c r="K453" s="48"/>
    </row>
    <row r="454" spans="2:11" x14ac:dyDescent="0.2">
      <c r="B454" s="20">
        <f>1+B453</f>
        <v>14</v>
      </c>
      <c r="C454" s="20" t="s">
        <v>325</v>
      </c>
      <c r="D454" s="30">
        <v>91588</v>
      </c>
      <c r="E454" s="30">
        <v>118232</v>
      </c>
      <c r="F454" s="33">
        <v>107276</v>
      </c>
      <c r="G454" s="30">
        <v>-15688</v>
      </c>
      <c r="H454" s="30">
        <v>10956</v>
      </c>
      <c r="I454" s="30">
        <v>-15688</v>
      </c>
      <c r="J454" s="34"/>
      <c r="K454" s="48"/>
    </row>
    <row r="455" spans="2:11" x14ac:dyDescent="0.2">
      <c r="B455" s="20">
        <f>1+B454</f>
        <v>15</v>
      </c>
      <c r="C455" s="20" t="s">
        <v>326</v>
      </c>
      <c r="D455" s="30">
        <v>55479</v>
      </c>
      <c r="E455" s="30">
        <v>68043</v>
      </c>
      <c r="F455" s="33">
        <v>23197</v>
      </c>
      <c r="G455" s="30">
        <v>32282</v>
      </c>
      <c r="H455" s="30">
        <v>44846</v>
      </c>
      <c r="I455" s="30">
        <v>32153</v>
      </c>
      <c r="J455" s="34"/>
      <c r="K455" s="48"/>
    </row>
    <row r="456" spans="2:11" x14ac:dyDescent="0.2">
      <c r="B456" s="20">
        <f>1+B455</f>
        <v>16</v>
      </c>
      <c r="C456" s="20" t="s">
        <v>327</v>
      </c>
      <c r="D456" s="30">
        <v>129009</v>
      </c>
      <c r="E456" s="30">
        <v>265445</v>
      </c>
      <c r="F456" s="33">
        <v>148037</v>
      </c>
      <c r="G456" s="30">
        <v>-19028</v>
      </c>
      <c r="H456" s="30">
        <v>117408</v>
      </c>
      <c r="I456" s="30">
        <v>-22463</v>
      </c>
      <c r="J456" s="34"/>
      <c r="K456" s="48"/>
    </row>
    <row r="457" spans="2:11" x14ac:dyDescent="0.2">
      <c r="B457" s="58"/>
      <c r="D457" s="32"/>
      <c r="E457" s="32"/>
      <c r="F457" s="32"/>
      <c r="G457" s="32"/>
      <c r="H457" s="32"/>
      <c r="I457" s="32"/>
      <c r="K457" s="48"/>
    </row>
    <row r="458" spans="2:11" x14ac:dyDescent="0.2">
      <c r="B458" s="20">
        <f>1+B456</f>
        <v>17</v>
      </c>
      <c r="C458" s="20" t="s">
        <v>328</v>
      </c>
      <c r="D458" s="30">
        <v>679940</v>
      </c>
      <c r="E458" s="30">
        <v>745865</v>
      </c>
      <c r="F458" s="33">
        <v>738</v>
      </c>
      <c r="G458" s="30">
        <v>679202</v>
      </c>
      <c r="H458" s="30">
        <v>745127</v>
      </c>
      <c r="I458" s="30">
        <v>679202</v>
      </c>
      <c r="J458" s="34"/>
      <c r="K458" s="48"/>
    </row>
    <row r="459" spans="2:11" x14ac:dyDescent="0.2">
      <c r="B459" s="20">
        <f>1+B458</f>
        <v>18</v>
      </c>
      <c r="C459" s="20" t="s">
        <v>329</v>
      </c>
      <c r="D459" s="30">
        <v>108871</v>
      </c>
      <c r="E459" s="30">
        <v>218438</v>
      </c>
      <c r="F459" s="33">
        <v>1678</v>
      </c>
      <c r="G459" s="30">
        <v>107193</v>
      </c>
      <c r="H459" s="30">
        <v>216760</v>
      </c>
      <c r="I459" s="30">
        <v>107180</v>
      </c>
      <c r="J459" s="34"/>
      <c r="K459" s="48"/>
    </row>
    <row r="460" spans="2:11" x14ac:dyDescent="0.2">
      <c r="B460" s="20">
        <f>1+B459</f>
        <v>19</v>
      </c>
      <c r="C460" s="20" t="s">
        <v>330</v>
      </c>
      <c r="D460" s="30">
        <v>26192</v>
      </c>
      <c r="E460" s="30">
        <v>50959</v>
      </c>
      <c r="F460" s="33">
        <v>6757</v>
      </c>
      <c r="G460" s="30">
        <v>19435</v>
      </c>
      <c r="H460" s="30">
        <v>44202</v>
      </c>
      <c r="I460" s="30">
        <v>19417</v>
      </c>
      <c r="J460" s="34"/>
      <c r="K460" s="48"/>
    </row>
    <row r="461" spans="2:11" x14ac:dyDescent="0.2">
      <c r="B461" s="20">
        <f>1+B460</f>
        <v>20</v>
      </c>
      <c r="C461" s="20" t="s">
        <v>331</v>
      </c>
      <c r="D461" s="30">
        <v>518766</v>
      </c>
      <c r="E461" s="30">
        <v>788612</v>
      </c>
      <c r="F461" s="33">
        <v>313748</v>
      </c>
      <c r="G461" s="30">
        <v>205018</v>
      </c>
      <c r="H461" s="30">
        <v>474864</v>
      </c>
      <c r="I461" s="30">
        <v>190812</v>
      </c>
      <c r="J461" s="34"/>
      <c r="K461" s="48"/>
    </row>
    <row r="462" spans="2:11" x14ac:dyDescent="0.2">
      <c r="B462" s="58"/>
      <c r="D462" s="32"/>
      <c r="E462" s="32"/>
      <c r="F462" s="32"/>
      <c r="G462" s="32"/>
      <c r="H462" s="32"/>
      <c r="I462" s="32"/>
      <c r="K462" s="48"/>
    </row>
    <row r="463" spans="2:11" x14ac:dyDescent="0.2">
      <c r="B463" s="20">
        <f>1+B461</f>
        <v>21</v>
      </c>
      <c r="C463" s="20" t="s">
        <v>332</v>
      </c>
      <c r="D463" s="30">
        <v>58583</v>
      </c>
      <c r="E463" s="30">
        <v>235767</v>
      </c>
      <c r="F463" s="33">
        <v>30578</v>
      </c>
      <c r="G463" s="30">
        <v>28005</v>
      </c>
      <c r="H463" s="30">
        <v>205189</v>
      </c>
      <c r="I463" s="30">
        <v>28003</v>
      </c>
      <c r="J463" s="34"/>
      <c r="K463" s="48"/>
    </row>
    <row r="464" spans="2:11" x14ac:dyDescent="0.2">
      <c r="B464" s="20">
        <f>1+B463</f>
        <v>22</v>
      </c>
      <c r="C464" s="20" t="s">
        <v>333</v>
      </c>
      <c r="D464" s="30">
        <v>347399</v>
      </c>
      <c r="E464" s="30">
        <v>406855</v>
      </c>
      <c r="F464" s="33">
        <v>23027</v>
      </c>
      <c r="G464" s="30">
        <v>324372</v>
      </c>
      <c r="H464" s="30">
        <v>383828</v>
      </c>
      <c r="I464" s="30">
        <v>324372</v>
      </c>
      <c r="J464" s="34"/>
      <c r="K464" s="48"/>
    </row>
    <row r="465" spans="2:11" x14ac:dyDescent="0.2">
      <c r="B465" s="20">
        <f>1+B464</f>
        <v>23</v>
      </c>
      <c r="C465" s="20" t="s">
        <v>334</v>
      </c>
      <c r="D465" s="30">
        <v>165757</v>
      </c>
      <c r="E465" s="30">
        <v>430705</v>
      </c>
      <c r="F465" s="33">
        <v>119764</v>
      </c>
      <c r="G465" s="30">
        <v>45993</v>
      </c>
      <c r="H465" s="30">
        <v>310941</v>
      </c>
      <c r="I465" s="30">
        <v>41500</v>
      </c>
      <c r="J465" s="34"/>
      <c r="K465" s="48"/>
    </row>
    <row r="466" spans="2:11" x14ac:dyDescent="0.2">
      <c r="B466" s="20">
        <f>1+B465</f>
        <v>24</v>
      </c>
      <c r="C466" s="20" t="s">
        <v>335</v>
      </c>
      <c r="D466" s="30">
        <v>55164</v>
      </c>
      <c r="E466" s="30">
        <v>110994</v>
      </c>
      <c r="F466" s="33">
        <v>8761</v>
      </c>
      <c r="G466" s="30">
        <v>46403</v>
      </c>
      <c r="H466" s="30">
        <v>102233</v>
      </c>
      <c r="I466" s="30">
        <v>45490</v>
      </c>
      <c r="J466" s="34"/>
      <c r="K466" s="48"/>
    </row>
    <row r="467" spans="2:11" x14ac:dyDescent="0.2">
      <c r="B467" s="58"/>
      <c r="D467" s="32"/>
      <c r="E467" s="32"/>
      <c r="F467" s="32"/>
      <c r="G467" s="32"/>
      <c r="H467" s="32"/>
      <c r="I467" s="32"/>
      <c r="K467" s="48"/>
    </row>
    <row r="468" spans="2:11" x14ac:dyDescent="0.2">
      <c r="B468" s="20">
        <f>1+B466</f>
        <v>25</v>
      </c>
      <c r="C468" s="20" t="s">
        <v>336</v>
      </c>
      <c r="D468" s="30">
        <v>194875</v>
      </c>
      <c r="E468" s="30">
        <v>194875</v>
      </c>
      <c r="F468" s="33">
        <v>0</v>
      </c>
      <c r="G468" s="30">
        <v>194875</v>
      </c>
      <c r="H468" s="30">
        <v>194875</v>
      </c>
      <c r="I468" s="30">
        <v>194875</v>
      </c>
      <c r="J468" s="34"/>
      <c r="K468" s="48"/>
    </row>
    <row r="469" spans="2:11" x14ac:dyDescent="0.2">
      <c r="B469" s="20">
        <f>1+B468</f>
        <v>26</v>
      </c>
      <c r="C469" s="20" t="s">
        <v>337</v>
      </c>
      <c r="D469" s="30">
        <v>183807</v>
      </c>
      <c r="E469" s="30">
        <v>242400</v>
      </c>
      <c r="F469" s="33">
        <v>13628</v>
      </c>
      <c r="G469" s="30">
        <v>170179</v>
      </c>
      <c r="H469" s="30">
        <v>228772</v>
      </c>
      <c r="I469" s="30">
        <v>170179</v>
      </c>
      <c r="J469" s="34"/>
      <c r="K469" s="48"/>
    </row>
    <row r="470" spans="2:11" x14ac:dyDescent="0.2">
      <c r="B470" s="20">
        <f>1+B469</f>
        <v>27</v>
      </c>
      <c r="C470" s="20" t="s">
        <v>338</v>
      </c>
      <c r="D470" s="30">
        <v>287363</v>
      </c>
      <c r="E470" s="30">
        <v>295919</v>
      </c>
      <c r="F470" s="33">
        <v>5</v>
      </c>
      <c r="G470" s="30">
        <v>287358</v>
      </c>
      <c r="H470" s="30">
        <v>295914</v>
      </c>
      <c r="I470" s="30">
        <v>284862</v>
      </c>
      <c r="J470" s="34"/>
      <c r="K470" s="48"/>
    </row>
    <row r="471" spans="2:11" x14ac:dyDescent="0.2">
      <c r="B471" s="20">
        <f>1+B470</f>
        <v>28</v>
      </c>
      <c r="C471" s="20" t="s">
        <v>339</v>
      </c>
      <c r="D471" s="30">
        <v>51163</v>
      </c>
      <c r="E471" s="30">
        <v>58877</v>
      </c>
      <c r="F471" s="33">
        <v>279</v>
      </c>
      <c r="G471" s="30">
        <v>50884</v>
      </c>
      <c r="H471" s="30">
        <v>58598</v>
      </c>
      <c r="I471" s="30">
        <v>50884</v>
      </c>
      <c r="J471" s="34"/>
      <c r="K471" s="48"/>
    </row>
    <row r="472" spans="2:11" x14ac:dyDescent="0.2">
      <c r="B472" s="58"/>
      <c r="D472" s="32"/>
      <c r="E472" s="32"/>
      <c r="F472" s="32"/>
      <c r="G472" s="32"/>
      <c r="H472" s="32"/>
      <c r="I472" s="32"/>
      <c r="K472" s="48"/>
    </row>
    <row r="473" spans="2:11" x14ac:dyDescent="0.2">
      <c r="B473" s="20">
        <f>1+B471</f>
        <v>29</v>
      </c>
      <c r="C473" s="20" t="s">
        <v>340</v>
      </c>
      <c r="D473" s="30">
        <v>82806</v>
      </c>
      <c r="E473" s="30">
        <v>413794</v>
      </c>
      <c r="F473" s="33">
        <v>214263</v>
      </c>
      <c r="G473" s="30">
        <v>-131457</v>
      </c>
      <c r="H473" s="30">
        <v>199531</v>
      </c>
      <c r="I473" s="30">
        <v>-131689</v>
      </c>
      <c r="J473" s="34"/>
      <c r="K473" s="48"/>
    </row>
    <row r="474" spans="2:11" x14ac:dyDescent="0.2">
      <c r="B474" s="20">
        <f>1+B473</f>
        <v>30</v>
      </c>
      <c r="C474" s="20" t="s">
        <v>341</v>
      </c>
      <c r="D474" s="30">
        <v>450028</v>
      </c>
      <c r="E474" s="30">
        <v>464026</v>
      </c>
      <c r="F474" s="33">
        <v>88485</v>
      </c>
      <c r="G474" s="30">
        <v>361543</v>
      </c>
      <c r="H474" s="30">
        <v>375541</v>
      </c>
      <c r="I474" s="30">
        <v>276286</v>
      </c>
      <c r="J474" s="34"/>
      <c r="K474" s="48"/>
    </row>
    <row r="475" spans="2:11" x14ac:dyDescent="0.2">
      <c r="B475" s="20">
        <f>1+B474</f>
        <v>31</v>
      </c>
      <c r="C475" s="20" t="s">
        <v>342</v>
      </c>
      <c r="D475" s="30">
        <v>0</v>
      </c>
      <c r="E475" s="30">
        <v>12516</v>
      </c>
      <c r="F475" s="33">
        <v>516</v>
      </c>
      <c r="G475" s="30">
        <v>-516</v>
      </c>
      <c r="H475" s="30">
        <v>12000</v>
      </c>
      <c r="I475" s="30">
        <v>-516</v>
      </c>
      <c r="J475" s="34"/>
      <c r="K475" s="48"/>
    </row>
    <row r="476" spans="2:11" x14ac:dyDescent="0.2">
      <c r="B476" s="20">
        <f>1+B475</f>
        <v>32</v>
      </c>
      <c r="C476" s="20" t="s">
        <v>343</v>
      </c>
      <c r="D476" s="30">
        <v>28647</v>
      </c>
      <c r="E476" s="30">
        <v>58739</v>
      </c>
      <c r="F476" s="33">
        <v>0</v>
      </c>
      <c r="G476" s="30">
        <v>28647</v>
      </c>
      <c r="H476" s="30">
        <v>58739</v>
      </c>
      <c r="I476" s="30">
        <v>28647</v>
      </c>
      <c r="J476" s="34"/>
      <c r="K476" s="48"/>
    </row>
    <row r="477" spans="2:11" x14ac:dyDescent="0.2">
      <c r="B477" s="66"/>
      <c r="C477" s="35"/>
      <c r="D477" s="36"/>
      <c r="E477" s="36"/>
      <c r="F477" s="36"/>
      <c r="G477" s="36"/>
      <c r="H477" s="36"/>
      <c r="I477" s="37"/>
      <c r="J477" s="48"/>
      <c r="K477" s="48"/>
    </row>
    <row r="478" spans="2:11" x14ac:dyDescent="0.2">
      <c r="B478" s="58"/>
      <c r="D478" s="32"/>
      <c r="E478" s="32"/>
      <c r="F478" s="32"/>
      <c r="G478" s="32"/>
      <c r="H478" s="32"/>
      <c r="I478" s="32"/>
      <c r="K478" s="48"/>
    </row>
    <row r="479" spans="2:11" x14ac:dyDescent="0.2">
      <c r="B479" s="20">
        <f>B476+1</f>
        <v>33</v>
      </c>
      <c r="C479" s="20" t="s">
        <v>344</v>
      </c>
      <c r="D479" s="30">
        <v>6108739</v>
      </c>
      <c r="E479" s="30">
        <v>9498315</v>
      </c>
      <c r="F479" s="30">
        <v>2583802</v>
      </c>
      <c r="G479" s="30">
        <v>3524937</v>
      </c>
      <c r="H479" s="30">
        <v>6914513</v>
      </c>
      <c r="I479" s="30">
        <v>3398082</v>
      </c>
      <c r="K479" s="48"/>
    </row>
    <row r="480" spans="2:11" ht="18" thickBot="1" x14ac:dyDescent="0.25">
      <c r="B480" s="22"/>
      <c r="C480" s="45"/>
      <c r="D480" s="40"/>
      <c r="E480" s="46"/>
      <c r="F480" s="46"/>
      <c r="G480" s="46"/>
      <c r="H480" s="46"/>
      <c r="I480" s="46"/>
      <c r="J480" s="67"/>
      <c r="K480" s="48"/>
    </row>
    <row r="481" spans="1:11" x14ac:dyDescent="0.2">
      <c r="C481" s="47"/>
      <c r="D481" s="20" t="s">
        <v>355</v>
      </c>
      <c r="E481" s="47"/>
      <c r="F481" s="47"/>
      <c r="G481" s="47"/>
      <c r="H481" s="47"/>
      <c r="I481" s="47"/>
      <c r="J481" s="47"/>
      <c r="K481" s="48"/>
    </row>
    <row r="482" spans="1:11" x14ac:dyDescent="0.2">
      <c r="A482" s="20"/>
      <c r="K482" s="48"/>
    </row>
    <row r="483" spans="1:11" x14ac:dyDescent="0.2">
      <c r="K483" s="48"/>
    </row>
    <row r="484" spans="1:11" x14ac:dyDescent="0.2">
      <c r="K484" s="48"/>
    </row>
    <row r="485" spans="1:11" x14ac:dyDescent="0.2">
      <c r="K485" s="48"/>
    </row>
    <row r="486" spans="1:11" x14ac:dyDescent="0.2">
      <c r="K486" s="48"/>
    </row>
    <row r="487" spans="1:11" x14ac:dyDescent="0.2">
      <c r="K487" s="48"/>
    </row>
    <row r="488" spans="1:11" x14ac:dyDescent="0.2">
      <c r="K488" s="48"/>
    </row>
    <row r="489" spans="1:11" x14ac:dyDescent="0.2">
      <c r="K489" s="48"/>
    </row>
    <row r="490" spans="1:11" x14ac:dyDescent="0.2">
      <c r="K490" s="48"/>
    </row>
    <row r="491" spans="1:11" x14ac:dyDescent="0.2">
      <c r="K491" s="48"/>
    </row>
    <row r="492" spans="1:11" x14ac:dyDescent="0.2">
      <c r="K492" s="48"/>
    </row>
  </sheetData>
  <phoneticPr fontId="2"/>
  <pageMargins left="0.28000000000000003" right="0.28000000000000003" top="0.49" bottom="0.53" header="0.51200000000000001" footer="0.51200000000000001"/>
  <pageSetup paperSize="12" scale="75" orientation="portrait" horizontalDpi="4294967292" verticalDpi="0" r:id="rId1"/>
  <headerFooter alignWithMargins="0"/>
  <rowBreaks count="6" manualBreakCount="6">
    <brk id="74" max="9" man="1"/>
    <brk id="148" max="9" man="1"/>
    <brk id="222" max="9" man="1"/>
    <brk id="296" max="9" man="1"/>
    <brk id="370" max="9" man="1"/>
    <brk id="4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D01勘定</vt:lpstr>
      <vt:lpstr>D02所得</vt:lpstr>
      <vt:lpstr>D03支出</vt:lpstr>
      <vt:lpstr>D04分配</vt:lpstr>
      <vt:lpstr>D05GDP</vt:lpstr>
      <vt:lpstr>D06要素</vt:lpstr>
      <vt:lpstr>D07町村</vt:lpstr>
      <vt:lpstr>D08IO表</vt:lpstr>
      <vt:lpstr>D01勘定!Print_Area</vt:lpstr>
      <vt:lpstr>D02所得!Print_Area</vt:lpstr>
      <vt:lpstr>D03支出!Print_Area</vt:lpstr>
      <vt:lpstr>D04分配!Print_Area</vt:lpstr>
      <vt:lpstr>D05GDP!Print_Area</vt:lpstr>
      <vt:lpstr>D06要素!Print_Area</vt:lpstr>
      <vt:lpstr>D07町村!Print_Area</vt:lpstr>
      <vt:lpstr>D08IO表!Print_Area</vt:lpstr>
      <vt:lpstr>D01勘定!Print_Area_MI</vt:lpstr>
      <vt:lpstr>D02所得!Print_Area_MI</vt:lpstr>
      <vt:lpstr>D03支出!Print_Area_MI</vt:lpstr>
      <vt:lpstr>D04分配!Print_Area_MI</vt:lpstr>
      <vt:lpstr>D05GDP!Print_Area_MI</vt:lpstr>
      <vt:lpstr>D06要素!Print_Area_MI</vt:lpstr>
      <vt:lpstr>D07町村!Print_Area_MI</vt:lpstr>
      <vt:lpstr>D08IO表!Print_Area_MI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2018-06-22T05:12:42Z</dcterms:created>
  <dcterms:modified xsi:type="dcterms:W3CDTF">2018-06-22T05:13:58Z</dcterms:modified>
</cp:coreProperties>
</file>