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66"/>
  </bookViews>
  <sheets>
    <sheet name="V01国職" sheetId="11" r:id="rId1"/>
    <sheet name="V02県職" sheetId="12" r:id="rId2"/>
    <sheet name="V03市職" sheetId="13" r:id="rId3"/>
    <sheet name="V04町村" sheetId="14" r:id="rId4"/>
    <sheet name="V05名簿" sheetId="4" r:id="rId5"/>
    <sheet name="V06A選挙" sheetId="5" r:id="rId6"/>
    <sheet name="V06B選挙" sheetId="6" r:id="rId7"/>
    <sheet name="V06C選挙" sheetId="7" r:id="rId8"/>
    <sheet name="V06D選挙" sheetId="8" r:id="rId9"/>
    <sheet name="V07A衆院" sheetId="9" r:id="rId10"/>
    <sheet name="V07B参院" sheetId="10" r:id="rId11"/>
  </sheets>
  <definedNames>
    <definedName name="_Fill" localSheetId="6" hidden="1">V06B選挙!#REF!</definedName>
    <definedName name="_Fill" localSheetId="7" hidden="1">V06C選挙!#REF!</definedName>
    <definedName name="_Fill" localSheetId="8" hidden="1">V06D選挙!$O$7:$O$73</definedName>
    <definedName name="_Fill" hidden="1">V06A選挙!#REF!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\m">#N/A</definedName>
    <definedName name="Print_Area_MI" localSheetId="0">V01国職!$A$1:$I$25</definedName>
    <definedName name="Print_Area_MI" localSheetId="1">V02県職!$A$1:$I$25</definedName>
    <definedName name="Print_Area_MI" localSheetId="2">V03市職!$A$1:$I$30</definedName>
    <definedName name="Print_Area_MI" localSheetId="3">V04町村!$A$1:$K$73</definedName>
    <definedName name="Print_Area_MI" localSheetId="4">V05名簿!$A$1:$J$73</definedName>
    <definedName name="Print_Area_MI" localSheetId="5">V06A選挙!$A$1:$M$73</definedName>
    <definedName name="Print_Area_MI" localSheetId="6">V06B選挙!$A$1:$M$72</definedName>
    <definedName name="Print_Area_MI" localSheetId="7">V06C選挙!$A$1:$M$72</definedName>
    <definedName name="Print_Area_MI" localSheetId="8">V06D選挙!$A$1:$M$74</definedName>
    <definedName name="Print_Area_MI" localSheetId="9">V07A衆院!$A$1:$L$72</definedName>
    <definedName name="Print_Area_MI" localSheetId="10">V07B参院!$A$1:$J$73</definedName>
  </definedNames>
  <calcPr calcId="145621"/>
</workbook>
</file>

<file path=xl/calcChain.xml><?xml version="1.0" encoding="utf-8"?>
<calcChain xmlns="http://schemas.openxmlformats.org/spreadsheetml/2006/main">
  <c r="K13" i="14" l="1"/>
  <c r="I13" i="14"/>
  <c r="F13" i="14"/>
  <c r="C13" i="14"/>
  <c r="H27" i="13"/>
  <c r="H26" i="13"/>
  <c r="H25" i="13"/>
  <c r="H23" i="13"/>
  <c r="G23" i="13"/>
  <c r="F23" i="13"/>
  <c r="E23" i="13"/>
  <c r="D23" i="13"/>
  <c r="C23" i="13"/>
  <c r="I23" i="12"/>
  <c r="F22" i="11"/>
  <c r="E22" i="11"/>
  <c r="D22" i="11"/>
  <c r="H22" i="11" s="1"/>
  <c r="C22" i="11"/>
  <c r="G22" i="11" s="1"/>
  <c r="H21" i="11"/>
  <c r="G21" i="11"/>
  <c r="H19" i="11"/>
  <c r="G19" i="11"/>
  <c r="G18" i="11"/>
  <c r="G17" i="11"/>
  <c r="G15" i="11"/>
  <c r="G14" i="11"/>
  <c r="G13" i="11"/>
  <c r="C70" i="9"/>
  <c r="C69" i="9"/>
  <c r="C68" i="9"/>
  <c r="C67" i="9"/>
  <c r="C66" i="9"/>
  <c r="C65" i="9"/>
  <c r="C64" i="9"/>
  <c r="C62" i="9"/>
  <c r="C61" i="9"/>
  <c r="C60" i="9"/>
  <c r="C59" i="9"/>
  <c r="C58" i="9"/>
  <c r="C57" i="9"/>
  <c r="C56" i="9"/>
  <c r="C54" i="9"/>
  <c r="C53" i="9"/>
  <c r="C52" i="9"/>
  <c r="C51" i="9"/>
  <c r="C50" i="9"/>
  <c r="C49" i="9"/>
  <c r="C48" i="9"/>
  <c r="C47" i="9"/>
  <c r="C46" i="9"/>
  <c r="C45" i="9"/>
  <c r="C43" i="9"/>
  <c r="C42" i="9"/>
  <c r="C41" i="9"/>
  <c r="C40" i="9"/>
  <c r="C39" i="9"/>
  <c r="C37" i="9"/>
  <c r="C36" i="9"/>
  <c r="C35" i="9"/>
  <c r="C34" i="9"/>
  <c r="C33" i="9"/>
  <c r="C31" i="9"/>
  <c r="C30" i="9"/>
  <c r="C29" i="9"/>
  <c r="C28" i="9"/>
  <c r="C27" i="9"/>
  <c r="C26" i="9"/>
  <c r="C25" i="9"/>
  <c r="C24" i="9"/>
  <c r="C23" i="9"/>
  <c r="C21" i="9"/>
  <c r="C20" i="9"/>
  <c r="C19" i="9"/>
  <c r="C18" i="9"/>
  <c r="C17" i="9"/>
  <c r="C16" i="9"/>
  <c r="C15" i="9"/>
  <c r="C13" i="9"/>
  <c r="L70" i="8"/>
  <c r="K70" i="8"/>
  <c r="G70" i="8"/>
  <c r="J70" i="8" s="1"/>
  <c r="D70" i="8"/>
  <c r="L69" i="8"/>
  <c r="K69" i="8"/>
  <c r="G69" i="8"/>
  <c r="J69" i="8" s="1"/>
  <c r="D69" i="8"/>
  <c r="L68" i="8"/>
  <c r="K68" i="8"/>
  <c r="G68" i="8"/>
  <c r="J68" i="8" s="1"/>
  <c r="D68" i="8"/>
  <c r="L67" i="8"/>
  <c r="K67" i="8"/>
  <c r="G67" i="8"/>
  <c r="J67" i="8" s="1"/>
  <c r="D67" i="8"/>
  <c r="L66" i="8"/>
  <c r="K66" i="8"/>
  <c r="G66" i="8"/>
  <c r="J66" i="8" s="1"/>
  <c r="D66" i="8"/>
  <c r="L65" i="8"/>
  <c r="K65" i="8"/>
  <c r="G65" i="8"/>
  <c r="J65" i="8" s="1"/>
  <c r="D65" i="8"/>
  <c r="L64" i="8"/>
  <c r="K64" i="8"/>
  <c r="G64" i="8"/>
  <c r="J64" i="8" s="1"/>
  <c r="D64" i="8"/>
  <c r="L62" i="8"/>
  <c r="K62" i="8"/>
  <c r="G62" i="8"/>
  <c r="J62" i="8" s="1"/>
  <c r="D62" i="8"/>
  <c r="L61" i="8"/>
  <c r="K61" i="8"/>
  <c r="J61" i="8"/>
  <c r="G61" i="8"/>
  <c r="D61" i="8"/>
  <c r="L60" i="8"/>
  <c r="K60" i="8"/>
  <c r="G60" i="8"/>
  <c r="J60" i="8" s="1"/>
  <c r="D60" i="8"/>
  <c r="L59" i="8"/>
  <c r="K59" i="8"/>
  <c r="G59" i="8"/>
  <c r="D59" i="8"/>
  <c r="J59" i="8" s="1"/>
  <c r="L58" i="8"/>
  <c r="K58" i="8"/>
  <c r="G58" i="8"/>
  <c r="J58" i="8" s="1"/>
  <c r="D58" i="8"/>
  <c r="L57" i="8"/>
  <c r="K57" i="8"/>
  <c r="G57" i="8"/>
  <c r="D57" i="8"/>
  <c r="J57" i="8" s="1"/>
  <c r="L56" i="8"/>
  <c r="K56" i="8"/>
  <c r="G56" i="8"/>
  <c r="J56" i="8" s="1"/>
  <c r="D56" i="8"/>
  <c r="L54" i="8"/>
  <c r="K54" i="8"/>
  <c r="G54" i="8"/>
  <c r="J54" i="8" s="1"/>
  <c r="D54" i="8"/>
  <c r="L53" i="8"/>
  <c r="K53" i="8"/>
  <c r="G53" i="8"/>
  <c r="J53" i="8" s="1"/>
  <c r="D53" i="8"/>
  <c r="L52" i="8"/>
  <c r="K52" i="8"/>
  <c r="G52" i="8"/>
  <c r="J52" i="8" s="1"/>
  <c r="D52" i="8"/>
  <c r="L51" i="8"/>
  <c r="K51" i="8"/>
  <c r="J51" i="8"/>
  <c r="G51" i="8"/>
  <c r="D51" i="8"/>
  <c r="L50" i="8"/>
  <c r="K50" i="8"/>
  <c r="G50" i="8"/>
  <c r="J50" i="8" s="1"/>
  <c r="D50" i="8"/>
  <c r="L49" i="8"/>
  <c r="K49" i="8"/>
  <c r="G49" i="8"/>
  <c r="J49" i="8" s="1"/>
  <c r="D49" i="8"/>
  <c r="L48" i="8"/>
  <c r="K48" i="8"/>
  <c r="G48" i="8"/>
  <c r="J48" i="8" s="1"/>
  <c r="D48" i="8"/>
  <c r="L47" i="8"/>
  <c r="K47" i="8"/>
  <c r="G47" i="8"/>
  <c r="J47" i="8" s="1"/>
  <c r="D47" i="8"/>
  <c r="L46" i="8"/>
  <c r="K46" i="8"/>
  <c r="G46" i="8"/>
  <c r="J46" i="8" s="1"/>
  <c r="D46" i="8"/>
  <c r="L45" i="8"/>
  <c r="K45" i="8"/>
  <c r="G45" i="8"/>
  <c r="J45" i="8" s="1"/>
  <c r="D45" i="8"/>
  <c r="L43" i="8"/>
  <c r="K43" i="8"/>
  <c r="G43" i="8"/>
  <c r="J43" i="8" s="1"/>
  <c r="D43" i="8"/>
  <c r="L42" i="8"/>
  <c r="K42" i="8"/>
  <c r="G42" i="8"/>
  <c r="J42" i="8" s="1"/>
  <c r="D42" i="8"/>
  <c r="L41" i="8"/>
  <c r="K41" i="8"/>
  <c r="G41" i="8"/>
  <c r="J41" i="8" s="1"/>
  <c r="D41" i="8"/>
  <c r="L40" i="8"/>
  <c r="K40" i="8"/>
  <c r="G40" i="8"/>
  <c r="J40" i="8" s="1"/>
  <c r="D40" i="8"/>
  <c r="L39" i="8"/>
  <c r="K39" i="8"/>
  <c r="G39" i="8"/>
  <c r="J39" i="8" s="1"/>
  <c r="D39" i="8"/>
  <c r="L37" i="8"/>
  <c r="K37" i="8"/>
  <c r="G37" i="8"/>
  <c r="J37" i="8" s="1"/>
  <c r="D37" i="8"/>
  <c r="L36" i="8"/>
  <c r="K36" i="8"/>
  <c r="G36" i="8"/>
  <c r="J36" i="8" s="1"/>
  <c r="D36" i="8"/>
  <c r="L35" i="8"/>
  <c r="K35" i="8"/>
  <c r="G35" i="8"/>
  <c r="J35" i="8" s="1"/>
  <c r="D35" i="8"/>
  <c r="L34" i="8"/>
  <c r="K34" i="8"/>
  <c r="G34" i="8"/>
  <c r="J34" i="8" s="1"/>
  <c r="D34" i="8"/>
  <c r="L33" i="8"/>
  <c r="K33" i="8"/>
  <c r="G33" i="8"/>
  <c r="J33" i="8" s="1"/>
  <c r="D33" i="8"/>
  <c r="L31" i="8"/>
  <c r="K31" i="8"/>
  <c r="G31" i="8"/>
  <c r="J31" i="8" s="1"/>
  <c r="D31" i="8"/>
  <c r="L30" i="8"/>
  <c r="K30" i="8"/>
  <c r="G30" i="8"/>
  <c r="J30" i="8" s="1"/>
  <c r="D30" i="8"/>
  <c r="L29" i="8"/>
  <c r="K29" i="8"/>
  <c r="G29" i="8"/>
  <c r="J29" i="8" s="1"/>
  <c r="D29" i="8"/>
  <c r="L28" i="8"/>
  <c r="K28" i="8"/>
  <c r="G28" i="8"/>
  <c r="J28" i="8" s="1"/>
  <c r="D28" i="8"/>
  <c r="L27" i="8"/>
  <c r="K27" i="8"/>
  <c r="G27" i="8"/>
  <c r="J27" i="8" s="1"/>
  <c r="D27" i="8"/>
  <c r="L26" i="8"/>
  <c r="K26" i="8"/>
  <c r="J26" i="8"/>
  <c r="G26" i="8"/>
  <c r="D26" i="8"/>
  <c r="L24" i="8"/>
  <c r="K24" i="8"/>
  <c r="G24" i="8"/>
  <c r="J24" i="8" s="1"/>
  <c r="D24" i="8"/>
  <c r="L23" i="8"/>
  <c r="K23" i="8"/>
  <c r="G23" i="8"/>
  <c r="J23" i="8" s="1"/>
  <c r="D23" i="8"/>
  <c r="L22" i="8"/>
  <c r="K22" i="8"/>
  <c r="G22" i="8"/>
  <c r="J22" i="8" s="1"/>
  <c r="D22" i="8"/>
  <c r="L20" i="8"/>
  <c r="K20" i="8"/>
  <c r="G20" i="8"/>
  <c r="J20" i="8" s="1"/>
  <c r="D20" i="8"/>
  <c r="L19" i="8"/>
  <c r="K19" i="8"/>
  <c r="G19" i="8"/>
  <c r="J19" i="8" s="1"/>
  <c r="D19" i="8"/>
  <c r="L18" i="8"/>
  <c r="K18" i="8"/>
  <c r="G18" i="8"/>
  <c r="J18" i="8" s="1"/>
  <c r="D18" i="8"/>
  <c r="L17" i="8"/>
  <c r="K17" i="8"/>
  <c r="G17" i="8"/>
  <c r="J17" i="8" s="1"/>
  <c r="D17" i="8"/>
  <c r="L16" i="8"/>
  <c r="K16" i="8"/>
  <c r="G16" i="8"/>
  <c r="J16" i="8" s="1"/>
  <c r="D16" i="8"/>
  <c r="D12" i="8" s="1"/>
  <c r="L15" i="8"/>
  <c r="K15" i="8"/>
  <c r="G15" i="8"/>
  <c r="J15" i="8" s="1"/>
  <c r="D15" i="8"/>
  <c r="L14" i="8"/>
  <c r="K14" i="8"/>
  <c r="G14" i="8"/>
  <c r="J14" i="8" s="1"/>
  <c r="D14" i="8"/>
  <c r="I12" i="8"/>
  <c r="L12" i="8" s="1"/>
  <c r="H12" i="8"/>
  <c r="K12" i="8" s="1"/>
  <c r="F12" i="8"/>
  <c r="E12" i="8"/>
  <c r="L70" i="7"/>
  <c r="K70" i="7"/>
  <c r="G70" i="7"/>
  <c r="J70" i="7" s="1"/>
  <c r="D70" i="7"/>
  <c r="L69" i="7"/>
  <c r="K69" i="7"/>
  <c r="G69" i="7"/>
  <c r="J69" i="7" s="1"/>
  <c r="D69" i="7"/>
  <c r="L68" i="7"/>
  <c r="K68" i="7"/>
  <c r="G68" i="7"/>
  <c r="J68" i="7" s="1"/>
  <c r="D68" i="7"/>
  <c r="L67" i="7"/>
  <c r="K67" i="7"/>
  <c r="G67" i="7"/>
  <c r="D67" i="7"/>
  <c r="J67" i="7" s="1"/>
  <c r="L66" i="7"/>
  <c r="K66" i="7"/>
  <c r="G66" i="7"/>
  <c r="J66" i="7" s="1"/>
  <c r="D66" i="7"/>
  <c r="L65" i="7"/>
  <c r="K65" i="7"/>
  <c r="G65" i="7"/>
  <c r="J65" i="7" s="1"/>
  <c r="D65" i="7"/>
  <c r="L64" i="7"/>
  <c r="K64" i="7"/>
  <c r="G64" i="7"/>
  <c r="J64" i="7" s="1"/>
  <c r="D64" i="7"/>
  <c r="L62" i="7"/>
  <c r="K62" i="7"/>
  <c r="G62" i="7"/>
  <c r="J62" i="7" s="1"/>
  <c r="D62" i="7"/>
  <c r="L61" i="7"/>
  <c r="K61" i="7"/>
  <c r="G61" i="7"/>
  <c r="J61" i="7" s="1"/>
  <c r="D61" i="7"/>
  <c r="L60" i="7"/>
  <c r="K60" i="7"/>
  <c r="G60" i="7"/>
  <c r="J60" i="7" s="1"/>
  <c r="D60" i="7"/>
  <c r="L59" i="7"/>
  <c r="K59" i="7"/>
  <c r="G59" i="7"/>
  <c r="J59" i="7" s="1"/>
  <c r="D59" i="7"/>
  <c r="L58" i="7"/>
  <c r="K58" i="7"/>
  <c r="G58" i="7"/>
  <c r="J58" i="7" s="1"/>
  <c r="D58" i="7"/>
  <c r="L57" i="7"/>
  <c r="K57" i="7"/>
  <c r="G57" i="7"/>
  <c r="J57" i="7" s="1"/>
  <c r="D57" i="7"/>
  <c r="L56" i="7"/>
  <c r="K56" i="7"/>
  <c r="G56" i="7"/>
  <c r="J56" i="7" s="1"/>
  <c r="D56" i="7"/>
  <c r="L54" i="7"/>
  <c r="K54" i="7"/>
  <c r="G54" i="7"/>
  <c r="J54" i="7" s="1"/>
  <c r="D54" i="7"/>
  <c r="L53" i="7"/>
  <c r="K53" i="7"/>
  <c r="G53" i="7"/>
  <c r="D53" i="7"/>
  <c r="J53" i="7" s="1"/>
  <c r="L52" i="7"/>
  <c r="K52" i="7"/>
  <c r="G52" i="7"/>
  <c r="J52" i="7" s="1"/>
  <c r="D52" i="7"/>
  <c r="L51" i="7"/>
  <c r="K51" i="7"/>
  <c r="J51" i="7"/>
  <c r="G51" i="7"/>
  <c r="D51" i="7"/>
  <c r="L50" i="7"/>
  <c r="K50" i="7"/>
  <c r="G50" i="7"/>
  <c r="J50" i="7" s="1"/>
  <c r="D50" i="7"/>
  <c r="L49" i="7"/>
  <c r="K49" i="7"/>
  <c r="G49" i="7"/>
  <c r="J49" i="7" s="1"/>
  <c r="D49" i="7"/>
  <c r="L48" i="7"/>
  <c r="K48" i="7"/>
  <c r="G48" i="7"/>
  <c r="J48" i="7" s="1"/>
  <c r="D48" i="7"/>
  <c r="L47" i="7"/>
  <c r="K47" i="7"/>
  <c r="J47" i="7"/>
  <c r="G47" i="7"/>
  <c r="D47" i="7"/>
  <c r="L46" i="7"/>
  <c r="K46" i="7"/>
  <c r="G46" i="7"/>
  <c r="J46" i="7" s="1"/>
  <c r="D46" i="7"/>
  <c r="L45" i="7"/>
  <c r="K45" i="7"/>
  <c r="G45" i="7"/>
  <c r="J45" i="7" s="1"/>
  <c r="D45" i="7"/>
  <c r="L43" i="7"/>
  <c r="K43" i="7"/>
  <c r="G43" i="7"/>
  <c r="J43" i="7" s="1"/>
  <c r="D43" i="7"/>
  <c r="L42" i="7"/>
  <c r="K42" i="7"/>
  <c r="G42" i="7"/>
  <c r="D42" i="7"/>
  <c r="J42" i="7" s="1"/>
  <c r="L41" i="7"/>
  <c r="K41" i="7"/>
  <c r="G41" i="7"/>
  <c r="J41" i="7" s="1"/>
  <c r="D41" i="7"/>
  <c r="L40" i="7"/>
  <c r="K40" i="7"/>
  <c r="G40" i="7"/>
  <c r="J40" i="7" s="1"/>
  <c r="D40" i="7"/>
  <c r="L39" i="7"/>
  <c r="K39" i="7"/>
  <c r="G39" i="7"/>
  <c r="J39" i="7" s="1"/>
  <c r="D39" i="7"/>
  <c r="L37" i="7"/>
  <c r="K37" i="7"/>
  <c r="G37" i="7"/>
  <c r="J37" i="7" s="1"/>
  <c r="D37" i="7"/>
  <c r="L36" i="7"/>
  <c r="K36" i="7"/>
  <c r="G36" i="7"/>
  <c r="J36" i="7" s="1"/>
  <c r="D36" i="7"/>
  <c r="L35" i="7"/>
  <c r="K35" i="7"/>
  <c r="G35" i="7"/>
  <c r="J35" i="7" s="1"/>
  <c r="D35" i="7"/>
  <c r="L34" i="7"/>
  <c r="K34" i="7"/>
  <c r="G34" i="7"/>
  <c r="J34" i="7" s="1"/>
  <c r="D34" i="7"/>
  <c r="L33" i="7"/>
  <c r="K33" i="7"/>
  <c r="G33" i="7"/>
  <c r="J33" i="7" s="1"/>
  <c r="D33" i="7"/>
  <c r="L31" i="7"/>
  <c r="K31" i="7"/>
  <c r="G31" i="7"/>
  <c r="J31" i="7" s="1"/>
  <c r="D31" i="7"/>
  <c r="L30" i="7"/>
  <c r="K30" i="7"/>
  <c r="G30" i="7"/>
  <c r="J30" i="7" s="1"/>
  <c r="D30" i="7"/>
  <c r="L29" i="7"/>
  <c r="K29" i="7"/>
  <c r="G29" i="7"/>
  <c r="J29" i="7" s="1"/>
  <c r="D29" i="7"/>
  <c r="L28" i="7"/>
  <c r="K28" i="7"/>
  <c r="G28" i="7"/>
  <c r="D28" i="7"/>
  <c r="J28" i="7" s="1"/>
  <c r="L27" i="7"/>
  <c r="K27" i="7"/>
  <c r="G27" i="7"/>
  <c r="J27" i="7" s="1"/>
  <c r="D27" i="7"/>
  <c r="L26" i="7"/>
  <c r="K26" i="7"/>
  <c r="J26" i="7"/>
  <c r="G26" i="7"/>
  <c r="D26" i="7"/>
  <c r="L24" i="7"/>
  <c r="K24" i="7"/>
  <c r="G24" i="7"/>
  <c r="J24" i="7" s="1"/>
  <c r="D24" i="7"/>
  <c r="L23" i="7"/>
  <c r="K23" i="7"/>
  <c r="G23" i="7"/>
  <c r="J23" i="7" s="1"/>
  <c r="D23" i="7"/>
  <c r="L22" i="7"/>
  <c r="K22" i="7"/>
  <c r="G22" i="7"/>
  <c r="J22" i="7" s="1"/>
  <c r="D22" i="7"/>
  <c r="L20" i="7"/>
  <c r="K20" i="7"/>
  <c r="J20" i="7"/>
  <c r="G20" i="7"/>
  <c r="D20" i="7"/>
  <c r="L19" i="7"/>
  <c r="K19" i="7"/>
  <c r="G19" i="7"/>
  <c r="J19" i="7" s="1"/>
  <c r="D19" i="7"/>
  <c r="L16" i="7"/>
  <c r="K16" i="7"/>
  <c r="G16" i="7"/>
  <c r="J16" i="7" s="1"/>
  <c r="D16" i="7"/>
  <c r="L15" i="7"/>
  <c r="K15" i="7"/>
  <c r="G15" i="7"/>
  <c r="J15" i="7" s="1"/>
  <c r="D15" i="7"/>
  <c r="L14" i="7"/>
  <c r="K14" i="7"/>
  <c r="G14" i="7"/>
  <c r="G12" i="7" s="1"/>
  <c r="D14" i="7"/>
  <c r="D12" i="7" s="1"/>
  <c r="L12" i="7"/>
  <c r="K12" i="7"/>
  <c r="I12" i="7"/>
  <c r="H12" i="7"/>
  <c r="F12" i="7"/>
  <c r="E12" i="7"/>
  <c r="L70" i="6"/>
  <c r="K70" i="6"/>
  <c r="G70" i="6"/>
  <c r="J70" i="6" s="1"/>
  <c r="D70" i="6"/>
  <c r="L69" i="6"/>
  <c r="K69" i="6"/>
  <c r="G69" i="6"/>
  <c r="J69" i="6" s="1"/>
  <c r="D69" i="6"/>
  <c r="L68" i="6"/>
  <c r="K68" i="6"/>
  <c r="G68" i="6"/>
  <c r="J68" i="6" s="1"/>
  <c r="D68" i="6"/>
  <c r="L67" i="6"/>
  <c r="K67" i="6"/>
  <c r="G67" i="6"/>
  <c r="J67" i="6" s="1"/>
  <c r="D67" i="6"/>
  <c r="L66" i="6"/>
  <c r="K66" i="6"/>
  <c r="J66" i="6"/>
  <c r="G66" i="6"/>
  <c r="D66" i="6"/>
  <c r="L65" i="6"/>
  <c r="K65" i="6"/>
  <c r="G65" i="6"/>
  <c r="J65" i="6" s="1"/>
  <c r="D65" i="6"/>
  <c r="L64" i="6"/>
  <c r="K64" i="6"/>
  <c r="G64" i="6"/>
  <c r="D64" i="6"/>
  <c r="J64" i="6" s="1"/>
  <c r="L62" i="6"/>
  <c r="K62" i="6"/>
  <c r="G62" i="6"/>
  <c r="J62" i="6" s="1"/>
  <c r="D62" i="6"/>
  <c r="L61" i="6"/>
  <c r="K61" i="6"/>
  <c r="G61" i="6"/>
  <c r="J61" i="6" s="1"/>
  <c r="D61" i="6"/>
  <c r="L60" i="6"/>
  <c r="K60" i="6"/>
  <c r="G60" i="6"/>
  <c r="J60" i="6" s="1"/>
  <c r="D60" i="6"/>
  <c r="L59" i="6"/>
  <c r="K59" i="6"/>
  <c r="G59" i="6"/>
  <c r="J59" i="6" s="1"/>
  <c r="D59" i="6"/>
  <c r="L58" i="6"/>
  <c r="K58" i="6"/>
  <c r="G58" i="6"/>
  <c r="J58" i="6" s="1"/>
  <c r="D58" i="6"/>
  <c r="L57" i="6"/>
  <c r="K57" i="6"/>
  <c r="J57" i="6"/>
  <c r="G57" i="6"/>
  <c r="D57" i="6"/>
  <c r="L56" i="6"/>
  <c r="K56" i="6"/>
  <c r="G56" i="6"/>
  <c r="J56" i="6" s="1"/>
  <c r="D56" i="6"/>
  <c r="L54" i="6"/>
  <c r="K54" i="6"/>
  <c r="G54" i="6"/>
  <c r="J54" i="6" s="1"/>
  <c r="D54" i="6"/>
  <c r="L53" i="6"/>
  <c r="K53" i="6"/>
  <c r="G53" i="6"/>
  <c r="J53" i="6" s="1"/>
  <c r="D53" i="6"/>
  <c r="L52" i="6"/>
  <c r="K52" i="6"/>
  <c r="G52" i="6"/>
  <c r="J52" i="6" s="1"/>
  <c r="D52" i="6"/>
  <c r="L51" i="6"/>
  <c r="K51" i="6"/>
  <c r="J51" i="6"/>
  <c r="G51" i="6"/>
  <c r="D51" i="6"/>
  <c r="L50" i="6"/>
  <c r="K50" i="6"/>
  <c r="J50" i="6"/>
  <c r="G50" i="6"/>
  <c r="D50" i="6"/>
  <c r="L49" i="6"/>
  <c r="K49" i="6"/>
  <c r="G49" i="6"/>
  <c r="J49" i="6" s="1"/>
  <c r="D49" i="6"/>
  <c r="L48" i="6"/>
  <c r="K48" i="6"/>
  <c r="G48" i="6"/>
  <c r="J48" i="6" s="1"/>
  <c r="D48" i="6"/>
  <c r="L47" i="6"/>
  <c r="K47" i="6"/>
  <c r="J47" i="6"/>
  <c r="G47" i="6"/>
  <c r="D47" i="6"/>
  <c r="L46" i="6"/>
  <c r="K46" i="6"/>
  <c r="G46" i="6"/>
  <c r="J46" i="6" s="1"/>
  <c r="D46" i="6"/>
  <c r="L45" i="6"/>
  <c r="K45" i="6"/>
  <c r="G45" i="6"/>
  <c r="J45" i="6" s="1"/>
  <c r="D45" i="6"/>
  <c r="L43" i="6"/>
  <c r="K43" i="6"/>
  <c r="G43" i="6"/>
  <c r="J43" i="6" s="1"/>
  <c r="D43" i="6"/>
  <c r="L42" i="6"/>
  <c r="K42" i="6"/>
  <c r="G42" i="6"/>
  <c r="J42" i="6" s="1"/>
  <c r="D42" i="6"/>
  <c r="L41" i="6"/>
  <c r="K41" i="6"/>
  <c r="J41" i="6"/>
  <c r="G41" i="6"/>
  <c r="D41" i="6"/>
  <c r="L40" i="6"/>
  <c r="K40" i="6"/>
  <c r="G40" i="6"/>
  <c r="J40" i="6" s="1"/>
  <c r="D40" i="6"/>
  <c r="L39" i="6"/>
  <c r="K39" i="6"/>
  <c r="G39" i="6"/>
  <c r="D39" i="6"/>
  <c r="J39" i="6" s="1"/>
  <c r="L37" i="6"/>
  <c r="K37" i="6"/>
  <c r="G37" i="6"/>
  <c r="J37" i="6" s="1"/>
  <c r="D37" i="6"/>
  <c r="L36" i="6"/>
  <c r="K36" i="6"/>
  <c r="G36" i="6"/>
  <c r="J36" i="6" s="1"/>
  <c r="D36" i="6"/>
  <c r="L35" i="6"/>
  <c r="K35" i="6"/>
  <c r="G35" i="6"/>
  <c r="J35" i="6" s="1"/>
  <c r="D35" i="6"/>
  <c r="L34" i="6"/>
  <c r="K34" i="6"/>
  <c r="G34" i="6"/>
  <c r="J34" i="6" s="1"/>
  <c r="D34" i="6"/>
  <c r="L33" i="6"/>
  <c r="K33" i="6"/>
  <c r="G33" i="6"/>
  <c r="J33" i="6" s="1"/>
  <c r="D33" i="6"/>
  <c r="L31" i="6"/>
  <c r="K31" i="6"/>
  <c r="J31" i="6"/>
  <c r="G31" i="6"/>
  <c r="D31" i="6"/>
  <c r="L30" i="6"/>
  <c r="K30" i="6"/>
  <c r="G30" i="6"/>
  <c r="J30" i="6" s="1"/>
  <c r="D30" i="6"/>
  <c r="L29" i="6"/>
  <c r="K29" i="6"/>
  <c r="G29" i="6"/>
  <c r="J29" i="6" s="1"/>
  <c r="D29" i="6"/>
  <c r="L28" i="6"/>
  <c r="K28" i="6"/>
  <c r="G28" i="6"/>
  <c r="J28" i="6" s="1"/>
  <c r="D28" i="6"/>
  <c r="L27" i="6"/>
  <c r="K27" i="6"/>
  <c r="G27" i="6"/>
  <c r="J27" i="6" s="1"/>
  <c r="D27" i="6"/>
  <c r="D12" i="6" s="1"/>
  <c r="L26" i="6"/>
  <c r="K26" i="6"/>
  <c r="J26" i="6"/>
  <c r="G26" i="6"/>
  <c r="D26" i="6"/>
  <c r="L24" i="6"/>
  <c r="K24" i="6"/>
  <c r="J24" i="6"/>
  <c r="G24" i="6"/>
  <c r="D24" i="6"/>
  <c r="L23" i="6"/>
  <c r="K23" i="6"/>
  <c r="G23" i="6"/>
  <c r="J23" i="6" s="1"/>
  <c r="D23" i="6"/>
  <c r="L22" i="6"/>
  <c r="K22" i="6"/>
  <c r="G22" i="6"/>
  <c r="J22" i="6" s="1"/>
  <c r="D22" i="6"/>
  <c r="L20" i="6"/>
  <c r="K20" i="6"/>
  <c r="J20" i="6"/>
  <c r="G20" i="6"/>
  <c r="D20" i="6"/>
  <c r="L19" i="6"/>
  <c r="K19" i="6"/>
  <c r="G19" i="6"/>
  <c r="J19" i="6" s="1"/>
  <c r="D19" i="6"/>
  <c r="L18" i="6"/>
  <c r="K18" i="6"/>
  <c r="G18" i="6"/>
  <c r="J18" i="6" s="1"/>
  <c r="D18" i="6"/>
  <c r="L17" i="6"/>
  <c r="K17" i="6"/>
  <c r="G17" i="6"/>
  <c r="J17" i="6" s="1"/>
  <c r="D17" i="6"/>
  <c r="L16" i="6"/>
  <c r="K16" i="6"/>
  <c r="G16" i="6"/>
  <c r="J16" i="6" s="1"/>
  <c r="D16" i="6"/>
  <c r="L15" i="6"/>
  <c r="K15" i="6"/>
  <c r="J15" i="6"/>
  <c r="G15" i="6"/>
  <c r="D15" i="6"/>
  <c r="L14" i="6"/>
  <c r="K14" i="6"/>
  <c r="G14" i="6"/>
  <c r="J14" i="6" s="1"/>
  <c r="D14" i="6"/>
  <c r="I12" i="6"/>
  <c r="L12" i="6" s="1"/>
  <c r="H12" i="6"/>
  <c r="K12" i="6" s="1"/>
  <c r="F12" i="6"/>
  <c r="E12" i="6"/>
  <c r="L70" i="5"/>
  <c r="K70" i="5"/>
  <c r="G70" i="5"/>
  <c r="J70" i="5" s="1"/>
  <c r="D70" i="5"/>
  <c r="L69" i="5"/>
  <c r="K69" i="5"/>
  <c r="G69" i="5"/>
  <c r="J69" i="5" s="1"/>
  <c r="D69" i="5"/>
  <c r="L68" i="5"/>
  <c r="K68" i="5"/>
  <c r="G68" i="5"/>
  <c r="J68" i="5" s="1"/>
  <c r="D68" i="5"/>
  <c r="L67" i="5"/>
  <c r="K67" i="5"/>
  <c r="G67" i="5"/>
  <c r="J67" i="5" s="1"/>
  <c r="D67" i="5"/>
  <c r="L66" i="5"/>
  <c r="K66" i="5"/>
  <c r="G66" i="5"/>
  <c r="J66" i="5" s="1"/>
  <c r="D66" i="5"/>
  <c r="L65" i="5"/>
  <c r="K65" i="5"/>
  <c r="G65" i="5"/>
  <c r="J65" i="5" s="1"/>
  <c r="D65" i="5"/>
  <c r="L64" i="5"/>
  <c r="K64" i="5"/>
  <c r="G64" i="5"/>
  <c r="J64" i="5" s="1"/>
  <c r="D64" i="5"/>
  <c r="L62" i="5"/>
  <c r="K62" i="5"/>
  <c r="G62" i="5"/>
  <c r="J62" i="5" s="1"/>
  <c r="D62" i="5"/>
  <c r="L61" i="5"/>
  <c r="K61" i="5"/>
  <c r="G61" i="5"/>
  <c r="J61" i="5" s="1"/>
  <c r="D61" i="5"/>
  <c r="L60" i="5"/>
  <c r="K60" i="5"/>
  <c r="G60" i="5"/>
  <c r="J60" i="5" s="1"/>
  <c r="D60" i="5"/>
  <c r="L59" i="5"/>
  <c r="K59" i="5"/>
  <c r="G59" i="5"/>
  <c r="J59" i="5" s="1"/>
  <c r="D59" i="5"/>
  <c r="L58" i="5"/>
  <c r="K58" i="5"/>
  <c r="G58" i="5"/>
  <c r="J58" i="5" s="1"/>
  <c r="D58" i="5"/>
  <c r="L57" i="5"/>
  <c r="K57" i="5"/>
  <c r="G57" i="5"/>
  <c r="J57" i="5" s="1"/>
  <c r="D57" i="5"/>
  <c r="L56" i="5"/>
  <c r="K56" i="5"/>
  <c r="G56" i="5"/>
  <c r="J56" i="5" s="1"/>
  <c r="D56" i="5"/>
  <c r="L54" i="5"/>
  <c r="K54" i="5"/>
  <c r="G54" i="5"/>
  <c r="J54" i="5" s="1"/>
  <c r="D54" i="5"/>
  <c r="L53" i="5"/>
  <c r="K53" i="5"/>
  <c r="G53" i="5"/>
  <c r="J53" i="5" s="1"/>
  <c r="D53" i="5"/>
  <c r="L52" i="5"/>
  <c r="K52" i="5"/>
  <c r="G52" i="5"/>
  <c r="J52" i="5" s="1"/>
  <c r="D52" i="5"/>
  <c r="L51" i="5"/>
  <c r="K51" i="5"/>
  <c r="J51" i="5"/>
  <c r="G51" i="5"/>
  <c r="D51" i="5"/>
  <c r="L50" i="5"/>
  <c r="K50" i="5"/>
  <c r="G50" i="5"/>
  <c r="J50" i="5" s="1"/>
  <c r="D50" i="5"/>
  <c r="L49" i="5"/>
  <c r="K49" i="5"/>
  <c r="G49" i="5"/>
  <c r="J49" i="5" s="1"/>
  <c r="D49" i="5"/>
  <c r="L48" i="5"/>
  <c r="K48" i="5"/>
  <c r="G48" i="5"/>
  <c r="J48" i="5" s="1"/>
  <c r="D48" i="5"/>
  <c r="L47" i="5"/>
  <c r="K47" i="5"/>
  <c r="G47" i="5"/>
  <c r="J47" i="5" s="1"/>
  <c r="D47" i="5"/>
  <c r="L46" i="5"/>
  <c r="K46" i="5"/>
  <c r="G46" i="5"/>
  <c r="J46" i="5" s="1"/>
  <c r="D46" i="5"/>
  <c r="L45" i="5"/>
  <c r="K45" i="5"/>
  <c r="G45" i="5"/>
  <c r="J45" i="5" s="1"/>
  <c r="D45" i="5"/>
  <c r="L43" i="5"/>
  <c r="K43" i="5"/>
  <c r="G43" i="5"/>
  <c r="J43" i="5" s="1"/>
  <c r="D43" i="5"/>
  <c r="L42" i="5"/>
  <c r="K42" i="5"/>
  <c r="G42" i="5"/>
  <c r="J42" i="5" s="1"/>
  <c r="D42" i="5"/>
  <c r="L41" i="5"/>
  <c r="K41" i="5"/>
  <c r="G41" i="5"/>
  <c r="J41" i="5" s="1"/>
  <c r="D41" i="5"/>
  <c r="L40" i="5"/>
  <c r="K40" i="5"/>
  <c r="G40" i="5"/>
  <c r="J40" i="5" s="1"/>
  <c r="D40" i="5"/>
  <c r="L39" i="5"/>
  <c r="K39" i="5"/>
  <c r="G39" i="5"/>
  <c r="J39" i="5" s="1"/>
  <c r="D39" i="5"/>
  <c r="L37" i="5"/>
  <c r="K37" i="5"/>
  <c r="G37" i="5"/>
  <c r="J37" i="5" s="1"/>
  <c r="D37" i="5"/>
  <c r="L36" i="5"/>
  <c r="K36" i="5"/>
  <c r="G36" i="5"/>
  <c r="J36" i="5" s="1"/>
  <c r="D36" i="5"/>
  <c r="L35" i="5"/>
  <c r="K35" i="5"/>
  <c r="G35" i="5"/>
  <c r="J35" i="5" s="1"/>
  <c r="D35" i="5"/>
  <c r="L34" i="5"/>
  <c r="K34" i="5"/>
  <c r="G34" i="5"/>
  <c r="J34" i="5" s="1"/>
  <c r="D34" i="5"/>
  <c r="L33" i="5"/>
  <c r="K33" i="5"/>
  <c r="G33" i="5"/>
  <c r="J33" i="5" s="1"/>
  <c r="D33" i="5"/>
  <c r="L31" i="5"/>
  <c r="K31" i="5"/>
  <c r="G31" i="5"/>
  <c r="J31" i="5" s="1"/>
  <c r="D31" i="5"/>
  <c r="L30" i="5"/>
  <c r="K30" i="5"/>
  <c r="G30" i="5"/>
  <c r="J30" i="5" s="1"/>
  <c r="D30" i="5"/>
  <c r="L29" i="5"/>
  <c r="K29" i="5"/>
  <c r="G29" i="5"/>
  <c r="J29" i="5" s="1"/>
  <c r="D29" i="5"/>
  <c r="L28" i="5"/>
  <c r="K28" i="5"/>
  <c r="G28" i="5"/>
  <c r="J28" i="5" s="1"/>
  <c r="D28" i="5"/>
  <c r="L27" i="5"/>
  <c r="K27" i="5"/>
  <c r="G27" i="5"/>
  <c r="J27" i="5" s="1"/>
  <c r="D27" i="5"/>
  <c r="L26" i="5"/>
  <c r="K26" i="5"/>
  <c r="J26" i="5"/>
  <c r="G26" i="5"/>
  <c r="D26" i="5"/>
  <c r="L24" i="5"/>
  <c r="K24" i="5"/>
  <c r="G24" i="5"/>
  <c r="J24" i="5" s="1"/>
  <c r="D24" i="5"/>
  <c r="L23" i="5"/>
  <c r="K23" i="5"/>
  <c r="G23" i="5"/>
  <c r="J23" i="5" s="1"/>
  <c r="D23" i="5"/>
  <c r="L22" i="5"/>
  <c r="K22" i="5"/>
  <c r="G22" i="5"/>
  <c r="J22" i="5" s="1"/>
  <c r="D22" i="5"/>
  <c r="L20" i="5"/>
  <c r="K20" i="5"/>
  <c r="G20" i="5"/>
  <c r="J20" i="5" s="1"/>
  <c r="D20" i="5"/>
  <c r="L19" i="5"/>
  <c r="K19" i="5"/>
  <c r="G19" i="5"/>
  <c r="J19" i="5" s="1"/>
  <c r="D19" i="5"/>
  <c r="L18" i="5"/>
  <c r="K18" i="5"/>
  <c r="G18" i="5"/>
  <c r="J18" i="5" s="1"/>
  <c r="D18" i="5"/>
  <c r="L17" i="5"/>
  <c r="K17" i="5"/>
  <c r="G17" i="5"/>
  <c r="J17" i="5" s="1"/>
  <c r="D17" i="5"/>
  <c r="L16" i="5"/>
  <c r="K16" i="5"/>
  <c r="G16" i="5"/>
  <c r="J16" i="5" s="1"/>
  <c r="D16" i="5"/>
  <c r="D12" i="5" s="1"/>
  <c r="L15" i="5"/>
  <c r="K15" i="5"/>
  <c r="G15" i="5"/>
  <c r="J15" i="5" s="1"/>
  <c r="D15" i="5"/>
  <c r="L14" i="5"/>
  <c r="K14" i="5"/>
  <c r="G14" i="5"/>
  <c r="J14" i="5" s="1"/>
  <c r="D14" i="5"/>
  <c r="I12" i="5"/>
  <c r="L12" i="5" s="1"/>
  <c r="H12" i="5"/>
  <c r="K12" i="5" s="1"/>
  <c r="F12" i="5"/>
  <c r="E12" i="5"/>
  <c r="I70" i="4"/>
  <c r="H70" i="4"/>
  <c r="F70" i="4"/>
  <c r="E70" i="4"/>
  <c r="D70" i="4"/>
  <c r="C70" i="4"/>
  <c r="I69" i="4"/>
  <c r="H69" i="4"/>
  <c r="F69" i="4"/>
  <c r="E69" i="4"/>
  <c r="D69" i="4"/>
  <c r="C69" i="4"/>
  <c r="I68" i="4"/>
  <c r="H68" i="4"/>
  <c r="G68" i="4"/>
  <c r="F68" i="4"/>
  <c r="E68" i="4"/>
  <c r="D68" i="4"/>
  <c r="C68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69" i="4" s="1"/>
  <c r="G20" i="4"/>
  <c r="G19" i="4"/>
  <c r="G70" i="4" s="1"/>
  <c r="G18" i="4"/>
  <c r="G17" i="4"/>
  <c r="G16" i="4"/>
  <c r="G15" i="4"/>
  <c r="G14" i="4"/>
  <c r="J12" i="4"/>
  <c r="I12" i="4"/>
  <c r="H12" i="4"/>
  <c r="F12" i="4"/>
  <c r="E12" i="4"/>
  <c r="D12" i="4"/>
  <c r="C12" i="4"/>
  <c r="G12" i="8" l="1"/>
  <c r="J12" i="8" s="1"/>
  <c r="J12" i="7"/>
  <c r="J14" i="7"/>
  <c r="G12" i="6"/>
  <c r="J12" i="6" s="1"/>
  <c r="G12" i="5"/>
  <c r="J12" i="5" s="1"/>
  <c r="G12" i="4"/>
</calcChain>
</file>

<file path=xl/sharedStrings.xml><?xml version="1.0" encoding="utf-8"?>
<sst xmlns="http://schemas.openxmlformats.org/spreadsheetml/2006/main" count="795" uniqueCount="183">
  <si>
    <t>Ｖ-05 市町村別選挙人名簿登録者，議会議員条例定数</t>
  </si>
  <si>
    <t>単位：人</t>
  </si>
  <si>
    <t xml:space="preserve"> 1990.9.2</t>
  </si>
  <si>
    <t xml:space="preserve"> 1995.9.2</t>
  </si>
  <si>
    <t xml:space="preserve"> 1997.9.2</t>
  </si>
  <si>
    <t xml:space="preserve"> 1998.9.2</t>
  </si>
  <si>
    <t xml:space="preserve"> 1999.9.2</t>
  </si>
  <si>
    <t>市町村議会</t>
  </si>
  <si>
    <t xml:space="preserve"> 平成 2年</t>
  </si>
  <si>
    <t xml:space="preserve"> 平成 7年</t>
  </si>
  <si>
    <t xml:space="preserve"> 平成 9年</t>
  </si>
  <si>
    <t xml:space="preserve"> 平成10年</t>
  </si>
  <si>
    <t xml:space="preserve"> 平成11年</t>
  </si>
  <si>
    <t>男</t>
  </si>
  <si>
    <t>女</t>
  </si>
  <si>
    <t>議員条例定数</t>
  </si>
  <si>
    <t>県  計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</si>
  <si>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</si>
  <si>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</si>
  <si>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</si>
  <si>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</si>
  <si>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</si>
  <si>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</si>
  <si>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</si>
  <si>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</si>
  <si>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</si>
  <si>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</si>
  <si>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</si>
  <si>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</si>
  <si>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</si>
  <si>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</si>
  <si>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</si>
  <si>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</si>
  <si>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</si>
  <si>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</si>
  <si>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</si>
  <si>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</si>
  <si>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</si>
  <si>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</si>
  <si>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</si>
  <si>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</si>
  <si>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</si>
  <si>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</si>
  <si>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</si>
  <si>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</si>
  <si>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</si>
  <si>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</si>
  <si>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</si>
  <si>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</si>
  <si>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</si>
  <si>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</si>
  <si>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</si>
  <si>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</si>
  <si>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</si>
  <si>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</si>
  <si>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</si>
  <si>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</si>
  <si>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</si>
  <si>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</si>
  <si>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</si>
  <si>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</si>
  <si>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</si>
  <si>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</si>
  <si>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</si>
  <si>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</si>
  <si>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</si>
  <si>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</si>
  <si>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衆議院一区</t>
  </si>
  <si>
    <t>－</t>
  </si>
  <si>
    <t xml:space="preserve">  〃  二区</t>
  </si>
  <si>
    <t xml:space="preserve">  〃  三区</t>
  </si>
  <si>
    <t>資料：県市町村課</t>
  </si>
  <si>
    <t xml:space="preserve">  Ｖ-06 市町村，選挙別有権者数及び投票率</t>
  </si>
  <si>
    <t>Ａ．衆議院議員選挙</t>
  </si>
  <si>
    <t>（平成 8年［1996］10月20日）</t>
  </si>
  <si>
    <t>選挙当日</t>
  </si>
  <si>
    <t>有権者数</t>
  </si>
  <si>
    <t>投票者数</t>
  </si>
  <si>
    <t xml:space="preserve"> 投票率</t>
  </si>
  <si>
    <t>人</t>
  </si>
  <si>
    <t>％</t>
  </si>
  <si>
    <t>県計</t>
  </si>
  <si>
    <t xml:space="preserve">  Ｖ-06 市町村，選挙別有権者数及び投票率－続き－</t>
  </si>
  <si>
    <t>Ｂ．参議院和歌山県選挙区選出議員補欠選挙</t>
  </si>
  <si>
    <t>（平成10年［1998］11月8日）</t>
  </si>
  <si>
    <t>Ｃ．県議会議員選挙</t>
  </si>
  <si>
    <t>（平成11年[1999] 4月11日）</t>
  </si>
  <si>
    <t xml:space="preserve">    7  1995. 4. 9</t>
  </si>
  <si>
    <t>無投票</t>
  </si>
  <si>
    <t>－</t>
    <phoneticPr fontId="4"/>
  </si>
  <si>
    <t>　－</t>
  </si>
  <si>
    <t>Ｄ．県知事選挙</t>
  </si>
  <si>
    <t>（平成11年［1999］ 10月31日）</t>
  </si>
  <si>
    <t>Ｖ-07 党派別得票率（市町村別）</t>
  </si>
  <si>
    <t>Ａ．衆議院選挙比例代表</t>
  </si>
  <si>
    <t xml:space="preserve">        　単位：％</t>
    <phoneticPr fontId="4"/>
  </si>
  <si>
    <t>[比例代表党派別得票率]</t>
  </si>
  <si>
    <t xml:space="preserve"> 自由</t>
  </si>
  <si>
    <t>日本</t>
  </si>
  <si>
    <t xml:space="preserve"> 社会</t>
  </si>
  <si>
    <t xml:space="preserve"> 新党</t>
  </si>
  <si>
    <t>民主改革</t>
  </si>
  <si>
    <t>総  数</t>
  </si>
  <si>
    <t xml:space="preserve"> 民主党</t>
  </si>
  <si>
    <t xml:space="preserve"> 自由連合</t>
  </si>
  <si>
    <t xml:space="preserve"> 共産党</t>
  </si>
  <si>
    <t>新社会党</t>
  </si>
  <si>
    <t xml:space="preserve"> 新進党</t>
  </si>
  <si>
    <t xml:space="preserve"> さきがけ</t>
  </si>
  <si>
    <t xml:space="preserve"> 連合</t>
  </si>
  <si>
    <t xml:space="preserve">  県  計</t>
  </si>
  <si>
    <t xml:space="preserve"> 太 地 町 </t>
  </si>
  <si>
    <t>Ｂ．参議院選挙比例代表</t>
  </si>
  <si>
    <t xml:space="preserve">       （平成10年［1998］ 7月12日）</t>
  </si>
  <si>
    <t>単位：％</t>
  </si>
  <si>
    <t xml:space="preserve"> 自由民主党</t>
  </si>
  <si>
    <t xml:space="preserve"> 自由党</t>
  </si>
  <si>
    <t>公 明</t>
  </si>
  <si>
    <t xml:space="preserve"> 日本共産党</t>
  </si>
  <si>
    <t>民主党</t>
  </si>
  <si>
    <t>社会民主党</t>
  </si>
  <si>
    <t>諸 派</t>
  </si>
  <si>
    <t>Ｖ-01 国機関の従業者数</t>
  </si>
  <si>
    <t>（公共企業体を除く）</t>
  </si>
  <si>
    <t xml:space="preserve"> 国機関の</t>
  </si>
  <si>
    <t xml:space="preserve">   国家公務従業者</t>
  </si>
  <si>
    <t xml:space="preserve">   国家公務以外の産業</t>
  </si>
  <si>
    <t xml:space="preserve"> 従業者総数</t>
  </si>
  <si>
    <t xml:space="preserve"> うち正職員</t>
  </si>
  <si>
    <t>昭和50年 1975. 5.15</t>
  </si>
  <si>
    <t>･･･</t>
  </si>
  <si>
    <t xml:space="preserve">    53   1978. 6.15</t>
  </si>
  <si>
    <t xml:space="preserve">    56   1981. 7. 1</t>
  </si>
  <si>
    <t xml:space="preserve">    61   1986. 7. 1</t>
  </si>
  <si>
    <t>平成 3年 1991. 7. 1</t>
  </si>
  <si>
    <t xml:space="preserve">    8   1996.10. 1</t>
    <phoneticPr fontId="4"/>
  </si>
  <si>
    <t>資料：総務庁統計局「事業所統計調査」</t>
  </si>
  <si>
    <t>Ｖ-02 地方公務員数（県職員）</t>
  </si>
  <si>
    <t xml:space="preserve">    （ 4月 1日現在）</t>
  </si>
  <si>
    <t xml:space="preserve"> 全職種総数</t>
  </si>
  <si>
    <t>高等学校</t>
  </si>
  <si>
    <t xml:space="preserve"> 小・中学校</t>
  </si>
  <si>
    <t xml:space="preserve"> 一般行政職</t>
  </si>
  <si>
    <t xml:space="preserve"> 技能労務職</t>
  </si>
  <si>
    <t xml:space="preserve"> 教育職</t>
  </si>
  <si>
    <t xml:space="preserve"> 警察職</t>
  </si>
  <si>
    <t xml:space="preserve"> その他</t>
  </si>
  <si>
    <t>昭和55年 1980</t>
  </si>
  <si>
    <t>　　60　 1985</t>
  </si>
  <si>
    <t>平成 2   1990</t>
  </si>
  <si>
    <t>　　 4　 1992</t>
  </si>
  <si>
    <t>　　 5　 1993</t>
  </si>
  <si>
    <t>　　 6　 1994</t>
  </si>
  <si>
    <t xml:space="preserve">     7   1995</t>
  </si>
  <si>
    <t xml:space="preserve">     8   1996</t>
  </si>
  <si>
    <t xml:space="preserve">     9   1997</t>
  </si>
  <si>
    <t xml:space="preserve">    10   1998</t>
  </si>
  <si>
    <t>資料：自治省「地方公務員給与の実態」</t>
  </si>
  <si>
    <t xml:space="preserve"> 注）教育長を除く。</t>
    <phoneticPr fontId="4"/>
  </si>
  <si>
    <t>Ｖ-03 地方公務員数（市町村職員）</t>
  </si>
  <si>
    <t xml:space="preserve">       市</t>
  </si>
  <si>
    <t xml:space="preserve">       町村</t>
  </si>
  <si>
    <t>－</t>
    <phoneticPr fontId="4"/>
  </si>
  <si>
    <t xml:space="preserve">       一部事務組合</t>
  </si>
  <si>
    <t>Ｖ-04 市町村別職員数及び平均給料（報酬）月額</t>
  </si>
  <si>
    <t>議長,副議長</t>
  </si>
  <si>
    <t xml:space="preserve">  全職種</t>
  </si>
  <si>
    <t xml:space="preserve">       うち一般行政職</t>
  </si>
  <si>
    <t xml:space="preserve"> 市町村長</t>
  </si>
  <si>
    <t>除く市町村</t>
  </si>
  <si>
    <t xml:space="preserve">  平均(注</t>
  </si>
  <si>
    <t xml:space="preserve"> の平均</t>
  </si>
  <si>
    <t>議会議員平</t>
  </si>
  <si>
    <t xml:space="preserve">  職員数</t>
  </si>
  <si>
    <t xml:space="preserve"> 平均年齢</t>
  </si>
  <si>
    <t xml:space="preserve"> 給料月額</t>
  </si>
  <si>
    <t xml:space="preserve"> 職員数</t>
  </si>
  <si>
    <t>均報酬月額</t>
  </si>
  <si>
    <r>
      <t xml:space="preserve"> 4月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1日現在</t>
    </r>
    <rPh sb="2" eb="3">
      <t>ガツ</t>
    </rPh>
    <rPh sb="5" eb="6">
      <t>ヒ</t>
    </rPh>
    <rPh sb="6" eb="8">
      <t>ゲンザイ</t>
    </rPh>
    <phoneticPr fontId="4"/>
  </si>
  <si>
    <t>歳</t>
  </si>
  <si>
    <t>円</t>
  </si>
  <si>
    <t>平成10年 1998</t>
  </si>
  <si>
    <t>注）平成10年の給与改訂分を含まず。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</si>
</sst>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5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1" fillId="0" borderId="0" xfId="1" applyFont="1" applyBorder="1"/>
    <xf numFmtId="37" fontId="1" fillId="0" borderId="1" xfId="1" applyFont="1" applyBorder="1"/>
    <xf numFmtId="37" fontId="3" fillId="0" borderId="1" xfId="1" applyFont="1" applyBorder="1" applyProtection="1"/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3" fillId="0" borderId="2" xfId="1" applyFont="1" applyBorder="1" applyProtection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Protection="1"/>
    <xf numFmtId="37" fontId="1" fillId="0" borderId="4" xfId="1" applyFont="1" applyBorder="1"/>
    <xf numFmtId="37" fontId="1" fillId="0" borderId="2" xfId="1" applyFont="1" applyBorder="1" applyProtection="1"/>
    <xf numFmtId="37" fontId="1" fillId="0" borderId="2" xfId="1" applyFont="1" applyBorder="1" applyAlignment="1" applyProtection="1">
      <alignment horizontal="right"/>
    </xf>
    <xf numFmtId="37" fontId="1" fillId="0" borderId="5" xfId="1" applyFont="1" applyBorder="1"/>
    <xf numFmtId="37" fontId="1" fillId="0" borderId="1" xfId="1" applyFont="1" applyBorder="1" applyAlignment="1" applyProtection="1">
      <alignment horizontal="left"/>
      <protection locked="0"/>
    </xf>
    <xf numFmtId="37" fontId="3" fillId="0" borderId="3" xfId="1" applyFont="1" applyBorder="1" applyProtection="1"/>
    <xf numFmtId="37" fontId="1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176" fontId="3" fillId="0" borderId="0" xfId="1" applyNumberFormat="1" applyFont="1" applyProtection="1"/>
    <xf numFmtId="176" fontId="1" fillId="0" borderId="0" xfId="1" applyNumberFormat="1" applyFont="1" applyProtection="1"/>
    <xf numFmtId="37" fontId="3" fillId="0" borderId="5" xfId="1" applyFont="1" applyBorder="1" applyProtection="1"/>
    <xf numFmtId="177" fontId="3" fillId="0" borderId="0" xfId="1" applyNumberFormat="1" applyFont="1" applyProtection="1"/>
    <xf numFmtId="177" fontId="1" fillId="0" borderId="0" xfId="1" applyNumberFormat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</xf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39" fontId="3" fillId="0" borderId="2" xfId="1" applyNumberFormat="1" applyFont="1" applyBorder="1" applyProtection="1"/>
    <xf numFmtId="39" fontId="3" fillId="0" borderId="0" xfId="1" applyNumberFormat="1" applyFont="1" applyProtection="1"/>
    <xf numFmtId="39" fontId="1" fillId="0" borderId="0" xfId="1" applyNumberFormat="1" applyFont="1" applyProtection="1">
      <protection locked="0"/>
    </xf>
    <xf numFmtId="39" fontId="1" fillId="0" borderId="2" xfId="1" applyNumberFormat="1" applyFont="1" applyBorder="1" applyProtection="1"/>
    <xf numFmtId="39" fontId="1" fillId="0" borderId="0" xfId="1" applyNumberFormat="1" applyFont="1" applyProtection="1"/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3" fillId="0" borderId="0" xfId="1" applyFont="1" applyBorder="1" applyProtection="1"/>
    <xf numFmtId="37" fontId="1" fillId="0" borderId="3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  <protection locked="0"/>
    </xf>
    <xf numFmtId="176" fontId="1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176" fontId="1" fillId="0" borderId="1" xfId="1" applyNumberFormat="1" applyFont="1" applyBorder="1" applyProtection="1"/>
    <xf numFmtId="37" fontId="1" fillId="0" borderId="1" xfId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25"/>
  <sheetViews>
    <sheetView showGridLines="0" tabSelected="1" zoomScale="75" zoomScaleNormal="100" workbookViewId="0"/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8" x14ac:dyDescent="0.2">
      <c r="A1" s="1"/>
    </row>
    <row r="6" spans="1:18" x14ac:dyDescent="0.2">
      <c r="C6" s="4" t="s">
        <v>122</v>
      </c>
      <c r="E6" s="1" t="s">
        <v>123</v>
      </c>
    </row>
    <row r="7" spans="1:18" ht="18" thickBot="1" x14ac:dyDescent="0.25">
      <c r="B7" s="6"/>
      <c r="C7" s="6"/>
      <c r="D7" s="6"/>
      <c r="E7" s="6"/>
      <c r="F7" s="6"/>
      <c r="G7" s="6"/>
      <c r="H7" s="8" t="s">
        <v>1</v>
      </c>
      <c r="I7" s="5"/>
      <c r="J7" s="5"/>
      <c r="K7" s="5"/>
      <c r="L7" s="5"/>
      <c r="M7" s="5"/>
      <c r="N7" s="5"/>
      <c r="O7" s="5"/>
      <c r="P7" s="5"/>
      <c r="Q7" s="5"/>
    </row>
    <row r="8" spans="1:18" x14ac:dyDescent="0.2">
      <c r="C8" s="9"/>
      <c r="E8" s="10"/>
      <c r="F8" s="10"/>
      <c r="G8" s="10"/>
      <c r="H8" s="10"/>
      <c r="R8" s="5"/>
    </row>
    <row r="9" spans="1:18" x14ac:dyDescent="0.2">
      <c r="C9" s="11" t="s">
        <v>124</v>
      </c>
      <c r="D9" s="10"/>
      <c r="E9" s="14" t="s">
        <v>125</v>
      </c>
      <c r="F9" s="10"/>
      <c r="G9" s="14" t="s">
        <v>126</v>
      </c>
      <c r="H9" s="10"/>
      <c r="R9" s="5"/>
    </row>
    <row r="10" spans="1:18" x14ac:dyDescent="0.2">
      <c r="C10" s="13" t="s">
        <v>127</v>
      </c>
      <c r="D10" s="9"/>
      <c r="E10" s="9"/>
      <c r="F10" s="10"/>
      <c r="G10" s="9"/>
      <c r="H10" s="10"/>
      <c r="R10" s="5"/>
    </row>
    <row r="11" spans="1:18" x14ac:dyDescent="0.2">
      <c r="B11" s="10"/>
      <c r="C11" s="20"/>
      <c r="D11" s="15" t="s">
        <v>128</v>
      </c>
      <c r="E11" s="15" t="s">
        <v>127</v>
      </c>
      <c r="F11" s="15" t="s">
        <v>128</v>
      </c>
      <c r="G11" s="15" t="s">
        <v>127</v>
      </c>
      <c r="H11" s="15" t="s">
        <v>128</v>
      </c>
      <c r="R11" s="5"/>
    </row>
    <row r="12" spans="1:18" x14ac:dyDescent="0.2">
      <c r="C12" s="9"/>
    </row>
    <row r="13" spans="1:18" x14ac:dyDescent="0.2">
      <c r="B13" s="1" t="s">
        <v>129</v>
      </c>
      <c r="C13" s="17">
        <v>7559</v>
      </c>
      <c r="D13" s="33" t="s">
        <v>130</v>
      </c>
      <c r="E13" s="18">
        <v>2306</v>
      </c>
      <c r="F13" s="26" t="s">
        <v>130</v>
      </c>
      <c r="G13" s="19">
        <f>C13-E13</f>
        <v>5253</v>
      </c>
      <c r="H13" s="26" t="s">
        <v>130</v>
      </c>
    </row>
    <row r="14" spans="1:18" x14ac:dyDescent="0.2">
      <c r="B14" s="1" t="s">
        <v>131</v>
      </c>
      <c r="C14" s="17">
        <v>7343</v>
      </c>
      <c r="D14" s="33" t="s">
        <v>130</v>
      </c>
      <c r="E14" s="18">
        <v>2278</v>
      </c>
      <c r="F14" s="26" t="s">
        <v>130</v>
      </c>
      <c r="G14" s="19">
        <f>C14-E14</f>
        <v>5065</v>
      </c>
      <c r="H14" s="26" t="s">
        <v>130</v>
      </c>
    </row>
    <row r="15" spans="1:18" x14ac:dyDescent="0.2">
      <c r="B15" s="1" t="s">
        <v>132</v>
      </c>
      <c r="C15" s="17">
        <v>7443</v>
      </c>
      <c r="D15" s="33" t="s">
        <v>130</v>
      </c>
      <c r="E15" s="18">
        <v>2420</v>
      </c>
      <c r="F15" s="26" t="s">
        <v>130</v>
      </c>
      <c r="G15" s="19">
        <f>C15-E15</f>
        <v>5023</v>
      </c>
      <c r="H15" s="26" t="s">
        <v>130</v>
      </c>
    </row>
    <row r="16" spans="1:18" x14ac:dyDescent="0.2">
      <c r="C16" s="9"/>
    </row>
    <row r="17" spans="1:8" x14ac:dyDescent="0.2">
      <c r="B17" s="1" t="s">
        <v>133</v>
      </c>
      <c r="C17" s="17">
        <v>7195</v>
      </c>
      <c r="D17" s="33" t="s">
        <v>130</v>
      </c>
      <c r="E17" s="18">
        <v>2391</v>
      </c>
      <c r="F17" s="26" t="s">
        <v>130</v>
      </c>
      <c r="G17" s="19">
        <f>C17-E17</f>
        <v>4804</v>
      </c>
      <c r="H17" s="26" t="s">
        <v>130</v>
      </c>
    </row>
    <row r="18" spans="1:8" x14ac:dyDescent="0.2">
      <c r="B18" s="1" t="s">
        <v>134</v>
      </c>
      <c r="C18" s="17">
        <v>7334</v>
      </c>
      <c r="D18" s="33" t="s">
        <v>130</v>
      </c>
      <c r="E18" s="18">
        <v>2346</v>
      </c>
      <c r="F18" s="26" t="s">
        <v>130</v>
      </c>
      <c r="G18" s="19">
        <f>C18-E18</f>
        <v>4988</v>
      </c>
      <c r="H18" s="26" t="s">
        <v>130</v>
      </c>
    </row>
    <row r="19" spans="1:8" x14ac:dyDescent="0.2">
      <c r="B19" s="4" t="s">
        <v>135</v>
      </c>
      <c r="C19" s="42">
        <v>7689</v>
      </c>
      <c r="D19" s="43">
        <v>6415</v>
      </c>
      <c r="E19" s="43">
        <v>2336</v>
      </c>
      <c r="F19" s="43">
        <v>2237</v>
      </c>
      <c r="G19" s="3">
        <f>C19-E19</f>
        <v>5353</v>
      </c>
      <c r="H19" s="3">
        <f>D19-F19</f>
        <v>4178</v>
      </c>
    </row>
    <row r="20" spans="1:8" x14ac:dyDescent="0.2">
      <c r="C20" s="9"/>
      <c r="G20" s="3"/>
      <c r="H20" s="3"/>
    </row>
    <row r="21" spans="1:8" x14ac:dyDescent="0.2">
      <c r="B21" s="27" t="s">
        <v>13</v>
      </c>
      <c r="C21" s="17">
        <v>5598</v>
      </c>
      <c r="D21" s="18">
        <v>5127</v>
      </c>
      <c r="E21" s="18">
        <v>1919</v>
      </c>
      <c r="F21" s="18">
        <v>1906</v>
      </c>
      <c r="G21" s="19">
        <f>C21-E21</f>
        <v>3679</v>
      </c>
      <c r="H21" s="19">
        <f>D21-F21</f>
        <v>3221</v>
      </c>
    </row>
    <row r="22" spans="1:8" x14ac:dyDescent="0.2">
      <c r="B22" s="27" t="s">
        <v>14</v>
      </c>
      <c r="C22" s="21">
        <f>C19-C21</f>
        <v>2091</v>
      </c>
      <c r="D22" s="19">
        <f>D19-D21</f>
        <v>1288</v>
      </c>
      <c r="E22" s="19">
        <f>E19-E21</f>
        <v>417</v>
      </c>
      <c r="F22" s="19">
        <f>F19-F21</f>
        <v>331</v>
      </c>
      <c r="G22" s="19">
        <f>C22-E22</f>
        <v>1674</v>
      </c>
      <c r="H22" s="19">
        <f>D22-F22</f>
        <v>957</v>
      </c>
    </row>
    <row r="23" spans="1:8" ht="18" thickBot="1" x14ac:dyDescent="0.25">
      <c r="B23" s="6"/>
      <c r="C23" s="23"/>
      <c r="D23" s="6"/>
      <c r="E23" s="6"/>
      <c r="F23" s="6"/>
      <c r="G23" s="6"/>
      <c r="H23" s="6"/>
    </row>
    <row r="24" spans="1:8" x14ac:dyDescent="0.2">
      <c r="C24" s="1" t="s">
        <v>136</v>
      </c>
    </row>
    <row r="25" spans="1:8" x14ac:dyDescent="0.2">
      <c r="A25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7" width="12.125" style="2"/>
    <col min="8" max="9" width="10.875" style="2" customWidth="1"/>
    <col min="10" max="11" width="12.125" style="2"/>
    <col min="12" max="12" width="10.875" style="2" customWidth="1"/>
    <col min="13" max="256" width="12.125" style="2"/>
    <col min="257" max="257" width="13.375" style="2" customWidth="1"/>
    <col min="258" max="258" width="15.875" style="2" customWidth="1"/>
    <col min="259" max="263" width="12.125" style="2"/>
    <col min="264" max="265" width="10.875" style="2" customWidth="1"/>
    <col min="266" max="267" width="12.125" style="2"/>
    <col min="268" max="268" width="10.875" style="2" customWidth="1"/>
    <col min="269" max="512" width="12.125" style="2"/>
    <col min="513" max="513" width="13.375" style="2" customWidth="1"/>
    <col min="514" max="514" width="15.875" style="2" customWidth="1"/>
    <col min="515" max="519" width="12.125" style="2"/>
    <col min="520" max="521" width="10.875" style="2" customWidth="1"/>
    <col min="522" max="523" width="12.125" style="2"/>
    <col min="524" max="524" width="10.875" style="2" customWidth="1"/>
    <col min="525" max="768" width="12.125" style="2"/>
    <col min="769" max="769" width="13.375" style="2" customWidth="1"/>
    <col min="770" max="770" width="15.875" style="2" customWidth="1"/>
    <col min="771" max="775" width="12.125" style="2"/>
    <col min="776" max="777" width="10.875" style="2" customWidth="1"/>
    <col min="778" max="779" width="12.125" style="2"/>
    <col min="780" max="780" width="10.875" style="2" customWidth="1"/>
    <col min="781" max="1024" width="12.125" style="2"/>
    <col min="1025" max="1025" width="13.375" style="2" customWidth="1"/>
    <col min="1026" max="1026" width="15.875" style="2" customWidth="1"/>
    <col min="1027" max="1031" width="12.125" style="2"/>
    <col min="1032" max="1033" width="10.875" style="2" customWidth="1"/>
    <col min="1034" max="1035" width="12.125" style="2"/>
    <col min="1036" max="1036" width="10.875" style="2" customWidth="1"/>
    <col min="1037" max="1280" width="12.125" style="2"/>
    <col min="1281" max="1281" width="13.375" style="2" customWidth="1"/>
    <col min="1282" max="1282" width="15.875" style="2" customWidth="1"/>
    <col min="1283" max="1287" width="12.125" style="2"/>
    <col min="1288" max="1289" width="10.875" style="2" customWidth="1"/>
    <col min="1290" max="1291" width="12.125" style="2"/>
    <col min="1292" max="1292" width="10.875" style="2" customWidth="1"/>
    <col min="1293" max="1536" width="12.125" style="2"/>
    <col min="1537" max="1537" width="13.375" style="2" customWidth="1"/>
    <col min="1538" max="1538" width="15.875" style="2" customWidth="1"/>
    <col min="1539" max="1543" width="12.125" style="2"/>
    <col min="1544" max="1545" width="10.875" style="2" customWidth="1"/>
    <col min="1546" max="1547" width="12.125" style="2"/>
    <col min="1548" max="1548" width="10.875" style="2" customWidth="1"/>
    <col min="1549" max="1792" width="12.125" style="2"/>
    <col min="1793" max="1793" width="13.375" style="2" customWidth="1"/>
    <col min="1794" max="1794" width="15.875" style="2" customWidth="1"/>
    <col min="1795" max="1799" width="12.125" style="2"/>
    <col min="1800" max="1801" width="10.875" style="2" customWidth="1"/>
    <col min="1802" max="1803" width="12.125" style="2"/>
    <col min="1804" max="1804" width="10.875" style="2" customWidth="1"/>
    <col min="1805" max="2048" width="12.125" style="2"/>
    <col min="2049" max="2049" width="13.375" style="2" customWidth="1"/>
    <col min="2050" max="2050" width="15.875" style="2" customWidth="1"/>
    <col min="2051" max="2055" width="12.125" style="2"/>
    <col min="2056" max="2057" width="10.875" style="2" customWidth="1"/>
    <col min="2058" max="2059" width="12.125" style="2"/>
    <col min="2060" max="2060" width="10.875" style="2" customWidth="1"/>
    <col min="2061" max="2304" width="12.125" style="2"/>
    <col min="2305" max="2305" width="13.375" style="2" customWidth="1"/>
    <col min="2306" max="2306" width="15.875" style="2" customWidth="1"/>
    <col min="2307" max="2311" width="12.125" style="2"/>
    <col min="2312" max="2313" width="10.875" style="2" customWidth="1"/>
    <col min="2314" max="2315" width="12.125" style="2"/>
    <col min="2316" max="2316" width="10.875" style="2" customWidth="1"/>
    <col min="2317" max="2560" width="12.125" style="2"/>
    <col min="2561" max="2561" width="13.375" style="2" customWidth="1"/>
    <col min="2562" max="2562" width="15.875" style="2" customWidth="1"/>
    <col min="2563" max="2567" width="12.125" style="2"/>
    <col min="2568" max="2569" width="10.875" style="2" customWidth="1"/>
    <col min="2570" max="2571" width="12.125" style="2"/>
    <col min="2572" max="2572" width="10.875" style="2" customWidth="1"/>
    <col min="2573" max="2816" width="12.125" style="2"/>
    <col min="2817" max="2817" width="13.375" style="2" customWidth="1"/>
    <col min="2818" max="2818" width="15.875" style="2" customWidth="1"/>
    <col min="2819" max="2823" width="12.125" style="2"/>
    <col min="2824" max="2825" width="10.875" style="2" customWidth="1"/>
    <col min="2826" max="2827" width="12.125" style="2"/>
    <col min="2828" max="2828" width="10.875" style="2" customWidth="1"/>
    <col min="2829" max="3072" width="12.125" style="2"/>
    <col min="3073" max="3073" width="13.375" style="2" customWidth="1"/>
    <col min="3074" max="3074" width="15.875" style="2" customWidth="1"/>
    <col min="3075" max="3079" width="12.125" style="2"/>
    <col min="3080" max="3081" width="10.875" style="2" customWidth="1"/>
    <col min="3082" max="3083" width="12.125" style="2"/>
    <col min="3084" max="3084" width="10.875" style="2" customWidth="1"/>
    <col min="3085" max="3328" width="12.125" style="2"/>
    <col min="3329" max="3329" width="13.375" style="2" customWidth="1"/>
    <col min="3330" max="3330" width="15.875" style="2" customWidth="1"/>
    <col min="3331" max="3335" width="12.125" style="2"/>
    <col min="3336" max="3337" width="10.875" style="2" customWidth="1"/>
    <col min="3338" max="3339" width="12.125" style="2"/>
    <col min="3340" max="3340" width="10.875" style="2" customWidth="1"/>
    <col min="3341" max="3584" width="12.125" style="2"/>
    <col min="3585" max="3585" width="13.375" style="2" customWidth="1"/>
    <col min="3586" max="3586" width="15.875" style="2" customWidth="1"/>
    <col min="3587" max="3591" width="12.125" style="2"/>
    <col min="3592" max="3593" width="10.875" style="2" customWidth="1"/>
    <col min="3594" max="3595" width="12.125" style="2"/>
    <col min="3596" max="3596" width="10.875" style="2" customWidth="1"/>
    <col min="3597" max="3840" width="12.125" style="2"/>
    <col min="3841" max="3841" width="13.375" style="2" customWidth="1"/>
    <col min="3842" max="3842" width="15.875" style="2" customWidth="1"/>
    <col min="3843" max="3847" width="12.125" style="2"/>
    <col min="3848" max="3849" width="10.875" style="2" customWidth="1"/>
    <col min="3850" max="3851" width="12.125" style="2"/>
    <col min="3852" max="3852" width="10.875" style="2" customWidth="1"/>
    <col min="3853" max="4096" width="12.125" style="2"/>
    <col min="4097" max="4097" width="13.375" style="2" customWidth="1"/>
    <col min="4098" max="4098" width="15.875" style="2" customWidth="1"/>
    <col min="4099" max="4103" width="12.125" style="2"/>
    <col min="4104" max="4105" width="10.875" style="2" customWidth="1"/>
    <col min="4106" max="4107" width="12.125" style="2"/>
    <col min="4108" max="4108" width="10.875" style="2" customWidth="1"/>
    <col min="4109" max="4352" width="12.125" style="2"/>
    <col min="4353" max="4353" width="13.375" style="2" customWidth="1"/>
    <col min="4354" max="4354" width="15.875" style="2" customWidth="1"/>
    <col min="4355" max="4359" width="12.125" style="2"/>
    <col min="4360" max="4361" width="10.875" style="2" customWidth="1"/>
    <col min="4362" max="4363" width="12.125" style="2"/>
    <col min="4364" max="4364" width="10.875" style="2" customWidth="1"/>
    <col min="4365" max="4608" width="12.125" style="2"/>
    <col min="4609" max="4609" width="13.375" style="2" customWidth="1"/>
    <col min="4610" max="4610" width="15.875" style="2" customWidth="1"/>
    <col min="4611" max="4615" width="12.125" style="2"/>
    <col min="4616" max="4617" width="10.875" style="2" customWidth="1"/>
    <col min="4618" max="4619" width="12.125" style="2"/>
    <col min="4620" max="4620" width="10.875" style="2" customWidth="1"/>
    <col min="4621" max="4864" width="12.125" style="2"/>
    <col min="4865" max="4865" width="13.375" style="2" customWidth="1"/>
    <col min="4866" max="4866" width="15.875" style="2" customWidth="1"/>
    <col min="4867" max="4871" width="12.125" style="2"/>
    <col min="4872" max="4873" width="10.875" style="2" customWidth="1"/>
    <col min="4874" max="4875" width="12.125" style="2"/>
    <col min="4876" max="4876" width="10.875" style="2" customWidth="1"/>
    <col min="4877" max="5120" width="12.125" style="2"/>
    <col min="5121" max="5121" width="13.375" style="2" customWidth="1"/>
    <col min="5122" max="5122" width="15.875" style="2" customWidth="1"/>
    <col min="5123" max="5127" width="12.125" style="2"/>
    <col min="5128" max="5129" width="10.875" style="2" customWidth="1"/>
    <col min="5130" max="5131" width="12.125" style="2"/>
    <col min="5132" max="5132" width="10.875" style="2" customWidth="1"/>
    <col min="5133" max="5376" width="12.125" style="2"/>
    <col min="5377" max="5377" width="13.375" style="2" customWidth="1"/>
    <col min="5378" max="5378" width="15.875" style="2" customWidth="1"/>
    <col min="5379" max="5383" width="12.125" style="2"/>
    <col min="5384" max="5385" width="10.875" style="2" customWidth="1"/>
    <col min="5386" max="5387" width="12.125" style="2"/>
    <col min="5388" max="5388" width="10.875" style="2" customWidth="1"/>
    <col min="5389" max="5632" width="12.125" style="2"/>
    <col min="5633" max="5633" width="13.375" style="2" customWidth="1"/>
    <col min="5634" max="5634" width="15.875" style="2" customWidth="1"/>
    <col min="5635" max="5639" width="12.125" style="2"/>
    <col min="5640" max="5641" width="10.875" style="2" customWidth="1"/>
    <col min="5642" max="5643" width="12.125" style="2"/>
    <col min="5644" max="5644" width="10.875" style="2" customWidth="1"/>
    <col min="5645" max="5888" width="12.125" style="2"/>
    <col min="5889" max="5889" width="13.375" style="2" customWidth="1"/>
    <col min="5890" max="5890" width="15.875" style="2" customWidth="1"/>
    <col min="5891" max="5895" width="12.125" style="2"/>
    <col min="5896" max="5897" width="10.875" style="2" customWidth="1"/>
    <col min="5898" max="5899" width="12.125" style="2"/>
    <col min="5900" max="5900" width="10.875" style="2" customWidth="1"/>
    <col min="5901" max="6144" width="12.125" style="2"/>
    <col min="6145" max="6145" width="13.375" style="2" customWidth="1"/>
    <col min="6146" max="6146" width="15.875" style="2" customWidth="1"/>
    <col min="6147" max="6151" width="12.125" style="2"/>
    <col min="6152" max="6153" width="10.875" style="2" customWidth="1"/>
    <col min="6154" max="6155" width="12.125" style="2"/>
    <col min="6156" max="6156" width="10.875" style="2" customWidth="1"/>
    <col min="6157" max="6400" width="12.125" style="2"/>
    <col min="6401" max="6401" width="13.375" style="2" customWidth="1"/>
    <col min="6402" max="6402" width="15.875" style="2" customWidth="1"/>
    <col min="6403" max="6407" width="12.125" style="2"/>
    <col min="6408" max="6409" width="10.875" style="2" customWidth="1"/>
    <col min="6410" max="6411" width="12.125" style="2"/>
    <col min="6412" max="6412" width="10.875" style="2" customWidth="1"/>
    <col min="6413" max="6656" width="12.125" style="2"/>
    <col min="6657" max="6657" width="13.375" style="2" customWidth="1"/>
    <col min="6658" max="6658" width="15.875" style="2" customWidth="1"/>
    <col min="6659" max="6663" width="12.125" style="2"/>
    <col min="6664" max="6665" width="10.875" style="2" customWidth="1"/>
    <col min="6666" max="6667" width="12.125" style="2"/>
    <col min="6668" max="6668" width="10.875" style="2" customWidth="1"/>
    <col min="6669" max="6912" width="12.125" style="2"/>
    <col min="6913" max="6913" width="13.375" style="2" customWidth="1"/>
    <col min="6914" max="6914" width="15.875" style="2" customWidth="1"/>
    <col min="6915" max="6919" width="12.125" style="2"/>
    <col min="6920" max="6921" width="10.875" style="2" customWidth="1"/>
    <col min="6922" max="6923" width="12.125" style="2"/>
    <col min="6924" max="6924" width="10.875" style="2" customWidth="1"/>
    <col min="6925" max="7168" width="12.125" style="2"/>
    <col min="7169" max="7169" width="13.375" style="2" customWidth="1"/>
    <col min="7170" max="7170" width="15.875" style="2" customWidth="1"/>
    <col min="7171" max="7175" width="12.125" style="2"/>
    <col min="7176" max="7177" width="10.875" style="2" customWidth="1"/>
    <col min="7178" max="7179" width="12.125" style="2"/>
    <col min="7180" max="7180" width="10.875" style="2" customWidth="1"/>
    <col min="7181" max="7424" width="12.125" style="2"/>
    <col min="7425" max="7425" width="13.375" style="2" customWidth="1"/>
    <col min="7426" max="7426" width="15.875" style="2" customWidth="1"/>
    <col min="7427" max="7431" width="12.125" style="2"/>
    <col min="7432" max="7433" width="10.875" style="2" customWidth="1"/>
    <col min="7434" max="7435" width="12.125" style="2"/>
    <col min="7436" max="7436" width="10.875" style="2" customWidth="1"/>
    <col min="7437" max="7680" width="12.125" style="2"/>
    <col min="7681" max="7681" width="13.375" style="2" customWidth="1"/>
    <col min="7682" max="7682" width="15.875" style="2" customWidth="1"/>
    <col min="7683" max="7687" width="12.125" style="2"/>
    <col min="7688" max="7689" width="10.875" style="2" customWidth="1"/>
    <col min="7690" max="7691" width="12.125" style="2"/>
    <col min="7692" max="7692" width="10.875" style="2" customWidth="1"/>
    <col min="7693" max="7936" width="12.125" style="2"/>
    <col min="7937" max="7937" width="13.375" style="2" customWidth="1"/>
    <col min="7938" max="7938" width="15.875" style="2" customWidth="1"/>
    <col min="7939" max="7943" width="12.125" style="2"/>
    <col min="7944" max="7945" width="10.875" style="2" customWidth="1"/>
    <col min="7946" max="7947" width="12.125" style="2"/>
    <col min="7948" max="7948" width="10.875" style="2" customWidth="1"/>
    <col min="7949" max="8192" width="12.125" style="2"/>
    <col min="8193" max="8193" width="13.375" style="2" customWidth="1"/>
    <col min="8194" max="8194" width="15.875" style="2" customWidth="1"/>
    <col min="8195" max="8199" width="12.125" style="2"/>
    <col min="8200" max="8201" width="10.875" style="2" customWidth="1"/>
    <col min="8202" max="8203" width="12.125" style="2"/>
    <col min="8204" max="8204" width="10.875" style="2" customWidth="1"/>
    <col min="8205" max="8448" width="12.125" style="2"/>
    <col min="8449" max="8449" width="13.375" style="2" customWidth="1"/>
    <col min="8450" max="8450" width="15.875" style="2" customWidth="1"/>
    <col min="8451" max="8455" width="12.125" style="2"/>
    <col min="8456" max="8457" width="10.875" style="2" customWidth="1"/>
    <col min="8458" max="8459" width="12.125" style="2"/>
    <col min="8460" max="8460" width="10.875" style="2" customWidth="1"/>
    <col min="8461" max="8704" width="12.125" style="2"/>
    <col min="8705" max="8705" width="13.375" style="2" customWidth="1"/>
    <col min="8706" max="8706" width="15.875" style="2" customWidth="1"/>
    <col min="8707" max="8711" width="12.125" style="2"/>
    <col min="8712" max="8713" width="10.875" style="2" customWidth="1"/>
    <col min="8714" max="8715" width="12.125" style="2"/>
    <col min="8716" max="8716" width="10.875" style="2" customWidth="1"/>
    <col min="8717" max="8960" width="12.125" style="2"/>
    <col min="8961" max="8961" width="13.375" style="2" customWidth="1"/>
    <col min="8962" max="8962" width="15.875" style="2" customWidth="1"/>
    <col min="8963" max="8967" width="12.125" style="2"/>
    <col min="8968" max="8969" width="10.875" style="2" customWidth="1"/>
    <col min="8970" max="8971" width="12.125" style="2"/>
    <col min="8972" max="8972" width="10.875" style="2" customWidth="1"/>
    <col min="8973" max="9216" width="12.125" style="2"/>
    <col min="9217" max="9217" width="13.375" style="2" customWidth="1"/>
    <col min="9218" max="9218" width="15.875" style="2" customWidth="1"/>
    <col min="9219" max="9223" width="12.125" style="2"/>
    <col min="9224" max="9225" width="10.875" style="2" customWidth="1"/>
    <col min="9226" max="9227" width="12.125" style="2"/>
    <col min="9228" max="9228" width="10.875" style="2" customWidth="1"/>
    <col min="9229" max="9472" width="12.125" style="2"/>
    <col min="9473" max="9473" width="13.375" style="2" customWidth="1"/>
    <col min="9474" max="9474" width="15.875" style="2" customWidth="1"/>
    <col min="9475" max="9479" width="12.125" style="2"/>
    <col min="9480" max="9481" width="10.875" style="2" customWidth="1"/>
    <col min="9482" max="9483" width="12.125" style="2"/>
    <col min="9484" max="9484" width="10.875" style="2" customWidth="1"/>
    <col min="9485" max="9728" width="12.125" style="2"/>
    <col min="9729" max="9729" width="13.375" style="2" customWidth="1"/>
    <col min="9730" max="9730" width="15.875" style="2" customWidth="1"/>
    <col min="9731" max="9735" width="12.125" style="2"/>
    <col min="9736" max="9737" width="10.875" style="2" customWidth="1"/>
    <col min="9738" max="9739" width="12.125" style="2"/>
    <col min="9740" max="9740" width="10.875" style="2" customWidth="1"/>
    <col min="9741" max="9984" width="12.125" style="2"/>
    <col min="9985" max="9985" width="13.375" style="2" customWidth="1"/>
    <col min="9986" max="9986" width="15.875" style="2" customWidth="1"/>
    <col min="9987" max="9991" width="12.125" style="2"/>
    <col min="9992" max="9993" width="10.875" style="2" customWidth="1"/>
    <col min="9994" max="9995" width="12.125" style="2"/>
    <col min="9996" max="9996" width="10.875" style="2" customWidth="1"/>
    <col min="9997" max="10240" width="12.125" style="2"/>
    <col min="10241" max="10241" width="13.375" style="2" customWidth="1"/>
    <col min="10242" max="10242" width="15.875" style="2" customWidth="1"/>
    <col min="10243" max="10247" width="12.125" style="2"/>
    <col min="10248" max="10249" width="10.875" style="2" customWidth="1"/>
    <col min="10250" max="10251" width="12.125" style="2"/>
    <col min="10252" max="10252" width="10.875" style="2" customWidth="1"/>
    <col min="10253" max="10496" width="12.125" style="2"/>
    <col min="10497" max="10497" width="13.375" style="2" customWidth="1"/>
    <col min="10498" max="10498" width="15.875" style="2" customWidth="1"/>
    <col min="10499" max="10503" width="12.125" style="2"/>
    <col min="10504" max="10505" width="10.875" style="2" customWidth="1"/>
    <col min="10506" max="10507" width="12.125" style="2"/>
    <col min="10508" max="10508" width="10.875" style="2" customWidth="1"/>
    <col min="10509" max="10752" width="12.125" style="2"/>
    <col min="10753" max="10753" width="13.375" style="2" customWidth="1"/>
    <col min="10754" max="10754" width="15.875" style="2" customWidth="1"/>
    <col min="10755" max="10759" width="12.125" style="2"/>
    <col min="10760" max="10761" width="10.875" style="2" customWidth="1"/>
    <col min="10762" max="10763" width="12.125" style="2"/>
    <col min="10764" max="10764" width="10.875" style="2" customWidth="1"/>
    <col min="10765" max="11008" width="12.125" style="2"/>
    <col min="11009" max="11009" width="13.375" style="2" customWidth="1"/>
    <col min="11010" max="11010" width="15.875" style="2" customWidth="1"/>
    <col min="11011" max="11015" width="12.125" style="2"/>
    <col min="11016" max="11017" width="10.875" style="2" customWidth="1"/>
    <col min="11018" max="11019" width="12.125" style="2"/>
    <col min="11020" max="11020" width="10.875" style="2" customWidth="1"/>
    <col min="11021" max="11264" width="12.125" style="2"/>
    <col min="11265" max="11265" width="13.375" style="2" customWidth="1"/>
    <col min="11266" max="11266" width="15.875" style="2" customWidth="1"/>
    <col min="11267" max="11271" width="12.125" style="2"/>
    <col min="11272" max="11273" width="10.875" style="2" customWidth="1"/>
    <col min="11274" max="11275" width="12.125" style="2"/>
    <col min="11276" max="11276" width="10.875" style="2" customWidth="1"/>
    <col min="11277" max="11520" width="12.125" style="2"/>
    <col min="11521" max="11521" width="13.375" style="2" customWidth="1"/>
    <col min="11522" max="11522" width="15.875" style="2" customWidth="1"/>
    <col min="11523" max="11527" width="12.125" style="2"/>
    <col min="11528" max="11529" width="10.875" style="2" customWidth="1"/>
    <col min="11530" max="11531" width="12.125" style="2"/>
    <col min="11532" max="11532" width="10.875" style="2" customWidth="1"/>
    <col min="11533" max="11776" width="12.125" style="2"/>
    <col min="11777" max="11777" width="13.375" style="2" customWidth="1"/>
    <col min="11778" max="11778" width="15.875" style="2" customWidth="1"/>
    <col min="11779" max="11783" width="12.125" style="2"/>
    <col min="11784" max="11785" width="10.875" style="2" customWidth="1"/>
    <col min="11786" max="11787" width="12.125" style="2"/>
    <col min="11788" max="11788" width="10.875" style="2" customWidth="1"/>
    <col min="11789" max="12032" width="12.125" style="2"/>
    <col min="12033" max="12033" width="13.375" style="2" customWidth="1"/>
    <col min="12034" max="12034" width="15.875" style="2" customWidth="1"/>
    <col min="12035" max="12039" width="12.125" style="2"/>
    <col min="12040" max="12041" width="10.875" style="2" customWidth="1"/>
    <col min="12042" max="12043" width="12.125" style="2"/>
    <col min="12044" max="12044" width="10.875" style="2" customWidth="1"/>
    <col min="12045" max="12288" width="12.125" style="2"/>
    <col min="12289" max="12289" width="13.375" style="2" customWidth="1"/>
    <col min="12290" max="12290" width="15.875" style="2" customWidth="1"/>
    <col min="12291" max="12295" width="12.125" style="2"/>
    <col min="12296" max="12297" width="10.875" style="2" customWidth="1"/>
    <col min="12298" max="12299" width="12.125" style="2"/>
    <col min="12300" max="12300" width="10.875" style="2" customWidth="1"/>
    <col min="12301" max="12544" width="12.125" style="2"/>
    <col min="12545" max="12545" width="13.375" style="2" customWidth="1"/>
    <col min="12546" max="12546" width="15.875" style="2" customWidth="1"/>
    <col min="12547" max="12551" width="12.125" style="2"/>
    <col min="12552" max="12553" width="10.875" style="2" customWidth="1"/>
    <col min="12554" max="12555" width="12.125" style="2"/>
    <col min="12556" max="12556" width="10.875" style="2" customWidth="1"/>
    <col min="12557" max="12800" width="12.125" style="2"/>
    <col min="12801" max="12801" width="13.375" style="2" customWidth="1"/>
    <col min="12802" max="12802" width="15.875" style="2" customWidth="1"/>
    <col min="12803" max="12807" width="12.125" style="2"/>
    <col min="12808" max="12809" width="10.875" style="2" customWidth="1"/>
    <col min="12810" max="12811" width="12.125" style="2"/>
    <col min="12812" max="12812" width="10.875" style="2" customWidth="1"/>
    <col min="12813" max="13056" width="12.125" style="2"/>
    <col min="13057" max="13057" width="13.375" style="2" customWidth="1"/>
    <col min="13058" max="13058" width="15.875" style="2" customWidth="1"/>
    <col min="13059" max="13063" width="12.125" style="2"/>
    <col min="13064" max="13065" width="10.875" style="2" customWidth="1"/>
    <col min="13066" max="13067" width="12.125" style="2"/>
    <col min="13068" max="13068" width="10.875" style="2" customWidth="1"/>
    <col min="13069" max="13312" width="12.125" style="2"/>
    <col min="13313" max="13313" width="13.375" style="2" customWidth="1"/>
    <col min="13314" max="13314" width="15.875" style="2" customWidth="1"/>
    <col min="13315" max="13319" width="12.125" style="2"/>
    <col min="13320" max="13321" width="10.875" style="2" customWidth="1"/>
    <col min="13322" max="13323" width="12.125" style="2"/>
    <col min="13324" max="13324" width="10.875" style="2" customWidth="1"/>
    <col min="13325" max="13568" width="12.125" style="2"/>
    <col min="13569" max="13569" width="13.375" style="2" customWidth="1"/>
    <col min="13570" max="13570" width="15.875" style="2" customWidth="1"/>
    <col min="13571" max="13575" width="12.125" style="2"/>
    <col min="13576" max="13577" width="10.875" style="2" customWidth="1"/>
    <col min="13578" max="13579" width="12.125" style="2"/>
    <col min="13580" max="13580" width="10.875" style="2" customWidth="1"/>
    <col min="13581" max="13824" width="12.125" style="2"/>
    <col min="13825" max="13825" width="13.375" style="2" customWidth="1"/>
    <col min="13826" max="13826" width="15.875" style="2" customWidth="1"/>
    <col min="13827" max="13831" width="12.125" style="2"/>
    <col min="13832" max="13833" width="10.875" style="2" customWidth="1"/>
    <col min="13834" max="13835" width="12.125" style="2"/>
    <col min="13836" max="13836" width="10.875" style="2" customWidth="1"/>
    <col min="13837" max="14080" width="12.125" style="2"/>
    <col min="14081" max="14081" width="13.375" style="2" customWidth="1"/>
    <col min="14082" max="14082" width="15.875" style="2" customWidth="1"/>
    <col min="14083" max="14087" width="12.125" style="2"/>
    <col min="14088" max="14089" width="10.875" style="2" customWidth="1"/>
    <col min="14090" max="14091" width="12.125" style="2"/>
    <col min="14092" max="14092" width="10.875" style="2" customWidth="1"/>
    <col min="14093" max="14336" width="12.125" style="2"/>
    <col min="14337" max="14337" width="13.375" style="2" customWidth="1"/>
    <col min="14338" max="14338" width="15.875" style="2" customWidth="1"/>
    <col min="14339" max="14343" width="12.125" style="2"/>
    <col min="14344" max="14345" width="10.875" style="2" customWidth="1"/>
    <col min="14346" max="14347" width="12.125" style="2"/>
    <col min="14348" max="14348" width="10.875" style="2" customWidth="1"/>
    <col min="14349" max="14592" width="12.125" style="2"/>
    <col min="14593" max="14593" width="13.375" style="2" customWidth="1"/>
    <col min="14594" max="14594" width="15.875" style="2" customWidth="1"/>
    <col min="14595" max="14599" width="12.125" style="2"/>
    <col min="14600" max="14601" width="10.875" style="2" customWidth="1"/>
    <col min="14602" max="14603" width="12.125" style="2"/>
    <col min="14604" max="14604" width="10.875" style="2" customWidth="1"/>
    <col min="14605" max="14848" width="12.125" style="2"/>
    <col min="14849" max="14849" width="13.375" style="2" customWidth="1"/>
    <col min="14850" max="14850" width="15.875" style="2" customWidth="1"/>
    <col min="14851" max="14855" width="12.125" style="2"/>
    <col min="14856" max="14857" width="10.875" style="2" customWidth="1"/>
    <col min="14858" max="14859" width="12.125" style="2"/>
    <col min="14860" max="14860" width="10.875" style="2" customWidth="1"/>
    <col min="14861" max="15104" width="12.125" style="2"/>
    <col min="15105" max="15105" width="13.375" style="2" customWidth="1"/>
    <col min="15106" max="15106" width="15.875" style="2" customWidth="1"/>
    <col min="15107" max="15111" width="12.125" style="2"/>
    <col min="15112" max="15113" width="10.875" style="2" customWidth="1"/>
    <col min="15114" max="15115" width="12.125" style="2"/>
    <col min="15116" max="15116" width="10.875" style="2" customWidth="1"/>
    <col min="15117" max="15360" width="12.125" style="2"/>
    <col min="15361" max="15361" width="13.375" style="2" customWidth="1"/>
    <col min="15362" max="15362" width="15.875" style="2" customWidth="1"/>
    <col min="15363" max="15367" width="12.125" style="2"/>
    <col min="15368" max="15369" width="10.875" style="2" customWidth="1"/>
    <col min="15370" max="15371" width="12.125" style="2"/>
    <col min="15372" max="15372" width="10.875" style="2" customWidth="1"/>
    <col min="15373" max="15616" width="12.125" style="2"/>
    <col min="15617" max="15617" width="13.375" style="2" customWidth="1"/>
    <col min="15618" max="15618" width="15.875" style="2" customWidth="1"/>
    <col min="15619" max="15623" width="12.125" style="2"/>
    <col min="15624" max="15625" width="10.875" style="2" customWidth="1"/>
    <col min="15626" max="15627" width="12.125" style="2"/>
    <col min="15628" max="15628" width="10.875" style="2" customWidth="1"/>
    <col min="15629" max="15872" width="12.125" style="2"/>
    <col min="15873" max="15873" width="13.375" style="2" customWidth="1"/>
    <col min="15874" max="15874" width="15.875" style="2" customWidth="1"/>
    <col min="15875" max="15879" width="12.125" style="2"/>
    <col min="15880" max="15881" width="10.875" style="2" customWidth="1"/>
    <col min="15882" max="15883" width="12.125" style="2"/>
    <col min="15884" max="15884" width="10.875" style="2" customWidth="1"/>
    <col min="15885" max="16128" width="12.125" style="2"/>
    <col min="16129" max="16129" width="13.375" style="2" customWidth="1"/>
    <col min="16130" max="16130" width="15.875" style="2" customWidth="1"/>
    <col min="16131" max="16135" width="12.125" style="2"/>
    <col min="16136" max="16137" width="10.875" style="2" customWidth="1"/>
    <col min="16138" max="16139" width="12.125" style="2"/>
    <col min="16140" max="16140" width="10.875" style="2" customWidth="1"/>
    <col min="16141" max="16384" width="12.125" style="2"/>
  </cols>
  <sheetData>
    <row r="1" spans="1:12" x14ac:dyDescent="0.2">
      <c r="A1" s="1"/>
    </row>
    <row r="6" spans="1:12" x14ac:dyDescent="0.2">
      <c r="D6" s="4" t="s">
        <v>93</v>
      </c>
    </row>
    <row r="7" spans="1:12" x14ac:dyDescent="0.2">
      <c r="C7" s="4" t="s">
        <v>94</v>
      </c>
      <c r="D7" s="3"/>
      <c r="E7" s="3"/>
    </row>
    <row r="8" spans="1:12" ht="18" thickBot="1" x14ac:dyDescent="0.25">
      <c r="B8" s="6"/>
      <c r="C8" s="6"/>
      <c r="D8" s="6"/>
      <c r="E8" s="24" t="s">
        <v>74</v>
      </c>
      <c r="F8" s="6"/>
      <c r="G8" s="6"/>
      <c r="H8" s="6"/>
      <c r="I8" s="6"/>
      <c r="J8" s="6"/>
      <c r="K8" s="35" t="s">
        <v>95</v>
      </c>
      <c r="L8" s="6"/>
    </row>
    <row r="9" spans="1:12" x14ac:dyDescent="0.2">
      <c r="C9" s="9"/>
      <c r="D9" s="10"/>
      <c r="E9" s="10"/>
      <c r="F9" s="10"/>
      <c r="G9" s="36" t="s">
        <v>96</v>
      </c>
      <c r="H9" s="10"/>
      <c r="I9" s="10"/>
      <c r="J9" s="10"/>
      <c r="K9" s="10"/>
      <c r="L9" s="10"/>
    </row>
    <row r="10" spans="1:12" x14ac:dyDescent="0.2">
      <c r="C10" s="9"/>
      <c r="D10" s="13" t="s">
        <v>97</v>
      </c>
      <c r="E10" s="9"/>
      <c r="F10" s="9"/>
      <c r="G10" s="13" t="s">
        <v>98</v>
      </c>
      <c r="H10" s="11" t="s">
        <v>99</v>
      </c>
      <c r="I10" s="9"/>
      <c r="J10" s="9"/>
      <c r="K10" s="11" t="s">
        <v>100</v>
      </c>
      <c r="L10" s="13" t="s">
        <v>101</v>
      </c>
    </row>
    <row r="11" spans="1:12" x14ac:dyDescent="0.2">
      <c r="B11" s="10"/>
      <c r="C11" s="15" t="s">
        <v>102</v>
      </c>
      <c r="D11" s="15" t="s">
        <v>103</v>
      </c>
      <c r="E11" s="15" t="s">
        <v>103</v>
      </c>
      <c r="F11" s="15" t="s">
        <v>104</v>
      </c>
      <c r="G11" s="15" t="s">
        <v>105</v>
      </c>
      <c r="H11" s="15" t="s">
        <v>103</v>
      </c>
      <c r="I11" s="15" t="s">
        <v>106</v>
      </c>
      <c r="J11" s="15" t="s">
        <v>107</v>
      </c>
      <c r="K11" s="15" t="s">
        <v>108</v>
      </c>
      <c r="L11" s="15" t="s">
        <v>109</v>
      </c>
    </row>
    <row r="12" spans="1:12" x14ac:dyDescent="0.2">
      <c r="C12" s="9"/>
    </row>
    <row r="13" spans="1:12" x14ac:dyDescent="0.2">
      <c r="B13" s="4" t="s">
        <v>110</v>
      </c>
      <c r="C13" s="37">
        <f>SUM(D13:L13)</f>
        <v>100</v>
      </c>
      <c r="D13" s="38">
        <v>35.178490864507019</v>
      </c>
      <c r="E13" s="38">
        <v>10.071788986063158</v>
      </c>
      <c r="F13" s="38">
        <v>0.27352679675392216</v>
      </c>
      <c r="G13" s="38">
        <v>14.061806862521165</v>
      </c>
      <c r="H13" s="38">
        <v>3.9626463198470212</v>
      </c>
      <c r="I13" s="38">
        <v>0.50042756259119925</v>
      </c>
      <c r="J13" s="38">
        <v>35.150930538540095</v>
      </c>
      <c r="K13" s="38">
        <v>0.74394003175100565</v>
      </c>
      <c r="L13" s="38">
        <v>5.6442037425412511E-2</v>
      </c>
    </row>
    <row r="14" spans="1:12" x14ac:dyDescent="0.2">
      <c r="C14" s="9"/>
      <c r="D14" s="39"/>
      <c r="E14" s="39"/>
      <c r="I14" s="39"/>
      <c r="J14" s="39"/>
      <c r="K14" s="39"/>
      <c r="L14" s="39"/>
    </row>
    <row r="15" spans="1:12" x14ac:dyDescent="0.2">
      <c r="B15" s="1" t="s">
        <v>17</v>
      </c>
      <c r="C15" s="40">
        <f t="shared" ref="C15:C21" si="0">SUM(D15:L15)</f>
        <v>100</v>
      </c>
      <c r="D15" s="41">
        <v>26.094975992504978</v>
      </c>
      <c r="E15" s="41">
        <v>13.483428972947653</v>
      </c>
      <c r="F15" s="41">
        <v>0.32966389506968025</v>
      </c>
      <c r="G15" s="41">
        <v>18.667876800562127</v>
      </c>
      <c r="H15" s="41">
        <v>4.6750204942030686</v>
      </c>
      <c r="I15" s="41">
        <v>0.6031151188663777</v>
      </c>
      <c r="J15" s="41">
        <v>35.115938634500523</v>
      </c>
      <c r="K15" s="41">
        <v>0.96322754420892376</v>
      </c>
      <c r="L15" s="41">
        <v>6.6752547136667062E-2</v>
      </c>
    </row>
    <row r="16" spans="1:12" x14ac:dyDescent="0.2">
      <c r="B16" s="1" t="s">
        <v>18</v>
      </c>
      <c r="C16" s="40">
        <f t="shared" si="0"/>
        <v>99.999999999999986</v>
      </c>
      <c r="D16" s="41">
        <v>29.233536247924736</v>
      </c>
      <c r="E16" s="41">
        <v>10.754473344401402</v>
      </c>
      <c r="F16" s="41">
        <v>0.24903154399557276</v>
      </c>
      <c r="G16" s="41">
        <v>17.713521490499907</v>
      </c>
      <c r="H16" s="41">
        <v>3.7723667220070096</v>
      </c>
      <c r="I16" s="41">
        <v>0.30437188710570001</v>
      </c>
      <c r="J16" s="41">
        <v>37.230215827338128</v>
      </c>
      <c r="K16" s="41">
        <v>0.71942446043165476</v>
      </c>
      <c r="L16" s="41">
        <v>2.3058476295886369E-2</v>
      </c>
    </row>
    <row r="17" spans="2:12" x14ac:dyDescent="0.2">
      <c r="B17" s="1" t="s">
        <v>19</v>
      </c>
      <c r="C17" s="40">
        <f t="shared" si="0"/>
        <v>100</v>
      </c>
      <c r="D17" s="41">
        <v>32.547743055555557</v>
      </c>
      <c r="E17" s="41">
        <v>12.769097222222223</v>
      </c>
      <c r="F17" s="41">
        <v>0.390625</v>
      </c>
      <c r="G17" s="41">
        <v>16.840277777777779</v>
      </c>
      <c r="H17" s="41">
        <v>5.8810763888888884</v>
      </c>
      <c r="I17" s="41">
        <v>0.8203125</v>
      </c>
      <c r="J17" s="41">
        <v>29.544270833333336</v>
      </c>
      <c r="K17" s="41">
        <v>1.1284722222222221</v>
      </c>
      <c r="L17" s="41">
        <v>7.8125E-2</v>
      </c>
    </row>
    <row r="18" spans="2:12" x14ac:dyDescent="0.2">
      <c r="B18" s="1" t="s">
        <v>20</v>
      </c>
      <c r="C18" s="40">
        <f t="shared" si="0"/>
        <v>100</v>
      </c>
      <c r="D18" s="41">
        <v>42.800952855797462</v>
      </c>
      <c r="E18" s="41">
        <v>7.9441582183812534</v>
      </c>
      <c r="F18" s="41">
        <v>0.27145310509113069</v>
      </c>
      <c r="G18" s="41">
        <v>9.0188909201706267</v>
      </c>
      <c r="H18" s="41">
        <v>2.4763171015456207</v>
      </c>
      <c r="I18" s="41">
        <v>0.5539859287574096</v>
      </c>
      <c r="J18" s="41">
        <v>36.18082100714642</v>
      </c>
      <c r="K18" s="41">
        <v>0.72572156667220655</v>
      </c>
      <c r="L18" s="41">
        <v>2.7699296437870478E-2</v>
      </c>
    </row>
    <row r="19" spans="2:12" x14ac:dyDescent="0.2">
      <c r="B19" s="1" t="s">
        <v>21</v>
      </c>
      <c r="C19" s="40">
        <f t="shared" si="0"/>
        <v>100.00000000000001</v>
      </c>
      <c r="D19" s="41">
        <v>34.950116082073166</v>
      </c>
      <c r="E19" s="41">
        <v>5.3962477254188368</v>
      </c>
      <c r="F19" s="41">
        <v>0.22588943966869551</v>
      </c>
      <c r="G19" s="41">
        <v>9.5124552927150656</v>
      </c>
      <c r="H19" s="41">
        <v>2.1961473301123173</v>
      </c>
      <c r="I19" s="41">
        <v>0.38903181276275334</v>
      </c>
      <c r="J19" s="41">
        <v>46.865784024596849</v>
      </c>
      <c r="K19" s="41">
        <v>0.43922946602246343</v>
      </c>
      <c r="L19" s="41">
        <v>2.5098826629855055E-2</v>
      </c>
    </row>
    <row r="20" spans="2:12" x14ac:dyDescent="0.2">
      <c r="B20" s="1" t="s">
        <v>22</v>
      </c>
      <c r="C20" s="40">
        <f t="shared" si="0"/>
        <v>100.00000000000001</v>
      </c>
      <c r="D20" s="41">
        <v>39.18817483688435</v>
      </c>
      <c r="E20" s="41">
        <v>9.2210866678214689</v>
      </c>
      <c r="F20" s="41">
        <v>0.21941220624747387</v>
      </c>
      <c r="G20" s="41">
        <v>10.029447427680582</v>
      </c>
      <c r="H20" s="41">
        <v>4.3969051330908258</v>
      </c>
      <c r="I20" s="41">
        <v>0.47346844506033836</v>
      </c>
      <c r="J20" s="41">
        <v>35.842138691610373</v>
      </c>
      <c r="K20" s="41">
        <v>0.59472255903920557</v>
      </c>
      <c r="L20" s="41">
        <v>3.4644032565390614E-2</v>
      </c>
    </row>
    <row r="21" spans="2:12" x14ac:dyDescent="0.2">
      <c r="B21" s="1" t="s">
        <v>23</v>
      </c>
      <c r="C21" s="40">
        <f t="shared" si="0"/>
        <v>99.999999999999986</v>
      </c>
      <c r="D21" s="41">
        <v>37.259536110805755</v>
      </c>
      <c r="E21" s="41">
        <v>10.844234362976806</v>
      </c>
      <c r="F21" s="41">
        <v>0.19786742882268879</v>
      </c>
      <c r="G21" s="41">
        <v>12.927338683082334</v>
      </c>
      <c r="H21" s="41">
        <v>5.0291304825766732</v>
      </c>
      <c r="I21" s="41">
        <v>0.50016488952401894</v>
      </c>
      <c r="J21" s="41">
        <v>32.648125755743649</v>
      </c>
      <c r="K21" s="41">
        <v>0.52215015939320653</v>
      </c>
      <c r="L21" s="41">
        <v>7.1452127074859845E-2</v>
      </c>
    </row>
    <row r="22" spans="2:12" x14ac:dyDescent="0.2">
      <c r="C22" s="40"/>
      <c r="D22" s="41"/>
      <c r="E22" s="41"/>
      <c r="F22" s="41"/>
      <c r="G22" s="41"/>
      <c r="H22" s="41"/>
      <c r="I22" s="41"/>
      <c r="J22" s="41"/>
      <c r="K22" s="41"/>
      <c r="L22" s="41"/>
    </row>
    <row r="23" spans="2:12" x14ac:dyDescent="0.2">
      <c r="B23" s="1" t="s">
        <v>24</v>
      </c>
      <c r="C23" s="40">
        <f t="shared" ref="C23:C31" si="1">SUM(D23:L23)</f>
        <v>100</v>
      </c>
      <c r="D23" s="41">
        <v>41.956274485024643</v>
      </c>
      <c r="E23" s="41">
        <v>9.5918109440161761</v>
      </c>
      <c r="F23" s="41">
        <v>0.27802350562365724</v>
      </c>
      <c r="G23" s="41">
        <v>9.7940098571970164</v>
      </c>
      <c r="H23" s="41">
        <v>2.9318842411222041</v>
      </c>
      <c r="I23" s="41">
        <v>0.35384809806647288</v>
      </c>
      <c r="J23" s="41">
        <v>33.969417414381397</v>
      </c>
      <c r="K23" s="41">
        <v>0.75824592442815619</v>
      </c>
      <c r="L23" s="41">
        <v>0.36648553014027552</v>
      </c>
    </row>
    <row r="24" spans="2:12" x14ac:dyDescent="0.2">
      <c r="B24" s="1" t="s">
        <v>25</v>
      </c>
      <c r="C24" s="40">
        <f t="shared" si="1"/>
        <v>100</v>
      </c>
      <c r="D24" s="41">
        <v>41.908158716005353</v>
      </c>
      <c r="E24" s="41">
        <v>8.9612126616139101</v>
      </c>
      <c r="F24" s="41">
        <v>0.24520731163620149</v>
      </c>
      <c r="G24" s="41">
        <v>12.483281319661168</v>
      </c>
      <c r="H24" s="41">
        <v>2.7195720017833258</v>
      </c>
      <c r="I24" s="41">
        <v>0.22291573785109231</v>
      </c>
      <c r="J24" s="41">
        <v>32.746321890325461</v>
      </c>
      <c r="K24" s="41">
        <v>0.69103878733838608</v>
      </c>
      <c r="L24" s="41">
        <v>2.229157378510923E-2</v>
      </c>
    </row>
    <row r="25" spans="2:12" x14ac:dyDescent="0.2">
      <c r="B25" s="1" t="s">
        <v>26</v>
      </c>
      <c r="C25" s="40">
        <f t="shared" si="1"/>
        <v>99.999999999999986</v>
      </c>
      <c r="D25" s="41">
        <v>57.162774485883581</v>
      </c>
      <c r="E25" s="41">
        <v>5.1934471941443006</v>
      </c>
      <c r="F25" s="41">
        <v>0.10456605088881143</v>
      </c>
      <c r="G25" s="41">
        <v>8.9578250261415118</v>
      </c>
      <c r="H25" s="41">
        <v>1.3942140118508191</v>
      </c>
      <c r="I25" s="41">
        <v>0.13942140118508192</v>
      </c>
      <c r="J25" s="41">
        <v>26.768909027535727</v>
      </c>
      <c r="K25" s="41">
        <v>0.27884280237016384</v>
      </c>
      <c r="L25" s="41">
        <v>0</v>
      </c>
    </row>
    <row r="26" spans="2:12" x14ac:dyDescent="0.2">
      <c r="B26" s="1" t="s">
        <v>27</v>
      </c>
      <c r="C26" s="40">
        <f t="shared" si="1"/>
        <v>100</v>
      </c>
      <c r="D26" s="41">
        <v>39.407839866555463</v>
      </c>
      <c r="E26" s="41">
        <v>9.6747289407839876</v>
      </c>
      <c r="F26" s="41">
        <v>0.26410897970531</v>
      </c>
      <c r="G26" s="41">
        <v>16.569363358354185</v>
      </c>
      <c r="H26" s="41">
        <v>4.281345565749235</v>
      </c>
      <c r="I26" s="41">
        <v>0.66722268557130937</v>
      </c>
      <c r="J26" s="41">
        <v>28.023352793994995</v>
      </c>
      <c r="K26" s="41">
        <v>1.0703363914373087</v>
      </c>
      <c r="L26" s="41">
        <v>4.1701417848206836E-2</v>
      </c>
    </row>
    <row r="27" spans="2:12" x14ac:dyDescent="0.2">
      <c r="B27" s="1" t="s">
        <v>28</v>
      </c>
      <c r="C27" s="40">
        <f t="shared" si="1"/>
        <v>100.00000000000001</v>
      </c>
      <c r="D27" s="41">
        <v>50.570024056061079</v>
      </c>
      <c r="E27" s="41">
        <v>7.2586549524108355</v>
      </c>
      <c r="F27" s="41">
        <v>0.21964229683087544</v>
      </c>
      <c r="G27" s="41">
        <v>11.337726179269952</v>
      </c>
      <c r="H27" s="41">
        <v>2.7925949168497022</v>
      </c>
      <c r="I27" s="41">
        <v>0.50203953561342951</v>
      </c>
      <c r="J27" s="41">
        <v>26.639472858487608</v>
      </c>
      <c r="K27" s="41">
        <v>0.64846773350067988</v>
      </c>
      <c r="L27" s="41">
        <v>3.1377470975839344E-2</v>
      </c>
    </row>
    <row r="28" spans="2:12" x14ac:dyDescent="0.2">
      <c r="B28" s="1" t="s">
        <v>29</v>
      </c>
      <c r="C28" s="40">
        <f t="shared" si="1"/>
        <v>100</v>
      </c>
      <c r="D28" s="41">
        <v>46.99064660431069</v>
      </c>
      <c r="E28" s="41">
        <v>7.157381049206994</v>
      </c>
      <c r="F28" s="41">
        <v>0.34566897112647416</v>
      </c>
      <c r="G28" s="41">
        <v>13.62342415616104</v>
      </c>
      <c r="H28" s="41">
        <v>3.7820252135014236</v>
      </c>
      <c r="I28" s="41">
        <v>0.71167141114274091</v>
      </c>
      <c r="J28" s="41">
        <v>26.657177714518099</v>
      </c>
      <c r="K28" s="41">
        <v>0.69133794225294831</v>
      </c>
      <c r="L28" s="41">
        <v>4.0666937779585195E-2</v>
      </c>
    </row>
    <row r="29" spans="2:12" x14ac:dyDescent="0.2">
      <c r="B29" s="1" t="s">
        <v>30</v>
      </c>
      <c r="C29" s="40">
        <f t="shared" si="1"/>
        <v>99.999999999999986</v>
      </c>
      <c r="D29" s="41">
        <v>45.56269331429931</v>
      </c>
      <c r="E29" s="41">
        <v>7.6136093266714253</v>
      </c>
      <c r="F29" s="41">
        <v>0.23792529145848204</v>
      </c>
      <c r="G29" s="41">
        <v>12.586247918153701</v>
      </c>
      <c r="H29" s="41">
        <v>3.4261241970021414</v>
      </c>
      <c r="I29" s="41">
        <v>0.57102069950035694</v>
      </c>
      <c r="J29" s="41">
        <v>29.026885557934808</v>
      </c>
      <c r="K29" s="41">
        <v>0.97549369497977634</v>
      </c>
      <c r="L29" s="41">
        <v>0</v>
      </c>
    </row>
    <row r="30" spans="2:12" x14ac:dyDescent="0.2">
      <c r="B30" s="1" t="s">
        <v>31</v>
      </c>
      <c r="C30" s="40">
        <f t="shared" si="1"/>
        <v>100</v>
      </c>
      <c r="D30" s="41">
        <v>33.196588578214403</v>
      </c>
      <c r="E30" s="41">
        <v>11.357011767246032</v>
      </c>
      <c r="F30" s="41">
        <v>0.32386915686062828</v>
      </c>
      <c r="G30" s="41">
        <v>13.818417359386808</v>
      </c>
      <c r="H30" s="41">
        <v>4.5233725574867751</v>
      </c>
      <c r="I30" s="41">
        <v>0.5829644823491309</v>
      </c>
      <c r="J30" s="41">
        <v>35.182986073626253</v>
      </c>
      <c r="K30" s="41">
        <v>0.96081183201986387</v>
      </c>
      <c r="L30" s="41">
        <v>5.3978192810104721E-2</v>
      </c>
    </row>
    <row r="31" spans="2:12" x14ac:dyDescent="0.2">
      <c r="B31" s="1" t="s">
        <v>32</v>
      </c>
      <c r="C31" s="40">
        <f t="shared" si="1"/>
        <v>100.00000000000001</v>
      </c>
      <c r="D31" s="41">
        <v>29.068745238234779</v>
      </c>
      <c r="E31" s="41">
        <v>10.95938580554416</v>
      </c>
      <c r="F31" s="41">
        <v>0.42782629080466505</v>
      </c>
      <c r="G31" s="41">
        <v>14.692609740373907</v>
      </c>
      <c r="H31" s="41">
        <v>4.4013362245794996</v>
      </c>
      <c r="I31" s="41">
        <v>0.62122721678485615</v>
      </c>
      <c r="J31" s="41">
        <v>38.85014358553596</v>
      </c>
      <c r="K31" s="41">
        <v>0.89667702045361297</v>
      </c>
      <c r="L31" s="41">
        <v>8.2048877688565905E-2</v>
      </c>
    </row>
    <row r="32" spans="2:12" x14ac:dyDescent="0.2">
      <c r="C32" s="40"/>
      <c r="D32" s="41"/>
      <c r="E32" s="41"/>
      <c r="F32" s="41"/>
      <c r="G32" s="41"/>
      <c r="H32" s="41"/>
      <c r="I32" s="41"/>
      <c r="J32" s="41"/>
      <c r="K32" s="41"/>
      <c r="L32" s="41"/>
    </row>
    <row r="33" spans="2:12" x14ac:dyDescent="0.2">
      <c r="B33" s="1" t="s">
        <v>33</v>
      </c>
      <c r="C33" s="40">
        <f>SUM(D33:L33)</f>
        <v>100</v>
      </c>
      <c r="D33" s="41">
        <v>47.429864253393667</v>
      </c>
      <c r="E33" s="41">
        <v>8.4524886877828056</v>
      </c>
      <c r="F33" s="41">
        <v>0.24434389140271492</v>
      </c>
      <c r="G33" s="41">
        <v>12.99547511312217</v>
      </c>
      <c r="H33" s="41">
        <v>3.1945701357466065</v>
      </c>
      <c r="I33" s="41">
        <v>0.44343891402714936</v>
      </c>
      <c r="J33" s="41">
        <v>26.597285067873305</v>
      </c>
      <c r="K33" s="41">
        <v>0.57918552036199089</v>
      </c>
      <c r="L33" s="41">
        <v>6.3348416289592757E-2</v>
      </c>
    </row>
    <row r="34" spans="2:12" x14ac:dyDescent="0.2">
      <c r="B34" s="1" t="s">
        <v>34</v>
      </c>
      <c r="C34" s="40">
        <f>SUM(D34:L34)</f>
        <v>100</v>
      </c>
      <c r="D34" s="41">
        <v>36.017005447057258</v>
      </c>
      <c r="E34" s="41">
        <v>9.8844161020326826</v>
      </c>
      <c r="F34" s="41">
        <v>0.5181347150259068</v>
      </c>
      <c r="G34" s="41">
        <v>15.756609538992958</v>
      </c>
      <c r="H34" s="41">
        <v>4.756210973827554</v>
      </c>
      <c r="I34" s="41">
        <v>0.15942606616181745</v>
      </c>
      <c r="J34" s="41">
        <v>32.283778397768039</v>
      </c>
      <c r="K34" s="41">
        <v>0.54470572605287637</v>
      </c>
      <c r="L34" s="41">
        <v>7.9713033080908727E-2</v>
      </c>
    </row>
    <row r="35" spans="2:12" x14ac:dyDescent="0.2">
      <c r="B35" s="1" t="s">
        <v>35</v>
      </c>
      <c r="C35" s="40">
        <f>SUM(D35:L35)</f>
        <v>99.999999999999986</v>
      </c>
      <c r="D35" s="41">
        <v>41.810956571104171</v>
      </c>
      <c r="E35" s="41">
        <v>8.4870848708487081</v>
      </c>
      <c r="F35" s="41">
        <v>0.25546409310246948</v>
      </c>
      <c r="G35" s="41">
        <v>13.45444223673006</v>
      </c>
      <c r="H35" s="41">
        <v>4.2861197842747663</v>
      </c>
      <c r="I35" s="41">
        <v>0.73800738007380073</v>
      </c>
      <c r="J35" s="41">
        <v>30.286687482259438</v>
      </c>
      <c r="K35" s="41">
        <v>0.68123758160658532</v>
      </c>
      <c r="L35" s="41">
        <v>0</v>
      </c>
    </row>
    <row r="36" spans="2:12" x14ac:dyDescent="0.2">
      <c r="B36" s="1" t="s">
        <v>36</v>
      </c>
      <c r="C36" s="40">
        <f>SUM(D36:L36)</f>
        <v>100.00000000000001</v>
      </c>
      <c r="D36" s="41">
        <v>51.22126436781609</v>
      </c>
      <c r="E36" s="41">
        <v>10.057471264367816</v>
      </c>
      <c r="F36" s="41">
        <v>0.35919540229885055</v>
      </c>
      <c r="G36" s="41">
        <v>7.5071839080459766</v>
      </c>
      <c r="H36" s="41">
        <v>2.9454022988505746</v>
      </c>
      <c r="I36" s="41">
        <v>0.61063218390804597</v>
      </c>
      <c r="J36" s="41">
        <v>26.580459770114945</v>
      </c>
      <c r="K36" s="41">
        <v>0.68247126436781613</v>
      </c>
      <c r="L36" s="41">
        <v>3.5919540229885055E-2</v>
      </c>
    </row>
    <row r="37" spans="2:12" x14ac:dyDescent="0.2">
      <c r="B37" s="1" t="s">
        <v>37</v>
      </c>
      <c r="C37" s="40">
        <f>SUM(D37:L37)</f>
        <v>99.999999999999986</v>
      </c>
      <c r="D37" s="41">
        <v>73.730684326710815</v>
      </c>
      <c r="E37" s="41">
        <v>4.8565121412803531</v>
      </c>
      <c r="F37" s="41">
        <v>0.22075055187637968</v>
      </c>
      <c r="G37" s="41">
        <v>2.6490066225165565</v>
      </c>
      <c r="H37" s="41">
        <v>1.1037527593818985</v>
      </c>
      <c r="I37" s="41">
        <v>0</v>
      </c>
      <c r="J37" s="41">
        <v>17.218543046357617</v>
      </c>
      <c r="K37" s="41">
        <v>0.22075055187637968</v>
      </c>
      <c r="L37" s="41">
        <v>0</v>
      </c>
    </row>
    <row r="38" spans="2:12" x14ac:dyDescent="0.2">
      <c r="C38" s="40"/>
      <c r="D38" s="41"/>
      <c r="E38" s="41"/>
      <c r="F38" s="41"/>
      <c r="G38" s="41"/>
      <c r="H38" s="41"/>
      <c r="I38" s="41"/>
      <c r="J38" s="41"/>
      <c r="K38" s="41"/>
      <c r="L38" s="41"/>
    </row>
    <row r="39" spans="2:12" x14ac:dyDescent="0.2">
      <c r="B39" s="1" t="s">
        <v>38</v>
      </c>
      <c r="C39" s="40">
        <f>SUM(D39:L39)</f>
        <v>100</v>
      </c>
      <c r="D39" s="41">
        <v>37.146092865232163</v>
      </c>
      <c r="E39" s="41">
        <v>8.3352208380520949</v>
      </c>
      <c r="F39" s="41">
        <v>0.16987542468856173</v>
      </c>
      <c r="G39" s="41">
        <v>13.091732729331824</v>
      </c>
      <c r="H39" s="41">
        <v>2.7293318233295585</v>
      </c>
      <c r="I39" s="41">
        <v>0.38505096262740657</v>
      </c>
      <c r="J39" s="41">
        <v>37.621744054360136</v>
      </c>
      <c r="K39" s="41">
        <v>0.49830124575311441</v>
      </c>
      <c r="L39" s="41">
        <v>2.2650056625141562E-2</v>
      </c>
    </row>
    <row r="40" spans="2:12" x14ac:dyDescent="0.2">
      <c r="B40" s="1" t="s">
        <v>39</v>
      </c>
      <c r="C40" s="40">
        <f>SUM(D40:L40)</f>
        <v>100.00000000000001</v>
      </c>
      <c r="D40" s="41">
        <v>37.164671894345851</v>
      </c>
      <c r="E40" s="41">
        <v>5.6747833264548087</v>
      </c>
      <c r="F40" s="41">
        <v>0.18572018159306647</v>
      </c>
      <c r="G40" s="41">
        <v>9.0590177465951296</v>
      </c>
      <c r="H40" s="41">
        <v>1.7746595130004126</v>
      </c>
      <c r="I40" s="41">
        <v>0.4539826661163846</v>
      </c>
      <c r="J40" s="41">
        <v>45.336359884440775</v>
      </c>
      <c r="K40" s="41">
        <v>0.33016921172100705</v>
      </c>
      <c r="L40" s="41">
        <v>2.0635575732562941E-2</v>
      </c>
    </row>
    <row r="41" spans="2:12" x14ac:dyDescent="0.2">
      <c r="B41" s="1" t="s">
        <v>40</v>
      </c>
      <c r="C41" s="40">
        <f>SUM(D41:L41)</f>
        <v>100</v>
      </c>
      <c r="D41" s="41">
        <v>46.708657527479311</v>
      </c>
      <c r="E41" s="41">
        <v>6.6444362109423238</v>
      </c>
      <c r="F41" s="41">
        <v>0.23465481042361369</v>
      </c>
      <c r="G41" s="41">
        <v>9.9172533036927266</v>
      </c>
      <c r="H41" s="41">
        <v>1.9266394961096702</v>
      </c>
      <c r="I41" s="41">
        <v>0.33345683586513525</v>
      </c>
      <c r="J41" s="41">
        <v>33.419785105594663</v>
      </c>
      <c r="K41" s="41">
        <v>0.8151167098925528</v>
      </c>
      <c r="L41" s="41">
        <v>0</v>
      </c>
    </row>
    <row r="42" spans="2:12" x14ac:dyDescent="0.2">
      <c r="B42" s="1" t="s">
        <v>41</v>
      </c>
      <c r="C42" s="40">
        <f>SUM(D42:L42)</f>
        <v>100</v>
      </c>
      <c r="D42" s="41">
        <v>49.699431356620636</v>
      </c>
      <c r="E42" s="41">
        <v>6.385052802599513</v>
      </c>
      <c r="F42" s="41">
        <v>0.11372867587327376</v>
      </c>
      <c r="G42" s="41">
        <v>9.8943948009748173</v>
      </c>
      <c r="H42" s="41">
        <v>1.8196588139723802</v>
      </c>
      <c r="I42" s="41">
        <v>0.12997562956945571</v>
      </c>
      <c r="J42" s="41">
        <v>31.291632818846466</v>
      </c>
      <c r="K42" s="41">
        <v>0.63363119415109659</v>
      </c>
      <c r="L42" s="41">
        <v>3.2493907392363928E-2</v>
      </c>
    </row>
    <row r="43" spans="2:12" x14ac:dyDescent="0.2">
      <c r="B43" s="1" t="s">
        <v>42</v>
      </c>
      <c r="C43" s="40">
        <f>SUM(D43:L43)</f>
        <v>100.00000000000001</v>
      </c>
      <c r="D43" s="41">
        <v>56.39810426540285</v>
      </c>
      <c r="E43" s="41">
        <v>4.3443917851500791</v>
      </c>
      <c r="F43" s="41">
        <v>0</v>
      </c>
      <c r="G43" s="41">
        <v>8.1358609794628745</v>
      </c>
      <c r="H43" s="41">
        <v>1.5534491837809372</v>
      </c>
      <c r="I43" s="41">
        <v>0.13164823591363875</v>
      </c>
      <c r="J43" s="41">
        <v>29.041600842548711</v>
      </c>
      <c r="K43" s="41">
        <v>0.39494470774091622</v>
      </c>
      <c r="L43" s="41">
        <v>0</v>
      </c>
    </row>
    <row r="44" spans="2:12" x14ac:dyDescent="0.2">
      <c r="C44" s="40"/>
      <c r="D44" s="41"/>
      <c r="E44" s="41"/>
      <c r="F44" s="41"/>
      <c r="G44" s="41"/>
      <c r="H44" s="41"/>
      <c r="I44" s="41"/>
      <c r="J44" s="41"/>
      <c r="K44" s="41"/>
      <c r="L44" s="41"/>
    </row>
    <row r="45" spans="2:12" x14ac:dyDescent="0.2">
      <c r="B45" s="1" t="s">
        <v>43</v>
      </c>
      <c r="C45" s="40">
        <f t="shared" ref="C45:C54" si="2">SUM(D45:L45)</f>
        <v>100</v>
      </c>
      <c r="D45" s="41">
        <v>46.20754716981132</v>
      </c>
      <c r="E45" s="41">
        <v>7.0377358490566033</v>
      </c>
      <c r="F45" s="41">
        <v>0.33962264150943394</v>
      </c>
      <c r="G45" s="41">
        <v>8.1886792452830193</v>
      </c>
      <c r="H45" s="41">
        <v>2.3962264150943398</v>
      </c>
      <c r="I45" s="41">
        <v>0.32075471698113206</v>
      </c>
      <c r="J45" s="41">
        <v>34.79245283018868</v>
      </c>
      <c r="K45" s="41">
        <v>0.66037735849056611</v>
      </c>
      <c r="L45" s="41">
        <v>5.6603773584905662E-2</v>
      </c>
    </row>
    <row r="46" spans="2:12" x14ac:dyDescent="0.2">
      <c r="B46" s="1" t="s">
        <v>44</v>
      </c>
      <c r="C46" s="40">
        <f t="shared" si="2"/>
        <v>99.999999999999986</v>
      </c>
      <c r="D46" s="41">
        <v>50.213857998289136</v>
      </c>
      <c r="E46" s="41">
        <v>5.2181351582549187</v>
      </c>
      <c r="F46" s="41">
        <v>0.1924721984602224</v>
      </c>
      <c r="G46" s="41">
        <v>11.633875106928999</v>
      </c>
      <c r="H46" s="41">
        <v>2.4165953806672369</v>
      </c>
      <c r="I46" s="41">
        <v>0.42771599657827203</v>
      </c>
      <c r="J46" s="41">
        <v>29.362703165098374</v>
      </c>
      <c r="K46" s="41">
        <v>0.49187339606501285</v>
      </c>
      <c r="L46" s="41">
        <v>4.2771599657827203E-2</v>
      </c>
    </row>
    <row r="47" spans="2:12" x14ac:dyDescent="0.2">
      <c r="B47" s="1" t="s">
        <v>45</v>
      </c>
      <c r="C47" s="40">
        <f t="shared" si="2"/>
        <v>100</v>
      </c>
      <c r="D47" s="41">
        <v>42.649727767695097</v>
      </c>
      <c r="E47" s="41">
        <v>5.4849768098406937</v>
      </c>
      <c r="F47" s="41">
        <v>0.42347247428917123</v>
      </c>
      <c r="G47" s="41">
        <v>6.8965517241379306</v>
      </c>
      <c r="H47" s="41">
        <v>2.4601734220608993</v>
      </c>
      <c r="I47" s="41">
        <v>0.70578745714861868</v>
      </c>
      <c r="J47" s="41">
        <v>40.431538616656582</v>
      </c>
      <c r="K47" s="41">
        <v>0.60496067755595884</v>
      </c>
      <c r="L47" s="41">
        <v>0.34281105061504336</v>
      </c>
    </row>
    <row r="48" spans="2:12" x14ac:dyDescent="0.2">
      <c r="B48" s="1" t="s">
        <v>46</v>
      </c>
      <c r="C48" s="40">
        <f t="shared" si="2"/>
        <v>100</v>
      </c>
      <c r="D48" s="41">
        <v>39.048723897911835</v>
      </c>
      <c r="E48" s="41">
        <v>6.3573085846867743</v>
      </c>
      <c r="F48" s="41">
        <v>0.16241299303944315</v>
      </c>
      <c r="G48" s="41">
        <v>8.5614849187935036</v>
      </c>
      <c r="H48" s="41">
        <v>2.5058004640371232</v>
      </c>
      <c r="I48" s="41">
        <v>0.37122969837587005</v>
      </c>
      <c r="J48" s="41">
        <v>42.482598607888633</v>
      </c>
      <c r="K48" s="41">
        <v>0.39443155452436196</v>
      </c>
      <c r="L48" s="41">
        <v>0.11600928074245939</v>
      </c>
    </row>
    <row r="49" spans="2:12" x14ac:dyDescent="0.2">
      <c r="B49" s="1" t="s">
        <v>47</v>
      </c>
      <c r="C49" s="40">
        <f t="shared" si="2"/>
        <v>100</v>
      </c>
      <c r="D49" s="41">
        <v>45.071225071225072</v>
      </c>
      <c r="E49" s="41">
        <v>5.1851851851851851</v>
      </c>
      <c r="F49" s="41">
        <v>0.11396011396011395</v>
      </c>
      <c r="G49" s="41">
        <v>9.4586894586894594</v>
      </c>
      <c r="H49" s="41">
        <v>1.7663817663817662</v>
      </c>
      <c r="I49" s="41">
        <v>0.45584045584045579</v>
      </c>
      <c r="J49" s="41">
        <v>37.264957264957268</v>
      </c>
      <c r="K49" s="41">
        <v>0.62678062678062674</v>
      </c>
      <c r="L49" s="41">
        <v>5.6980056980056974E-2</v>
      </c>
    </row>
    <row r="50" spans="2:12" x14ac:dyDescent="0.2">
      <c r="B50" s="1" t="s">
        <v>48</v>
      </c>
      <c r="C50" s="40">
        <f t="shared" si="2"/>
        <v>100.00000000000001</v>
      </c>
      <c r="D50" s="41">
        <v>43.261131167268353</v>
      </c>
      <c r="E50" s="41">
        <v>3.3694344163658241</v>
      </c>
      <c r="F50" s="41">
        <v>0.18050541516245489</v>
      </c>
      <c r="G50" s="41">
        <v>6.8592057761732859</v>
      </c>
      <c r="H50" s="41">
        <v>1.3237063778580023</v>
      </c>
      <c r="I50" s="41">
        <v>0.24067388688327318</v>
      </c>
      <c r="J50" s="41">
        <v>44.163658243080626</v>
      </c>
      <c r="K50" s="41">
        <v>0.60168471720818295</v>
      </c>
      <c r="L50" s="41">
        <v>0</v>
      </c>
    </row>
    <row r="51" spans="2:12" x14ac:dyDescent="0.2">
      <c r="B51" s="1" t="s">
        <v>49</v>
      </c>
      <c r="C51" s="40">
        <f t="shared" si="2"/>
        <v>100</v>
      </c>
      <c r="D51" s="41">
        <v>37.117628508356987</v>
      </c>
      <c r="E51" s="41">
        <v>5.0141911069063383</v>
      </c>
      <c r="F51" s="41">
        <v>0.15767896562598549</v>
      </c>
      <c r="G51" s="41">
        <v>11.952065594449699</v>
      </c>
      <c r="H51" s="41">
        <v>3.0274361400189216</v>
      </c>
      <c r="I51" s="41">
        <v>0</v>
      </c>
      <c r="J51" s="41">
        <v>42.037212235887736</v>
      </c>
      <c r="K51" s="41">
        <v>0.69378744875433618</v>
      </c>
      <c r="L51" s="41">
        <v>0</v>
      </c>
    </row>
    <row r="52" spans="2:12" x14ac:dyDescent="0.2">
      <c r="B52" s="1" t="s">
        <v>50</v>
      </c>
      <c r="C52" s="40">
        <f t="shared" si="2"/>
        <v>100</v>
      </c>
      <c r="D52" s="41">
        <v>47.527872031022781</v>
      </c>
      <c r="E52" s="41">
        <v>4.5564711585070281</v>
      </c>
      <c r="F52" s="41">
        <v>0.12118274357731458</v>
      </c>
      <c r="G52" s="41">
        <v>7.8768783325254486</v>
      </c>
      <c r="H52" s="41">
        <v>1.3330101793504605</v>
      </c>
      <c r="I52" s="41">
        <v>0.43625787687833251</v>
      </c>
      <c r="J52" s="41">
        <v>37.590887057682984</v>
      </c>
      <c r="K52" s="41">
        <v>0.43625787687833251</v>
      </c>
      <c r="L52" s="41">
        <v>0.12118274357731458</v>
      </c>
    </row>
    <row r="53" spans="2:12" x14ac:dyDescent="0.2">
      <c r="B53" s="1" t="s">
        <v>51</v>
      </c>
      <c r="C53" s="40">
        <f t="shared" si="2"/>
        <v>100</v>
      </c>
      <c r="D53" s="41">
        <v>40.839075800567493</v>
      </c>
      <c r="E53" s="41">
        <v>6.4248074584515606</v>
      </c>
      <c r="F53" s="41">
        <v>0.24321037697608433</v>
      </c>
      <c r="G53" s="41">
        <v>9.9513579246047819</v>
      </c>
      <c r="H53" s="41">
        <v>3.2225374949331171</v>
      </c>
      <c r="I53" s="41">
        <v>0.22294284556141061</v>
      </c>
      <c r="J53" s="41">
        <v>38.528577219294689</v>
      </c>
      <c r="K53" s="41">
        <v>0.52695581678151604</v>
      </c>
      <c r="L53" s="41">
        <v>4.0535062829347386E-2</v>
      </c>
    </row>
    <row r="54" spans="2:12" x14ac:dyDescent="0.2">
      <c r="B54" s="1" t="s">
        <v>52</v>
      </c>
      <c r="C54" s="40">
        <f t="shared" si="2"/>
        <v>99.999999999999986</v>
      </c>
      <c r="D54" s="41">
        <v>43.343311800850799</v>
      </c>
      <c r="E54" s="41">
        <v>4.7108870332440524</v>
      </c>
      <c r="F54" s="41">
        <v>0.14179927524814873</v>
      </c>
      <c r="G54" s="41">
        <v>5.5144162596502282</v>
      </c>
      <c r="H54" s="41">
        <v>2.2057665038600915</v>
      </c>
      <c r="I54" s="41">
        <v>0.42539782574444618</v>
      </c>
      <c r="J54" s="41">
        <v>43.296045375768074</v>
      </c>
      <c r="K54" s="41">
        <v>0.34662045060658575</v>
      </c>
      <c r="L54" s="41">
        <v>1.5755475027572081E-2</v>
      </c>
    </row>
    <row r="55" spans="2:12" x14ac:dyDescent="0.2">
      <c r="C55" s="40"/>
      <c r="D55" s="41"/>
      <c r="E55" s="41"/>
      <c r="F55" s="41"/>
      <c r="G55" s="41"/>
      <c r="H55" s="41"/>
      <c r="I55" s="41"/>
      <c r="J55" s="41"/>
      <c r="K55" s="41"/>
      <c r="L55" s="41"/>
    </row>
    <row r="56" spans="2:12" x14ac:dyDescent="0.2">
      <c r="B56" s="1" t="s">
        <v>53</v>
      </c>
      <c r="C56" s="40">
        <f t="shared" ref="C56:C62" si="3">SUM(D56:L56)</f>
        <v>100.00000000000001</v>
      </c>
      <c r="D56" s="41">
        <v>37.287973167225687</v>
      </c>
      <c r="E56" s="41">
        <v>8.471490177287972</v>
      </c>
      <c r="F56" s="41">
        <v>0.15333013895543843</v>
      </c>
      <c r="G56" s="41">
        <v>10.828941063727839</v>
      </c>
      <c r="H56" s="41">
        <v>4.8107331097268808</v>
      </c>
      <c r="I56" s="41">
        <v>0.32582654528030663</v>
      </c>
      <c r="J56" s="41">
        <v>37.642549113560136</v>
      </c>
      <c r="K56" s="41">
        <v>0.46957355055103017</v>
      </c>
      <c r="L56" s="41">
        <v>9.5831336847149017E-3</v>
      </c>
    </row>
    <row r="57" spans="2:12" x14ac:dyDescent="0.2">
      <c r="B57" s="1" t="s">
        <v>54</v>
      </c>
      <c r="C57" s="40">
        <f t="shared" si="3"/>
        <v>100.00000000000001</v>
      </c>
      <c r="D57" s="41">
        <v>43.212312549329127</v>
      </c>
      <c r="E57" s="41">
        <v>5.6432517758484613</v>
      </c>
      <c r="F57" s="41">
        <v>0</v>
      </c>
      <c r="G57" s="41">
        <v>8.7213891081294381</v>
      </c>
      <c r="H57" s="41">
        <v>2.6835043409629047</v>
      </c>
      <c r="I57" s="41">
        <v>0.39463299131807422</v>
      </c>
      <c r="J57" s="41">
        <v>38.910812943962114</v>
      </c>
      <c r="K57" s="41">
        <v>0.43409629044988163</v>
      </c>
      <c r="L57" s="41">
        <v>0</v>
      </c>
    </row>
    <row r="58" spans="2:12" x14ac:dyDescent="0.2">
      <c r="B58" s="1" t="s">
        <v>55</v>
      </c>
      <c r="C58" s="40">
        <f t="shared" si="3"/>
        <v>100.00000000000001</v>
      </c>
      <c r="D58" s="41">
        <v>39.742956005931788</v>
      </c>
      <c r="E58" s="41">
        <v>6.277805239742956</v>
      </c>
      <c r="F58" s="41">
        <v>0.24715768660405341</v>
      </c>
      <c r="G58" s="41">
        <v>8.699950568462679</v>
      </c>
      <c r="H58" s="41">
        <v>3.7567968363816115</v>
      </c>
      <c r="I58" s="41">
        <v>0.14829461196243204</v>
      </c>
      <c r="J58" s="41">
        <v>40.731586752348001</v>
      </c>
      <c r="K58" s="41">
        <v>0.29658922392486409</v>
      </c>
      <c r="L58" s="41">
        <v>9.8863074641621349E-2</v>
      </c>
    </row>
    <row r="59" spans="2:12" x14ac:dyDescent="0.2">
      <c r="B59" s="1" t="s">
        <v>56</v>
      </c>
      <c r="C59" s="40">
        <f t="shared" si="3"/>
        <v>100</v>
      </c>
      <c r="D59" s="41">
        <v>35.743631881676251</v>
      </c>
      <c r="E59" s="41">
        <v>7.0391673514105717</v>
      </c>
      <c r="F59" s="41">
        <v>0.15064365927143247</v>
      </c>
      <c r="G59" s="41">
        <v>13.530539578197754</v>
      </c>
      <c r="H59" s="41">
        <v>2.8759244042728018</v>
      </c>
      <c r="I59" s="41">
        <v>0.45193097781429747</v>
      </c>
      <c r="J59" s="41">
        <v>39.578197754039991</v>
      </c>
      <c r="K59" s="41">
        <v>0.60257463708572989</v>
      </c>
      <c r="L59" s="41">
        <v>2.7389756231169543E-2</v>
      </c>
    </row>
    <row r="60" spans="2:12" x14ac:dyDescent="0.2">
      <c r="B60" s="1" t="s">
        <v>57</v>
      </c>
      <c r="C60" s="40">
        <f t="shared" si="3"/>
        <v>99.999999999999986</v>
      </c>
      <c r="D60" s="41">
        <v>34.633490248823136</v>
      </c>
      <c r="E60" s="41">
        <v>6.7921990585070615</v>
      </c>
      <c r="F60" s="41">
        <v>0.23537323470073976</v>
      </c>
      <c r="G60" s="41">
        <v>13.012777404169467</v>
      </c>
      <c r="H60" s="41">
        <v>3.5978480161398791</v>
      </c>
      <c r="I60" s="41">
        <v>0.70611970410221925</v>
      </c>
      <c r="J60" s="41">
        <v>40.685944855413588</v>
      </c>
      <c r="K60" s="41">
        <v>0.30262273032952253</v>
      </c>
      <c r="L60" s="41">
        <v>3.3624747814391391E-2</v>
      </c>
    </row>
    <row r="61" spans="2:12" x14ac:dyDescent="0.2">
      <c r="B61" s="1" t="s">
        <v>58</v>
      </c>
      <c r="C61" s="40">
        <f t="shared" si="3"/>
        <v>100</v>
      </c>
      <c r="D61" s="41">
        <v>40.924002186987423</v>
      </c>
      <c r="E61" s="41">
        <v>6.3696008747949699</v>
      </c>
      <c r="F61" s="41">
        <v>5.4674685620557675E-2</v>
      </c>
      <c r="G61" s="41">
        <v>12.02843083652269</v>
      </c>
      <c r="H61" s="41">
        <v>2.9797703663203938</v>
      </c>
      <c r="I61" s="41">
        <v>0.6014215418261345</v>
      </c>
      <c r="J61" s="41">
        <v>36.796063422635321</v>
      </c>
      <c r="K61" s="41">
        <v>0.2186987424822307</v>
      </c>
      <c r="L61" s="41">
        <v>2.7337342810278838E-2</v>
      </c>
    </row>
    <row r="62" spans="2:12" x14ac:dyDescent="0.2">
      <c r="B62" s="1" t="s">
        <v>59</v>
      </c>
      <c r="C62" s="40">
        <f t="shared" si="3"/>
        <v>100</v>
      </c>
      <c r="D62" s="41">
        <v>41.089382388686332</v>
      </c>
      <c r="E62" s="41">
        <v>8.2532316871063962</v>
      </c>
      <c r="F62" s="41">
        <v>0.23201856148491878</v>
      </c>
      <c r="G62" s="41">
        <v>11.94343166500939</v>
      </c>
      <c r="H62" s="41">
        <v>3.9001215335322059</v>
      </c>
      <c r="I62" s="41">
        <v>0.35355209369130486</v>
      </c>
      <c r="J62" s="41">
        <v>33.742127941663902</v>
      </c>
      <c r="K62" s="41">
        <v>0.48613412882554413</v>
      </c>
      <c r="L62" s="41">
        <v>0</v>
      </c>
    </row>
    <row r="63" spans="2:12" x14ac:dyDescent="0.2">
      <c r="C63" s="40"/>
      <c r="D63" s="41"/>
      <c r="E63" s="41"/>
      <c r="F63" s="41"/>
      <c r="G63" s="41"/>
      <c r="H63" s="41"/>
      <c r="I63" s="41"/>
      <c r="J63" s="41"/>
      <c r="K63" s="41"/>
      <c r="L63" s="41"/>
    </row>
    <row r="64" spans="2:12" x14ac:dyDescent="0.2">
      <c r="B64" s="1" t="s">
        <v>60</v>
      </c>
      <c r="C64" s="40">
        <f t="shared" ref="C64:C70" si="4">SUM(D64:L64)</f>
        <v>100</v>
      </c>
      <c r="D64" s="41">
        <v>38.038995125609297</v>
      </c>
      <c r="E64" s="41">
        <v>7.9677540307461561</v>
      </c>
      <c r="F64" s="41">
        <v>0.29996250468691416</v>
      </c>
      <c r="G64" s="41">
        <v>10.554930633670791</v>
      </c>
      <c r="H64" s="41">
        <v>4.8650168728908882</v>
      </c>
      <c r="I64" s="41">
        <v>0.14998125234345708</v>
      </c>
      <c r="J64" s="41">
        <v>37.607799025121857</v>
      </c>
      <c r="K64" s="41">
        <v>0.44994375703037126</v>
      </c>
      <c r="L64" s="41">
        <v>6.5616797900262466E-2</v>
      </c>
    </row>
    <row r="65" spans="2:12" x14ac:dyDescent="0.2">
      <c r="B65" s="1" t="s">
        <v>111</v>
      </c>
      <c r="C65" s="40">
        <f t="shared" si="4"/>
        <v>100</v>
      </c>
      <c r="D65" s="41">
        <v>43.873517786561266</v>
      </c>
      <c r="E65" s="41">
        <v>6.982872200263504</v>
      </c>
      <c r="F65" s="41">
        <v>0.13175230566534915</v>
      </c>
      <c r="G65" s="41">
        <v>9.5740008783487038</v>
      </c>
      <c r="H65" s="41">
        <v>5.0944224857268336</v>
      </c>
      <c r="I65" s="41">
        <v>0.61484409310496269</v>
      </c>
      <c r="J65" s="41">
        <v>33.333333333333329</v>
      </c>
      <c r="K65" s="41">
        <v>0.35133948177426438</v>
      </c>
      <c r="L65" s="41">
        <v>4.3917435221783048E-2</v>
      </c>
    </row>
    <row r="66" spans="2:12" x14ac:dyDescent="0.2">
      <c r="B66" s="1" t="s">
        <v>62</v>
      </c>
      <c r="C66" s="40">
        <f t="shared" si="4"/>
        <v>100.00000000000001</v>
      </c>
      <c r="D66" s="41">
        <v>39.807201587751628</v>
      </c>
      <c r="E66" s="41">
        <v>8.7042812588602203</v>
      </c>
      <c r="F66" s="41">
        <v>0.25517436915225405</v>
      </c>
      <c r="G66" s="41">
        <v>11.000850581230507</v>
      </c>
      <c r="H66" s="41">
        <v>5.3870144598809189</v>
      </c>
      <c r="I66" s="41">
        <v>0.56705415367167566</v>
      </c>
      <c r="J66" s="41">
        <v>33.768074851148285</v>
      </c>
      <c r="K66" s="41">
        <v>0.51034873830450811</v>
      </c>
      <c r="L66" s="41">
        <v>0</v>
      </c>
    </row>
    <row r="67" spans="2:12" x14ac:dyDescent="0.2">
      <c r="B67" s="1" t="s">
        <v>63</v>
      </c>
      <c r="C67" s="40">
        <f t="shared" si="4"/>
        <v>100.00000000000001</v>
      </c>
      <c r="D67" s="41">
        <v>38.137217324645455</v>
      </c>
      <c r="E67" s="41">
        <v>7.7424300498275205</v>
      </c>
      <c r="F67" s="41">
        <v>0.11498658489842851</v>
      </c>
      <c r="G67" s="41">
        <v>12.265235722499042</v>
      </c>
      <c r="H67" s="41">
        <v>6.860866232272901</v>
      </c>
      <c r="I67" s="41">
        <v>0.53660406285933304</v>
      </c>
      <c r="J67" s="41">
        <v>33.576082790341125</v>
      </c>
      <c r="K67" s="41">
        <v>0.76657723265619016</v>
      </c>
      <c r="L67" s="41">
        <v>0</v>
      </c>
    </row>
    <row r="68" spans="2:12" x14ac:dyDescent="0.2">
      <c r="B68" s="1" t="s">
        <v>64</v>
      </c>
      <c r="C68" s="40">
        <f t="shared" si="4"/>
        <v>100</v>
      </c>
      <c r="D68" s="41">
        <v>51.202263083451207</v>
      </c>
      <c r="E68" s="41">
        <v>5.3748231966053748</v>
      </c>
      <c r="F68" s="41">
        <v>0</v>
      </c>
      <c r="G68" s="41">
        <v>8.5572842998585568</v>
      </c>
      <c r="H68" s="41">
        <v>3.2531824611032532</v>
      </c>
      <c r="I68" s="41">
        <v>0.21216407355021216</v>
      </c>
      <c r="J68" s="41">
        <v>30.975954738330973</v>
      </c>
      <c r="K68" s="41">
        <v>0.42432814710042432</v>
      </c>
      <c r="L68" s="41">
        <v>0</v>
      </c>
    </row>
    <row r="69" spans="2:12" x14ac:dyDescent="0.2">
      <c r="B69" s="1" t="s">
        <v>65</v>
      </c>
      <c r="C69" s="40">
        <f t="shared" si="4"/>
        <v>99.999999999999986</v>
      </c>
      <c r="D69" s="41">
        <v>44.265298644192015</v>
      </c>
      <c r="E69" s="41">
        <v>5.9728838402345188</v>
      </c>
      <c r="F69" s="41">
        <v>0.10993037742762918</v>
      </c>
      <c r="G69" s="41">
        <v>10.993037742762917</v>
      </c>
      <c r="H69" s="41">
        <v>2.5650421399780141</v>
      </c>
      <c r="I69" s="41">
        <v>0.51300842799560276</v>
      </c>
      <c r="J69" s="41">
        <v>35.214364235983872</v>
      </c>
      <c r="K69" s="41">
        <v>0.32979113228288748</v>
      </c>
      <c r="L69" s="41">
        <v>3.6643459142543057E-2</v>
      </c>
    </row>
    <row r="70" spans="2:12" x14ac:dyDescent="0.2">
      <c r="B70" s="1" t="s">
        <v>66</v>
      </c>
      <c r="C70" s="40">
        <f t="shared" si="4"/>
        <v>99.999999999999986</v>
      </c>
      <c r="D70" s="41">
        <v>53.897550111358569</v>
      </c>
      <c r="E70" s="41">
        <v>7.3496659242761693</v>
      </c>
      <c r="F70" s="41">
        <v>0</v>
      </c>
      <c r="G70" s="41">
        <v>5.1224944320712691</v>
      </c>
      <c r="H70" s="41">
        <v>2.2271714922048997</v>
      </c>
      <c r="I70" s="41">
        <v>0</v>
      </c>
      <c r="J70" s="41">
        <v>31.403118040089083</v>
      </c>
      <c r="K70" s="41">
        <v>0</v>
      </c>
      <c r="L70" s="41">
        <v>0</v>
      </c>
    </row>
    <row r="71" spans="2:12" ht="18" thickBot="1" x14ac:dyDescent="0.25">
      <c r="B71" s="6"/>
      <c r="C71" s="23"/>
      <c r="D71" s="6"/>
      <c r="E71" s="6"/>
      <c r="F71" s="6"/>
      <c r="G71" s="6"/>
      <c r="H71" s="6"/>
      <c r="I71" s="6"/>
      <c r="J71" s="6"/>
      <c r="K71" s="6"/>
      <c r="L71" s="6"/>
    </row>
    <row r="72" spans="2:12" x14ac:dyDescent="0.2">
      <c r="C72" s="1" t="s">
        <v>71</v>
      </c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8" width="14.625" style="2" customWidth="1"/>
    <col min="9" max="256" width="13.375" style="2"/>
    <col min="257" max="257" width="13.375" style="2" customWidth="1"/>
    <col min="258" max="258" width="17.125" style="2" customWidth="1"/>
    <col min="259" max="264" width="14.625" style="2" customWidth="1"/>
    <col min="265" max="512" width="13.375" style="2"/>
    <col min="513" max="513" width="13.375" style="2" customWidth="1"/>
    <col min="514" max="514" width="17.125" style="2" customWidth="1"/>
    <col min="515" max="520" width="14.625" style="2" customWidth="1"/>
    <col min="521" max="768" width="13.375" style="2"/>
    <col min="769" max="769" width="13.375" style="2" customWidth="1"/>
    <col min="770" max="770" width="17.125" style="2" customWidth="1"/>
    <col min="771" max="776" width="14.625" style="2" customWidth="1"/>
    <col min="777" max="1024" width="13.375" style="2"/>
    <col min="1025" max="1025" width="13.375" style="2" customWidth="1"/>
    <col min="1026" max="1026" width="17.125" style="2" customWidth="1"/>
    <col min="1027" max="1032" width="14.625" style="2" customWidth="1"/>
    <col min="1033" max="1280" width="13.375" style="2"/>
    <col min="1281" max="1281" width="13.375" style="2" customWidth="1"/>
    <col min="1282" max="1282" width="17.125" style="2" customWidth="1"/>
    <col min="1283" max="1288" width="14.625" style="2" customWidth="1"/>
    <col min="1289" max="1536" width="13.375" style="2"/>
    <col min="1537" max="1537" width="13.375" style="2" customWidth="1"/>
    <col min="1538" max="1538" width="17.125" style="2" customWidth="1"/>
    <col min="1539" max="1544" width="14.625" style="2" customWidth="1"/>
    <col min="1545" max="1792" width="13.375" style="2"/>
    <col min="1793" max="1793" width="13.375" style="2" customWidth="1"/>
    <col min="1794" max="1794" width="17.125" style="2" customWidth="1"/>
    <col min="1795" max="1800" width="14.625" style="2" customWidth="1"/>
    <col min="1801" max="2048" width="13.375" style="2"/>
    <col min="2049" max="2049" width="13.375" style="2" customWidth="1"/>
    <col min="2050" max="2050" width="17.125" style="2" customWidth="1"/>
    <col min="2051" max="2056" width="14.625" style="2" customWidth="1"/>
    <col min="2057" max="2304" width="13.375" style="2"/>
    <col min="2305" max="2305" width="13.375" style="2" customWidth="1"/>
    <col min="2306" max="2306" width="17.125" style="2" customWidth="1"/>
    <col min="2307" max="2312" width="14.625" style="2" customWidth="1"/>
    <col min="2313" max="2560" width="13.375" style="2"/>
    <col min="2561" max="2561" width="13.375" style="2" customWidth="1"/>
    <col min="2562" max="2562" width="17.125" style="2" customWidth="1"/>
    <col min="2563" max="2568" width="14.625" style="2" customWidth="1"/>
    <col min="2569" max="2816" width="13.375" style="2"/>
    <col min="2817" max="2817" width="13.375" style="2" customWidth="1"/>
    <col min="2818" max="2818" width="17.125" style="2" customWidth="1"/>
    <col min="2819" max="2824" width="14.625" style="2" customWidth="1"/>
    <col min="2825" max="3072" width="13.375" style="2"/>
    <col min="3073" max="3073" width="13.375" style="2" customWidth="1"/>
    <col min="3074" max="3074" width="17.125" style="2" customWidth="1"/>
    <col min="3075" max="3080" width="14.625" style="2" customWidth="1"/>
    <col min="3081" max="3328" width="13.375" style="2"/>
    <col min="3329" max="3329" width="13.375" style="2" customWidth="1"/>
    <col min="3330" max="3330" width="17.125" style="2" customWidth="1"/>
    <col min="3331" max="3336" width="14.625" style="2" customWidth="1"/>
    <col min="3337" max="3584" width="13.375" style="2"/>
    <col min="3585" max="3585" width="13.375" style="2" customWidth="1"/>
    <col min="3586" max="3586" width="17.125" style="2" customWidth="1"/>
    <col min="3587" max="3592" width="14.625" style="2" customWidth="1"/>
    <col min="3593" max="3840" width="13.375" style="2"/>
    <col min="3841" max="3841" width="13.375" style="2" customWidth="1"/>
    <col min="3842" max="3842" width="17.125" style="2" customWidth="1"/>
    <col min="3843" max="3848" width="14.625" style="2" customWidth="1"/>
    <col min="3849" max="4096" width="13.375" style="2"/>
    <col min="4097" max="4097" width="13.375" style="2" customWidth="1"/>
    <col min="4098" max="4098" width="17.125" style="2" customWidth="1"/>
    <col min="4099" max="4104" width="14.625" style="2" customWidth="1"/>
    <col min="4105" max="4352" width="13.375" style="2"/>
    <col min="4353" max="4353" width="13.375" style="2" customWidth="1"/>
    <col min="4354" max="4354" width="17.125" style="2" customWidth="1"/>
    <col min="4355" max="4360" width="14.625" style="2" customWidth="1"/>
    <col min="4361" max="4608" width="13.375" style="2"/>
    <col min="4609" max="4609" width="13.375" style="2" customWidth="1"/>
    <col min="4610" max="4610" width="17.125" style="2" customWidth="1"/>
    <col min="4611" max="4616" width="14.625" style="2" customWidth="1"/>
    <col min="4617" max="4864" width="13.375" style="2"/>
    <col min="4865" max="4865" width="13.375" style="2" customWidth="1"/>
    <col min="4866" max="4866" width="17.125" style="2" customWidth="1"/>
    <col min="4867" max="4872" width="14.625" style="2" customWidth="1"/>
    <col min="4873" max="5120" width="13.375" style="2"/>
    <col min="5121" max="5121" width="13.375" style="2" customWidth="1"/>
    <col min="5122" max="5122" width="17.125" style="2" customWidth="1"/>
    <col min="5123" max="5128" width="14.625" style="2" customWidth="1"/>
    <col min="5129" max="5376" width="13.375" style="2"/>
    <col min="5377" max="5377" width="13.375" style="2" customWidth="1"/>
    <col min="5378" max="5378" width="17.125" style="2" customWidth="1"/>
    <col min="5379" max="5384" width="14.625" style="2" customWidth="1"/>
    <col min="5385" max="5632" width="13.375" style="2"/>
    <col min="5633" max="5633" width="13.375" style="2" customWidth="1"/>
    <col min="5634" max="5634" width="17.125" style="2" customWidth="1"/>
    <col min="5635" max="5640" width="14.625" style="2" customWidth="1"/>
    <col min="5641" max="5888" width="13.375" style="2"/>
    <col min="5889" max="5889" width="13.375" style="2" customWidth="1"/>
    <col min="5890" max="5890" width="17.125" style="2" customWidth="1"/>
    <col min="5891" max="5896" width="14.625" style="2" customWidth="1"/>
    <col min="5897" max="6144" width="13.375" style="2"/>
    <col min="6145" max="6145" width="13.375" style="2" customWidth="1"/>
    <col min="6146" max="6146" width="17.125" style="2" customWidth="1"/>
    <col min="6147" max="6152" width="14.625" style="2" customWidth="1"/>
    <col min="6153" max="6400" width="13.375" style="2"/>
    <col min="6401" max="6401" width="13.375" style="2" customWidth="1"/>
    <col min="6402" max="6402" width="17.125" style="2" customWidth="1"/>
    <col min="6403" max="6408" width="14.625" style="2" customWidth="1"/>
    <col min="6409" max="6656" width="13.375" style="2"/>
    <col min="6657" max="6657" width="13.375" style="2" customWidth="1"/>
    <col min="6658" max="6658" width="17.125" style="2" customWidth="1"/>
    <col min="6659" max="6664" width="14.625" style="2" customWidth="1"/>
    <col min="6665" max="6912" width="13.375" style="2"/>
    <col min="6913" max="6913" width="13.375" style="2" customWidth="1"/>
    <col min="6914" max="6914" width="17.125" style="2" customWidth="1"/>
    <col min="6915" max="6920" width="14.625" style="2" customWidth="1"/>
    <col min="6921" max="7168" width="13.375" style="2"/>
    <col min="7169" max="7169" width="13.375" style="2" customWidth="1"/>
    <col min="7170" max="7170" width="17.125" style="2" customWidth="1"/>
    <col min="7171" max="7176" width="14.625" style="2" customWidth="1"/>
    <col min="7177" max="7424" width="13.375" style="2"/>
    <col min="7425" max="7425" width="13.375" style="2" customWidth="1"/>
    <col min="7426" max="7426" width="17.125" style="2" customWidth="1"/>
    <col min="7427" max="7432" width="14.625" style="2" customWidth="1"/>
    <col min="7433" max="7680" width="13.375" style="2"/>
    <col min="7681" max="7681" width="13.375" style="2" customWidth="1"/>
    <col min="7682" max="7682" width="17.125" style="2" customWidth="1"/>
    <col min="7683" max="7688" width="14.625" style="2" customWidth="1"/>
    <col min="7689" max="7936" width="13.375" style="2"/>
    <col min="7937" max="7937" width="13.375" style="2" customWidth="1"/>
    <col min="7938" max="7938" width="17.125" style="2" customWidth="1"/>
    <col min="7939" max="7944" width="14.625" style="2" customWidth="1"/>
    <col min="7945" max="8192" width="13.375" style="2"/>
    <col min="8193" max="8193" width="13.375" style="2" customWidth="1"/>
    <col min="8194" max="8194" width="17.125" style="2" customWidth="1"/>
    <col min="8195" max="8200" width="14.625" style="2" customWidth="1"/>
    <col min="8201" max="8448" width="13.375" style="2"/>
    <col min="8449" max="8449" width="13.375" style="2" customWidth="1"/>
    <col min="8450" max="8450" width="17.125" style="2" customWidth="1"/>
    <col min="8451" max="8456" width="14.625" style="2" customWidth="1"/>
    <col min="8457" max="8704" width="13.375" style="2"/>
    <col min="8705" max="8705" width="13.375" style="2" customWidth="1"/>
    <col min="8706" max="8706" width="17.125" style="2" customWidth="1"/>
    <col min="8707" max="8712" width="14.625" style="2" customWidth="1"/>
    <col min="8713" max="8960" width="13.375" style="2"/>
    <col min="8961" max="8961" width="13.375" style="2" customWidth="1"/>
    <col min="8962" max="8962" width="17.125" style="2" customWidth="1"/>
    <col min="8963" max="8968" width="14.625" style="2" customWidth="1"/>
    <col min="8969" max="9216" width="13.375" style="2"/>
    <col min="9217" max="9217" width="13.375" style="2" customWidth="1"/>
    <col min="9218" max="9218" width="17.125" style="2" customWidth="1"/>
    <col min="9219" max="9224" width="14.625" style="2" customWidth="1"/>
    <col min="9225" max="9472" width="13.375" style="2"/>
    <col min="9473" max="9473" width="13.375" style="2" customWidth="1"/>
    <col min="9474" max="9474" width="17.125" style="2" customWidth="1"/>
    <col min="9475" max="9480" width="14.625" style="2" customWidth="1"/>
    <col min="9481" max="9728" width="13.375" style="2"/>
    <col min="9729" max="9729" width="13.375" style="2" customWidth="1"/>
    <col min="9730" max="9730" width="17.125" style="2" customWidth="1"/>
    <col min="9731" max="9736" width="14.625" style="2" customWidth="1"/>
    <col min="9737" max="9984" width="13.375" style="2"/>
    <col min="9985" max="9985" width="13.375" style="2" customWidth="1"/>
    <col min="9986" max="9986" width="17.125" style="2" customWidth="1"/>
    <col min="9987" max="9992" width="14.625" style="2" customWidth="1"/>
    <col min="9993" max="10240" width="13.375" style="2"/>
    <col min="10241" max="10241" width="13.375" style="2" customWidth="1"/>
    <col min="10242" max="10242" width="17.125" style="2" customWidth="1"/>
    <col min="10243" max="10248" width="14.625" style="2" customWidth="1"/>
    <col min="10249" max="10496" width="13.375" style="2"/>
    <col min="10497" max="10497" width="13.375" style="2" customWidth="1"/>
    <col min="10498" max="10498" width="17.125" style="2" customWidth="1"/>
    <col min="10499" max="10504" width="14.625" style="2" customWidth="1"/>
    <col min="10505" max="10752" width="13.375" style="2"/>
    <col min="10753" max="10753" width="13.375" style="2" customWidth="1"/>
    <col min="10754" max="10754" width="17.125" style="2" customWidth="1"/>
    <col min="10755" max="10760" width="14.625" style="2" customWidth="1"/>
    <col min="10761" max="11008" width="13.375" style="2"/>
    <col min="11009" max="11009" width="13.375" style="2" customWidth="1"/>
    <col min="11010" max="11010" width="17.125" style="2" customWidth="1"/>
    <col min="11011" max="11016" width="14.625" style="2" customWidth="1"/>
    <col min="11017" max="11264" width="13.375" style="2"/>
    <col min="11265" max="11265" width="13.375" style="2" customWidth="1"/>
    <col min="11266" max="11266" width="17.125" style="2" customWidth="1"/>
    <col min="11267" max="11272" width="14.625" style="2" customWidth="1"/>
    <col min="11273" max="11520" width="13.375" style="2"/>
    <col min="11521" max="11521" width="13.375" style="2" customWidth="1"/>
    <col min="11522" max="11522" width="17.125" style="2" customWidth="1"/>
    <col min="11523" max="11528" width="14.625" style="2" customWidth="1"/>
    <col min="11529" max="11776" width="13.375" style="2"/>
    <col min="11777" max="11777" width="13.375" style="2" customWidth="1"/>
    <col min="11778" max="11778" width="17.125" style="2" customWidth="1"/>
    <col min="11779" max="11784" width="14.625" style="2" customWidth="1"/>
    <col min="11785" max="12032" width="13.375" style="2"/>
    <col min="12033" max="12033" width="13.375" style="2" customWidth="1"/>
    <col min="12034" max="12034" width="17.125" style="2" customWidth="1"/>
    <col min="12035" max="12040" width="14.625" style="2" customWidth="1"/>
    <col min="12041" max="12288" width="13.375" style="2"/>
    <col min="12289" max="12289" width="13.375" style="2" customWidth="1"/>
    <col min="12290" max="12290" width="17.125" style="2" customWidth="1"/>
    <col min="12291" max="12296" width="14.625" style="2" customWidth="1"/>
    <col min="12297" max="12544" width="13.375" style="2"/>
    <col min="12545" max="12545" width="13.375" style="2" customWidth="1"/>
    <col min="12546" max="12546" width="17.125" style="2" customWidth="1"/>
    <col min="12547" max="12552" width="14.625" style="2" customWidth="1"/>
    <col min="12553" max="12800" width="13.375" style="2"/>
    <col min="12801" max="12801" width="13.375" style="2" customWidth="1"/>
    <col min="12802" max="12802" width="17.125" style="2" customWidth="1"/>
    <col min="12803" max="12808" width="14.625" style="2" customWidth="1"/>
    <col min="12809" max="13056" width="13.375" style="2"/>
    <col min="13057" max="13057" width="13.375" style="2" customWidth="1"/>
    <col min="13058" max="13058" width="17.125" style="2" customWidth="1"/>
    <col min="13059" max="13064" width="14.625" style="2" customWidth="1"/>
    <col min="13065" max="13312" width="13.375" style="2"/>
    <col min="13313" max="13313" width="13.375" style="2" customWidth="1"/>
    <col min="13314" max="13314" width="17.125" style="2" customWidth="1"/>
    <col min="13315" max="13320" width="14.625" style="2" customWidth="1"/>
    <col min="13321" max="13568" width="13.375" style="2"/>
    <col min="13569" max="13569" width="13.375" style="2" customWidth="1"/>
    <col min="13570" max="13570" width="17.125" style="2" customWidth="1"/>
    <col min="13571" max="13576" width="14.625" style="2" customWidth="1"/>
    <col min="13577" max="13824" width="13.375" style="2"/>
    <col min="13825" max="13825" width="13.375" style="2" customWidth="1"/>
    <col min="13826" max="13826" width="17.125" style="2" customWidth="1"/>
    <col min="13827" max="13832" width="14.625" style="2" customWidth="1"/>
    <col min="13833" max="14080" width="13.375" style="2"/>
    <col min="14081" max="14081" width="13.375" style="2" customWidth="1"/>
    <col min="14082" max="14082" width="17.125" style="2" customWidth="1"/>
    <col min="14083" max="14088" width="14.625" style="2" customWidth="1"/>
    <col min="14089" max="14336" width="13.375" style="2"/>
    <col min="14337" max="14337" width="13.375" style="2" customWidth="1"/>
    <col min="14338" max="14338" width="17.125" style="2" customWidth="1"/>
    <col min="14339" max="14344" width="14.625" style="2" customWidth="1"/>
    <col min="14345" max="14592" width="13.375" style="2"/>
    <col min="14593" max="14593" width="13.375" style="2" customWidth="1"/>
    <col min="14594" max="14594" width="17.125" style="2" customWidth="1"/>
    <col min="14595" max="14600" width="14.625" style="2" customWidth="1"/>
    <col min="14601" max="14848" width="13.375" style="2"/>
    <col min="14849" max="14849" width="13.375" style="2" customWidth="1"/>
    <col min="14850" max="14850" width="17.125" style="2" customWidth="1"/>
    <col min="14851" max="14856" width="14.625" style="2" customWidth="1"/>
    <col min="14857" max="15104" width="13.375" style="2"/>
    <col min="15105" max="15105" width="13.375" style="2" customWidth="1"/>
    <col min="15106" max="15106" width="17.125" style="2" customWidth="1"/>
    <col min="15107" max="15112" width="14.625" style="2" customWidth="1"/>
    <col min="15113" max="15360" width="13.375" style="2"/>
    <col min="15361" max="15361" width="13.375" style="2" customWidth="1"/>
    <col min="15362" max="15362" width="17.125" style="2" customWidth="1"/>
    <col min="15363" max="15368" width="14.625" style="2" customWidth="1"/>
    <col min="15369" max="15616" width="13.375" style="2"/>
    <col min="15617" max="15617" width="13.375" style="2" customWidth="1"/>
    <col min="15618" max="15618" width="17.125" style="2" customWidth="1"/>
    <col min="15619" max="15624" width="14.625" style="2" customWidth="1"/>
    <col min="15625" max="15872" width="13.375" style="2"/>
    <col min="15873" max="15873" width="13.375" style="2" customWidth="1"/>
    <col min="15874" max="15874" width="17.125" style="2" customWidth="1"/>
    <col min="15875" max="15880" width="14.625" style="2" customWidth="1"/>
    <col min="15881" max="16128" width="13.375" style="2"/>
    <col min="16129" max="16129" width="13.375" style="2" customWidth="1"/>
    <col min="16130" max="16130" width="17.125" style="2" customWidth="1"/>
    <col min="16131" max="16136" width="14.625" style="2" customWidth="1"/>
    <col min="16137" max="16384" width="13.375" style="2"/>
  </cols>
  <sheetData>
    <row r="1" spans="1:10" x14ac:dyDescent="0.2">
      <c r="A1" s="1"/>
    </row>
    <row r="6" spans="1:10" x14ac:dyDescent="0.2">
      <c r="D6" s="4" t="s">
        <v>93</v>
      </c>
    </row>
    <row r="7" spans="1:10" x14ac:dyDescent="0.2">
      <c r="C7" s="4" t="s">
        <v>112</v>
      </c>
    </row>
    <row r="8" spans="1:10" ht="18" thickBot="1" x14ac:dyDescent="0.25">
      <c r="B8" s="6"/>
      <c r="C8" s="6"/>
      <c r="D8" s="24" t="s">
        <v>113</v>
      </c>
      <c r="E8" s="6"/>
      <c r="F8" s="6"/>
      <c r="G8" s="6"/>
      <c r="H8" s="6"/>
      <c r="I8" s="6"/>
      <c r="J8" s="8" t="s">
        <v>114</v>
      </c>
    </row>
    <row r="9" spans="1:10" x14ac:dyDescent="0.2">
      <c r="C9" s="9"/>
      <c r="D9" s="10"/>
      <c r="E9" s="10"/>
      <c r="F9" s="36" t="s">
        <v>96</v>
      </c>
      <c r="G9" s="10"/>
      <c r="H9" s="10"/>
      <c r="I9" s="10"/>
      <c r="J9" s="10"/>
    </row>
    <row r="10" spans="1:10" x14ac:dyDescent="0.2">
      <c r="B10" s="10"/>
      <c r="C10" s="15" t="s">
        <v>102</v>
      </c>
      <c r="D10" s="15" t="s">
        <v>115</v>
      </c>
      <c r="E10" s="15" t="s">
        <v>116</v>
      </c>
      <c r="F10" s="15" t="s">
        <v>117</v>
      </c>
      <c r="G10" s="15" t="s">
        <v>118</v>
      </c>
      <c r="H10" s="15" t="s">
        <v>119</v>
      </c>
      <c r="I10" s="15" t="s">
        <v>120</v>
      </c>
      <c r="J10" s="15" t="s">
        <v>121</v>
      </c>
    </row>
    <row r="11" spans="1:10" x14ac:dyDescent="0.2">
      <c r="C11" s="9"/>
    </row>
    <row r="12" spans="1:10" x14ac:dyDescent="0.2">
      <c r="B12" s="4" t="s">
        <v>110</v>
      </c>
      <c r="C12" s="37">
        <v>100</v>
      </c>
      <c r="D12" s="38">
        <v>28.687205503640694</v>
      </c>
      <c r="E12" s="38">
        <v>16.941739226190592</v>
      </c>
      <c r="F12" s="38">
        <v>16.92570432807015</v>
      </c>
      <c r="G12" s="38">
        <v>14.985095272409735</v>
      </c>
      <c r="H12" s="38">
        <v>14.819723311071229</v>
      </c>
      <c r="I12" s="38">
        <v>4.1120820059464362</v>
      </c>
      <c r="J12" s="38">
        <v>3.5284503526711628</v>
      </c>
    </row>
    <row r="13" spans="1:10" x14ac:dyDescent="0.2">
      <c r="C13" s="37"/>
      <c r="D13" s="38"/>
      <c r="E13" s="38"/>
      <c r="F13" s="38"/>
      <c r="G13" s="38"/>
      <c r="H13" s="38"/>
      <c r="I13" s="38"/>
      <c r="J13" s="38"/>
    </row>
    <row r="14" spans="1:10" x14ac:dyDescent="0.2">
      <c r="B14" s="1" t="s">
        <v>17</v>
      </c>
      <c r="C14" s="40">
        <v>100</v>
      </c>
      <c r="D14" s="41">
        <v>20.921722937510008</v>
      </c>
      <c r="E14" s="41">
        <v>14.348916788736737</v>
      </c>
      <c r="F14" s="41">
        <v>20.393905787604005</v>
      </c>
      <c r="G14" s="41">
        <v>17.53123906558573</v>
      </c>
      <c r="H14" s="41">
        <v>18.330674479151224</v>
      </c>
      <c r="I14" s="41">
        <v>4.4135002579780451</v>
      </c>
      <c r="J14" s="41">
        <v>4.0600406834342513</v>
      </c>
    </row>
    <row r="15" spans="1:10" x14ac:dyDescent="0.2">
      <c r="B15" s="1" t="s">
        <v>18</v>
      </c>
      <c r="C15" s="40">
        <v>100</v>
      </c>
      <c r="D15" s="41">
        <v>24.607563325008918</v>
      </c>
      <c r="E15" s="41">
        <v>16.66072065643953</v>
      </c>
      <c r="F15" s="41">
        <v>17.44559400642169</v>
      </c>
      <c r="G15" s="41">
        <v>17.62397431323582</v>
      </c>
      <c r="H15" s="41">
        <v>16.776667855868713</v>
      </c>
      <c r="I15" s="41">
        <v>3.8262575811630395</v>
      </c>
      <c r="J15" s="41">
        <v>3.0592222618622906</v>
      </c>
    </row>
    <row r="16" spans="1:10" x14ac:dyDescent="0.2">
      <c r="B16" s="1" t="s">
        <v>19</v>
      </c>
      <c r="C16" s="40">
        <v>100</v>
      </c>
      <c r="D16" s="41">
        <v>27.887416403397204</v>
      </c>
      <c r="E16" s="41">
        <v>12.378451565256636</v>
      </c>
      <c r="F16" s="41">
        <v>14.027817667090634</v>
      </c>
      <c r="G16" s="41">
        <v>18.37278956222049</v>
      </c>
      <c r="H16" s="41">
        <v>17.519386206047677</v>
      </c>
      <c r="I16" s="41">
        <v>5.6086653263857551</v>
      </c>
      <c r="J16" s="41">
        <v>4.2054732696016082</v>
      </c>
    </row>
    <row r="17" spans="2:10" x14ac:dyDescent="0.2">
      <c r="B17" s="1" t="s">
        <v>20</v>
      </c>
      <c r="C17" s="40">
        <v>100</v>
      </c>
      <c r="D17" s="41">
        <v>34.396494004504227</v>
      </c>
      <c r="E17" s="41">
        <v>20.591636739911131</v>
      </c>
      <c r="F17" s="41">
        <v>13.859638444214498</v>
      </c>
      <c r="G17" s="41">
        <v>10.457118509951915</v>
      </c>
      <c r="H17" s="41">
        <v>13.622253332521762</v>
      </c>
      <c r="I17" s="41">
        <v>2.9764440927627973</v>
      </c>
      <c r="J17" s="41">
        <v>4.0964148761336663</v>
      </c>
    </row>
    <row r="18" spans="2:10" x14ac:dyDescent="0.2">
      <c r="B18" s="1" t="s">
        <v>21</v>
      </c>
      <c r="C18" s="40">
        <v>100</v>
      </c>
      <c r="D18" s="41">
        <v>27.965132895112887</v>
      </c>
      <c r="E18" s="41">
        <v>34.581308945412978</v>
      </c>
      <c r="F18" s="41">
        <v>11.196056016004572</v>
      </c>
      <c r="G18" s="41">
        <v>11.781937696484709</v>
      </c>
      <c r="H18" s="41">
        <v>9.3598170905973141</v>
      </c>
      <c r="I18" s="41">
        <v>2.6221777650757359</v>
      </c>
      <c r="J18" s="41">
        <v>2.4935695913118034</v>
      </c>
    </row>
    <row r="19" spans="2:10" x14ac:dyDescent="0.2">
      <c r="B19" s="1" t="s">
        <v>22</v>
      </c>
      <c r="C19" s="40">
        <v>100</v>
      </c>
      <c r="D19" s="41">
        <v>30.392366739044007</v>
      </c>
      <c r="E19" s="41">
        <v>18.034190648032052</v>
      </c>
      <c r="F19" s="41">
        <v>16.658001773754549</v>
      </c>
      <c r="G19" s="41">
        <v>12.523318755925258</v>
      </c>
      <c r="H19" s="41">
        <v>14.422459402428208</v>
      </c>
      <c r="I19" s="41">
        <v>5.2906816722223926</v>
      </c>
      <c r="J19" s="41">
        <v>2.6789810085935351</v>
      </c>
    </row>
    <row r="20" spans="2:10" x14ac:dyDescent="0.2">
      <c r="B20" s="1" t="s">
        <v>23</v>
      </c>
      <c r="C20" s="40">
        <v>100</v>
      </c>
      <c r="D20" s="41">
        <v>27.200564473452111</v>
      </c>
      <c r="E20" s="41">
        <v>17.47515728817546</v>
      </c>
      <c r="F20" s="41">
        <v>16.046333862527195</v>
      </c>
      <c r="G20" s="41">
        <v>15.711177750338095</v>
      </c>
      <c r="H20" s="41">
        <v>14.74686893632034</v>
      </c>
      <c r="I20" s="41">
        <v>5.4859763626741929</v>
      </c>
      <c r="J20" s="41">
        <v>3.3339213265126122</v>
      </c>
    </row>
    <row r="21" spans="2:10" x14ac:dyDescent="0.2">
      <c r="C21" s="40"/>
      <c r="D21" s="41"/>
      <c r="E21" s="41"/>
      <c r="F21" s="41"/>
      <c r="G21" s="41"/>
      <c r="H21" s="41"/>
      <c r="I21" s="41"/>
      <c r="J21" s="41"/>
    </row>
    <row r="22" spans="2:10" x14ac:dyDescent="0.2">
      <c r="B22" s="1" t="s">
        <v>24</v>
      </c>
      <c r="C22" s="40">
        <v>100</v>
      </c>
      <c r="D22" s="41">
        <v>36.217707549535994</v>
      </c>
      <c r="E22" s="41">
        <v>17.782794080762478</v>
      </c>
      <c r="F22" s="41">
        <v>14.384248808628042</v>
      </c>
      <c r="G22" s="41">
        <v>10.032605969400551</v>
      </c>
      <c r="H22" s="41">
        <v>14.848256834712817</v>
      </c>
      <c r="I22" s="41">
        <v>3.4988713318284423</v>
      </c>
      <c r="J22" s="41">
        <v>3.2355154251316778</v>
      </c>
    </row>
    <row r="23" spans="2:10" x14ac:dyDescent="0.2">
      <c r="B23" s="1" t="s">
        <v>25</v>
      </c>
      <c r="C23" s="40">
        <v>100</v>
      </c>
      <c r="D23" s="41">
        <v>33.619210977701542</v>
      </c>
      <c r="E23" s="41">
        <v>14.301029159519727</v>
      </c>
      <c r="F23" s="41">
        <v>18.010291595197256</v>
      </c>
      <c r="G23" s="41">
        <v>12.114065180102916</v>
      </c>
      <c r="H23" s="41">
        <v>15.887650085763294</v>
      </c>
      <c r="I23" s="41">
        <v>3.2161234991423671</v>
      </c>
      <c r="J23" s="41">
        <v>2.8516295025728988</v>
      </c>
    </row>
    <row r="24" spans="2:10" x14ac:dyDescent="0.2">
      <c r="B24" s="1" t="s">
        <v>26</v>
      </c>
      <c r="C24" s="40">
        <v>100</v>
      </c>
      <c r="D24" s="41">
        <v>51.622311337951146</v>
      </c>
      <c r="E24" s="41">
        <v>14.400291651476484</v>
      </c>
      <c r="F24" s="41">
        <v>11.884797666788188</v>
      </c>
      <c r="G24" s="41">
        <v>11.119212541013489</v>
      </c>
      <c r="H24" s="41">
        <v>8.5308056872037916</v>
      </c>
      <c r="I24" s="41">
        <v>1.3124316441851986</v>
      </c>
      <c r="J24" s="41">
        <v>1.1301494713816989</v>
      </c>
    </row>
    <row r="25" spans="2:10" x14ac:dyDescent="0.2">
      <c r="C25" s="40"/>
      <c r="D25" s="41"/>
      <c r="E25" s="41"/>
      <c r="F25" s="41"/>
      <c r="G25" s="41"/>
      <c r="H25" s="41"/>
      <c r="I25" s="41"/>
      <c r="J25" s="41"/>
    </row>
    <row r="26" spans="2:10" x14ac:dyDescent="0.2">
      <c r="B26" s="1" t="s">
        <v>27</v>
      </c>
      <c r="C26" s="40">
        <v>100</v>
      </c>
      <c r="D26" s="41">
        <v>31.821241082245255</v>
      </c>
      <c r="E26" s="41">
        <v>12.855027594561852</v>
      </c>
      <c r="F26" s="41">
        <v>14.456858258177412</v>
      </c>
      <c r="G26" s="41">
        <v>17.377843585946966</v>
      </c>
      <c r="H26" s="41">
        <v>14.551083591331269</v>
      </c>
      <c r="I26" s="41">
        <v>4.5228159913851123</v>
      </c>
      <c r="J26" s="41">
        <v>4.4151298963521342</v>
      </c>
    </row>
    <row r="27" spans="2:10" x14ac:dyDescent="0.2">
      <c r="B27" s="1" t="s">
        <v>28</v>
      </c>
      <c r="C27" s="40">
        <v>100</v>
      </c>
      <c r="D27" s="41">
        <v>39.480041412630854</v>
      </c>
      <c r="E27" s="41">
        <v>13.413090992752791</v>
      </c>
      <c r="F27" s="41">
        <v>15.288162889681352</v>
      </c>
      <c r="G27" s="41">
        <v>13.252041872771194</v>
      </c>
      <c r="H27" s="41">
        <v>11.261934890141493</v>
      </c>
      <c r="I27" s="41">
        <v>3.5315771310249628</v>
      </c>
      <c r="J27" s="41">
        <v>3.7731508109973539</v>
      </c>
    </row>
    <row r="28" spans="2:10" x14ac:dyDescent="0.2">
      <c r="B28" s="1" t="s">
        <v>29</v>
      </c>
      <c r="C28" s="40">
        <v>100</v>
      </c>
      <c r="D28" s="41">
        <v>37.608040201005025</v>
      </c>
      <c r="E28" s="41">
        <v>13.125628140703519</v>
      </c>
      <c r="F28" s="41">
        <v>15.778894472361809</v>
      </c>
      <c r="G28" s="41">
        <v>14.190954773869347</v>
      </c>
      <c r="H28" s="41">
        <v>11.678391959798995</v>
      </c>
      <c r="I28" s="41">
        <v>3.8592964824120606</v>
      </c>
      <c r="J28" s="41">
        <v>3.7587939698492461</v>
      </c>
    </row>
    <row r="29" spans="2:10" x14ac:dyDescent="0.2">
      <c r="B29" s="1" t="s">
        <v>30</v>
      </c>
      <c r="C29" s="40">
        <v>100</v>
      </c>
      <c r="D29" s="41">
        <v>38.112745098039213</v>
      </c>
      <c r="E29" s="41">
        <v>14.093137254901961</v>
      </c>
      <c r="F29" s="41">
        <v>14.926470588235293</v>
      </c>
      <c r="G29" s="41">
        <v>13.504901960784313</v>
      </c>
      <c r="H29" s="41">
        <v>11.078431372549019</v>
      </c>
      <c r="I29" s="41">
        <v>3.2843137254901964</v>
      </c>
      <c r="J29" s="41">
        <v>5</v>
      </c>
    </row>
    <row r="30" spans="2:10" x14ac:dyDescent="0.2">
      <c r="B30" s="1" t="s">
        <v>31</v>
      </c>
      <c r="C30" s="40">
        <v>100</v>
      </c>
      <c r="D30" s="41">
        <v>24.316994777018884</v>
      </c>
      <c r="E30" s="41">
        <v>14.031739654479711</v>
      </c>
      <c r="F30" s="41">
        <v>19.646444355162714</v>
      </c>
      <c r="G30" s="41">
        <v>14.483728404981921</v>
      </c>
      <c r="H30" s="41">
        <v>18.009240658899156</v>
      </c>
      <c r="I30" s="41">
        <v>4.8312575331458421</v>
      </c>
      <c r="J30" s="41">
        <v>4.6805946163117715</v>
      </c>
    </row>
    <row r="31" spans="2:10" x14ac:dyDescent="0.2">
      <c r="B31" s="1" t="s">
        <v>32</v>
      </c>
      <c r="C31" s="40">
        <v>100</v>
      </c>
      <c r="D31" s="41">
        <v>22.927211061831461</v>
      </c>
      <c r="E31" s="41">
        <v>13.451604487346724</v>
      </c>
      <c r="F31" s="41">
        <v>21.408818158100704</v>
      </c>
      <c r="G31" s="41">
        <v>15.413514218627707</v>
      </c>
      <c r="H31" s="41">
        <v>17.041481867988519</v>
      </c>
      <c r="I31" s="41">
        <v>4.7430211322723714</v>
      </c>
      <c r="J31" s="41">
        <v>5.0143490738325074</v>
      </c>
    </row>
    <row r="32" spans="2:10" x14ac:dyDescent="0.2">
      <c r="C32" s="40"/>
      <c r="D32" s="41"/>
      <c r="E32" s="41"/>
      <c r="F32" s="41"/>
      <c r="G32" s="41"/>
      <c r="H32" s="41"/>
      <c r="I32" s="41"/>
      <c r="J32" s="41"/>
    </row>
    <row r="33" spans="2:10" x14ac:dyDescent="0.2">
      <c r="B33" s="1" t="s">
        <v>33</v>
      </c>
      <c r="C33" s="40">
        <v>100</v>
      </c>
      <c r="D33" s="41">
        <v>40.646258503401363</v>
      </c>
      <c r="E33" s="41">
        <v>13.937074829931973</v>
      </c>
      <c r="F33" s="41">
        <v>11.556122448979592</v>
      </c>
      <c r="G33" s="41">
        <v>13.80952380952381</v>
      </c>
      <c r="H33" s="41">
        <v>13.409863945578232</v>
      </c>
      <c r="I33" s="41">
        <v>3.2227891156462589</v>
      </c>
      <c r="J33" s="41">
        <v>3.4183673469387754</v>
      </c>
    </row>
    <row r="34" spans="2:10" x14ac:dyDescent="0.2">
      <c r="B34" s="1" t="s">
        <v>34</v>
      </c>
      <c r="C34" s="40">
        <v>100</v>
      </c>
      <c r="D34" s="41">
        <v>33.496452165402495</v>
      </c>
      <c r="E34" s="41">
        <v>12.808906288230975</v>
      </c>
      <c r="F34" s="41">
        <v>16.858331294347934</v>
      </c>
      <c r="G34" s="41">
        <v>15.231220944458038</v>
      </c>
      <c r="H34" s="41">
        <v>13.848788842671885</v>
      </c>
      <c r="I34" s="41">
        <v>4.1839980425740153</v>
      </c>
      <c r="J34" s="41">
        <v>3.5723024223146562</v>
      </c>
    </row>
    <row r="35" spans="2:10" x14ac:dyDescent="0.2">
      <c r="B35" s="1" t="s">
        <v>35</v>
      </c>
      <c r="C35" s="40">
        <v>100</v>
      </c>
      <c r="D35" s="41">
        <v>37.979189485213581</v>
      </c>
      <c r="E35" s="41">
        <v>11.746987951807229</v>
      </c>
      <c r="F35" s="41">
        <v>16.046002190580506</v>
      </c>
      <c r="G35" s="41">
        <v>12.51369112814896</v>
      </c>
      <c r="H35" s="41">
        <v>12.897042716319826</v>
      </c>
      <c r="I35" s="41">
        <v>4.2716319824753564</v>
      </c>
      <c r="J35" s="41">
        <v>4.5454545454545459</v>
      </c>
    </row>
    <row r="36" spans="2:10" x14ac:dyDescent="0.2">
      <c r="B36" s="1" t="s">
        <v>36</v>
      </c>
      <c r="C36" s="40">
        <v>100</v>
      </c>
      <c r="D36" s="41">
        <v>48.894181694453899</v>
      </c>
      <c r="E36" s="41">
        <v>15.991833957128273</v>
      </c>
      <c r="F36" s="41">
        <v>10.343654304185097</v>
      </c>
      <c r="G36" s="41">
        <v>7.6556651922422585</v>
      </c>
      <c r="H36" s="41">
        <v>10.173528411024158</v>
      </c>
      <c r="I36" s="41">
        <v>3.5726437563797209</v>
      </c>
      <c r="J36" s="41">
        <v>3.3684926845865943</v>
      </c>
    </row>
    <row r="37" spans="2:10" x14ac:dyDescent="0.2">
      <c r="B37" s="1" t="s">
        <v>37</v>
      </c>
      <c r="C37" s="40">
        <v>100</v>
      </c>
      <c r="D37" s="41">
        <v>72.354211663066963</v>
      </c>
      <c r="E37" s="41">
        <v>7.7753779697624186</v>
      </c>
      <c r="F37" s="41">
        <v>12.311015118790497</v>
      </c>
      <c r="G37" s="41">
        <v>3.455723542116631</v>
      </c>
      <c r="H37" s="41">
        <v>2.8077753779697625</v>
      </c>
      <c r="I37" s="41">
        <v>0.64794816414686829</v>
      </c>
      <c r="J37" s="41">
        <v>0.64794816414686829</v>
      </c>
    </row>
    <row r="38" spans="2:10" x14ac:dyDescent="0.2">
      <c r="C38" s="40"/>
      <c r="D38" s="41"/>
      <c r="E38" s="41"/>
      <c r="F38" s="41"/>
      <c r="G38" s="41"/>
      <c r="H38" s="41"/>
      <c r="I38" s="41"/>
      <c r="J38" s="41"/>
    </row>
    <row r="39" spans="2:10" x14ac:dyDescent="0.2">
      <c r="B39" s="1" t="s">
        <v>38</v>
      </c>
      <c r="C39" s="40">
        <v>100</v>
      </c>
      <c r="D39" s="41">
        <v>28.666666666666668</v>
      </c>
      <c r="E39" s="41">
        <v>20.935897435897434</v>
      </c>
      <c r="F39" s="41">
        <v>15.269230769230768</v>
      </c>
      <c r="G39" s="41">
        <v>15.243589743589745</v>
      </c>
      <c r="H39" s="41">
        <v>13.435897435897438</v>
      </c>
      <c r="I39" s="41">
        <v>2.7564102564102564</v>
      </c>
      <c r="J39" s="41">
        <v>3.6923076923076925</v>
      </c>
    </row>
    <row r="40" spans="2:10" x14ac:dyDescent="0.2">
      <c r="B40" s="1" t="s">
        <v>39</v>
      </c>
      <c r="C40" s="40">
        <v>100</v>
      </c>
      <c r="D40" s="41">
        <v>29.659090909090907</v>
      </c>
      <c r="E40" s="41">
        <v>29.75</v>
      </c>
      <c r="F40" s="41">
        <v>12.590909090909092</v>
      </c>
      <c r="G40" s="41">
        <v>12.340909090909092</v>
      </c>
      <c r="H40" s="41">
        <v>10.227272727272728</v>
      </c>
      <c r="I40" s="41">
        <v>2.8863636363636362</v>
      </c>
      <c r="J40" s="41">
        <v>2.5454545454545454</v>
      </c>
    </row>
    <row r="41" spans="2:10" x14ac:dyDescent="0.2">
      <c r="B41" s="1" t="s">
        <v>40</v>
      </c>
      <c r="C41" s="40">
        <v>100</v>
      </c>
      <c r="D41" s="41">
        <v>38.57558542330608</v>
      </c>
      <c r="E41" s="41">
        <v>21.43549951503395</v>
      </c>
      <c r="F41" s="41">
        <v>9.8655951226271306</v>
      </c>
      <c r="G41" s="41">
        <v>12.969377857835665</v>
      </c>
      <c r="H41" s="41">
        <v>11.611472911181933</v>
      </c>
      <c r="I41" s="41">
        <v>2.2308438409311346</v>
      </c>
      <c r="J41" s="41">
        <v>3.3116253290841073</v>
      </c>
    </row>
    <row r="42" spans="2:10" x14ac:dyDescent="0.2">
      <c r="B42" s="1" t="s">
        <v>41</v>
      </c>
      <c r="C42" s="40">
        <v>100</v>
      </c>
      <c r="D42" s="41">
        <v>40.376266280752532</v>
      </c>
      <c r="E42" s="41">
        <v>19.392185238784371</v>
      </c>
      <c r="F42" s="41">
        <v>12.807525325615051</v>
      </c>
      <c r="G42" s="41">
        <v>12.789435600578871</v>
      </c>
      <c r="H42" s="41">
        <v>10.455861070911721</v>
      </c>
      <c r="I42" s="41">
        <v>2.0622286541244574</v>
      </c>
      <c r="J42" s="41">
        <v>2.1164978292329955</v>
      </c>
    </row>
    <row r="43" spans="2:10" x14ac:dyDescent="0.2">
      <c r="B43" s="1" t="s">
        <v>42</v>
      </c>
      <c r="C43" s="40">
        <v>100</v>
      </c>
      <c r="D43" s="41">
        <v>47.76910206358059</v>
      </c>
      <c r="E43" s="41">
        <v>16.620189626324596</v>
      </c>
      <c r="F43" s="41">
        <v>11.042944785276074</v>
      </c>
      <c r="G43" s="41">
        <v>12.939208031232571</v>
      </c>
      <c r="H43" s="41">
        <v>8.3379810373675411</v>
      </c>
      <c r="I43" s="41">
        <v>1.6174010039040714</v>
      </c>
      <c r="J43" s="41">
        <v>1.6731734523145567</v>
      </c>
    </row>
    <row r="44" spans="2:10" x14ac:dyDescent="0.2">
      <c r="C44" s="40"/>
      <c r="D44" s="41"/>
      <c r="E44" s="41"/>
      <c r="F44" s="41"/>
      <c r="G44" s="41"/>
      <c r="H44" s="41"/>
      <c r="I44" s="41"/>
      <c r="J44" s="41"/>
    </row>
    <row r="45" spans="2:10" x14ac:dyDescent="0.2">
      <c r="B45" s="1" t="s">
        <v>43</v>
      </c>
      <c r="C45" s="40">
        <v>100</v>
      </c>
      <c r="D45" s="41">
        <v>38.001998001997997</v>
      </c>
      <c r="E45" s="41">
        <v>22.477522477522477</v>
      </c>
      <c r="F45" s="41">
        <v>11.20879120879121</v>
      </c>
      <c r="G45" s="41">
        <v>10.04995004995005</v>
      </c>
      <c r="H45" s="41">
        <v>12.527472527472527</v>
      </c>
      <c r="I45" s="41">
        <v>2.7772227772227773</v>
      </c>
      <c r="J45" s="41">
        <v>2.9570429570429568</v>
      </c>
    </row>
    <row r="46" spans="2:10" x14ac:dyDescent="0.2">
      <c r="B46" s="1" t="s">
        <v>44</v>
      </c>
      <c r="C46" s="40">
        <v>100</v>
      </c>
      <c r="D46" s="41">
        <v>41.110858183473709</v>
      </c>
      <c r="E46" s="41">
        <v>22.831777828363307</v>
      </c>
      <c r="F46" s="41">
        <v>8.4907807876166626</v>
      </c>
      <c r="G46" s="41">
        <v>13.589801957659914</v>
      </c>
      <c r="H46" s="41">
        <v>8.9232870475756876</v>
      </c>
      <c r="I46" s="41">
        <v>2.7771454586842705</v>
      </c>
      <c r="J46" s="41">
        <v>2.276348736626451</v>
      </c>
    </row>
    <row r="47" spans="2:10" x14ac:dyDescent="0.2">
      <c r="B47" s="1" t="s">
        <v>45</v>
      </c>
      <c r="C47" s="40">
        <v>100</v>
      </c>
      <c r="D47" s="41">
        <v>36.763129689174704</v>
      </c>
      <c r="E47" s="41">
        <v>26.0021436227224</v>
      </c>
      <c r="F47" s="41">
        <v>12.497320471597</v>
      </c>
      <c r="G47" s="41">
        <v>8.896034297963558</v>
      </c>
      <c r="H47" s="41">
        <v>8.9174705251875661</v>
      </c>
      <c r="I47" s="41">
        <v>2.636655948553055</v>
      </c>
      <c r="J47" s="41">
        <v>4.287245444801715</v>
      </c>
    </row>
    <row r="48" spans="2:10" x14ac:dyDescent="0.2">
      <c r="B48" s="1" t="s">
        <v>46</v>
      </c>
      <c r="C48" s="40">
        <v>100</v>
      </c>
      <c r="D48" s="41">
        <v>37.208743694451115</v>
      </c>
      <c r="E48" s="41">
        <v>28.969493153975499</v>
      </c>
      <c r="F48" s="41">
        <v>10.497237569060774</v>
      </c>
      <c r="G48" s="41">
        <v>9.1040115301465292</v>
      </c>
      <c r="H48" s="41">
        <v>9.4162863319721364</v>
      </c>
      <c r="I48" s="41">
        <v>2.7143886620225799</v>
      </c>
      <c r="J48" s="41">
        <v>2.0898390583713669</v>
      </c>
    </row>
    <row r="49" spans="2:10" x14ac:dyDescent="0.2">
      <c r="B49" s="1" t="s">
        <v>47</v>
      </c>
      <c r="C49" s="40">
        <v>100</v>
      </c>
      <c r="D49" s="41">
        <v>39.942028985507243</v>
      </c>
      <c r="E49" s="41">
        <v>21.971014492753625</v>
      </c>
      <c r="F49" s="41">
        <v>11.478260869565217</v>
      </c>
      <c r="G49" s="41">
        <v>14.492753623188406</v>
      </c>
      <c r="H49" s="41">
        <v>6.8985507246376807</v>
      </c>
      <c r="I49" s="41">
        <v>2.2608695652173916</v>
      </c>
      <c r="J49" s="41">
        <v>2.9565217391304346</v>
      </c>
    </row>
    <row r="50" spans="2:10" x14ac:dyDescent="0.2">
      <c r="B50" s="1" t="s">
        <v>48</v>
      </c>
      <c r="C50" s="40">
        <v>100</v>
      </c>
      <c r="D50" s="41">
        <v>43.888888888888886</v>
      </c>
      <c r="E50" s="41">
        <v>25.432098765432098</v>
      </c>
      <c r="F50" s="41">
        <v>13.271604938271606</v>
      </c>
      <c r="G50" s="41">
        <v>8.7654320987654319</v>
      </c>
      <c r="H50" s="41">
        <v>5.4938271604938267</v>
      </c>
      <c r="I50" s="41">
        <v>1.4197530864197532</v>
      </c>
      <c r="J50" s="41">
        <v>1.728395061728395</v>
      </c>
    </row>
    <row r="51" spans="2:10" x14ac:dyDescent="0.2">
      <c r="B51" s="1" t="s">
        <v>49</v>
      </c>
      <c r="C51" s="40">
        <v>100</v>
      </c>
      <c r="D51" s="41">
        <v>38.570528967254411</v>
      </c>
      <c r="E51" s="41">
        <v>18.60831234256927</v>
      </c>
      <c r="F51" s="41">
        <v>15.837531486146094</v>
      </c>
      <c r="G51" s="41">
        <v>13.727959697732997</v>
      </c>
      <c r="H51" s="41">
        <v>7.7455919395465989</v>
      </c>
      <c r="I51" s="41">
        <v>2.8967254408060454</v>
      </c>
      <c r="J51" s="41">
        <v>2.6133501259445842</v>
      </c>
    </row>
    <row r="52" spans="2:10" x14ac:dyDescent="0.2">
      <c r="B52" s="1" t="s">
        <v>50</v>
      </c>
      <c r="C52" s="40">
        <v>100</v>
      </c>
      <c r="D52" s="41">
        <v>41.96771714066103</v>
      </c>
      <c r="E52" s="41">
        <v>23.520368946963874</v>
      </c>
      <c r="F52" s="41">
        <v>11.119651550089674</v>
      </c>
      <c r="G52" s="41">
        <v>9.2749167307199585</v>
      </c>
      <c r="H52" s="41">
        <v>9.3774019984627213</v>
      </c>
      <c r="I52" s="41">
        <v>2.0240840379195491</v>
      </c>
      <c r="J52" s="41">
        <v>2.7158595951831921</v>
      </c>
    </row>
    <row r="53" spans="2:10" x14ac:dyDescent="0.2">
      <c r="B53" s="1" t="s">
        <v>51</v>
      </c>
      <c r="C53" s="40">
        <v>100</v>
      </c>
      <c r="D53" s="41">
        <v>37.834846136816466</v>
      </c>
      <c r="E53" s="41">
        <v>23.422625636484394</v>
      </c>
      <c r="F53" s="41">
        <v>10.958600841266328</v>
      </c>
      <c r="G53" s="41">
        <v>13.393845472658844</v>
      </c>
      <c r="H53" s="41">
        <v>9.1432366615009961</v>
      </c>
      <c r="I53" s="41">
        <v>3.0551250830197034</v>
      </c>
      <c r="J53" s="41">
        <v>2.1917201682532657</v>
      </c>
    </row>
    <row r="54" spans="2:10" x14ac:dyDescent="0.2">
      <c r="B54" s="1" t="s">
        <v>52</v>
      </c>
      <c r="C54" s="40">
        <v>100</v>
      </c>
      <c r="D54" s="41">
        <v>38.546630360789649</v>
      </c>
      <c r="E54" s="41">
        <v>32.45405037440436</v>
      </c>
      <c r="F54" s="41">
        <v>9.4622191967324714</v>
      </c>
      <c r="G54" s="41">
        <v>7.4370319945541192</v>
      </c>
      <c r="H54" s="41">
        <v>8.1518039482641242</v>
      </c>
      <c r="I54" s="41">
        <v>2.4336283185840708</v>
      </c>
      <c r="J54" s="41">
        <v>1.5146358066712049</v>
      </c>
    </row>
    <row r="55" spans="2:10" x14ac:dyDescent="0.2">
      <c r="C55" s="40"/>
      <c r="D55" s="41"/>
      <c r="E55" s="41"/>
      <c r="F55" s="41"/>
      <c r="G55" s="41"/>
      <c r="H55" s="41"/>
      <c r="I55" s="41"/>
      <c r="J55" s="41"/>
    </row>
    <row r="56" spans="2:10" x14ac:dyDescent="0.2">
      <c r="B56" s="1" t="s">
        <v>53</v>
      </c>
      <c r="C56" s="40">
        <v>100</v>
      </c>
      <c r="D56" s="41">
        <v>29.015384615384615</v>
      </c>
      <c r="E56" s="41">
        <v>17.723076923076921</v>
      </c>
      <c r="F56" s="41">
        <v>19.261538461538461</v>
      </c>
      <c r="G56" s="41">
        <v>14.174358974358976</v>
      </c>
      <c r="H56" s="41">
        <v>11.887179487179488</v>
      </c>
      <c r="I56" s="41">
        <v>5.0564102564102562</v>
      </c>
      <c r="J56" s="41">
        <v>2.882051282051282</v>
      </c>
    </row>
    <row r="57" spans="2:10" x14ac:dyDescent="0.2">
      <c r="B57" s="1" t="s">
        <v>54</v>
      </c>
      <c r="C57" s="40">
        <v>100</v>
      </c>
      <c r="D57" s="41">
        <v>36.595566708490175</v>
      </c>
      <c r="E57" s="41">
        <v>17.398578000836469</v>
      </c>
      <c r="F57" s="41">
        <v>20.995399414470935</v>
      </c>
      <c r="G57" s="41">
        <v>11.25052279381012</v>
      </c>
      <c r="H57" s="41">
        <v>8.5319949811794231</v>
      </c>
      <c r="I57" s="41">
        <v>2.9694688414889168</v>
      </c>
      <c r="J57" s="41">
        <v>2.2584692597239648</v>
      </c>
    </row>
    <row r="58" spans="2:10" x14ac:dyDescent="0.2">
      <c r="B58" s="1" t="s">
        <v>55</v>
      </c>
      <c r="C58" s="40">
        <v>100</v>
      </c>
      <c r="D58" s="41">
        <v>34.605725765946758</v>
      </c>
      <c r="E58" s="41">
        <v>17.679558011049721</v>
      </c>
      <c r="F58" s="41">
        <v>21.044701155198393</v>
      </c>
      <c r="G58" s="41">
        <v>10.246107483676544</v>
      </c>
      <c r="H58" s="41">
        <v>8.488196885986941</v>
      </c>
      <c r="I58" s="41">
        <v>4.3696634856855852</v>
      </c>
      <c r="J58" s="41">
        <v>3.5660472124560521</v>
      </c>
    </row>
    <row r="59" spans="2:10" x14ac:dyDescent="0.2">
      <c r="B59" s="1" t="s">
        <v>56</v>
      </c>
      <c r="C59" s="40">
        <v>100</v>
      </c>
      <c r="D59" s="41">
        <v>27.886143620864033</v>
      </c>
      <c r="E59" s="41">
        <v>16.023695997688193</v>
      </c>
      <c r="F59" s="41">
        <v>22.048836873284209</v>
      </c>
      <c r="G59" s="41">
        <v>16.659442277127585</v>
      </c>
      <c r="H59" s="41">
        <v>10.200838029186533</v>
      </c>
      <c r="I59" s="41">
        <v>3.9300679092616675</v>
      </c>
      <c r="J59" s="41">
        <v>3.2509752925877766</v>
      </c>
    </row>
    <row r="60" spans="2:10" x14ac:dyDescent="0.2">
      <c r="B60" s="1" t="s">
        <v>57</v>
      </c>
      <c r="C60" s="40">
        <v>100</v>
      </c>
      <c r="D60" s="41">
        <v>28.463648834019207</v>
      </c>
      <c r="E60" s="41">
        <v>21.913580246913579</v>
      </c>
      <c r="F60" s="41">
        <v>18.689986282578875</v>
      </c>
      <c r="G60" s="41">
        <v>14.266117969821673</v>
      </c>
      <c r="H60" s="41">
        <v>9.7393689986282581</v>
      </c>
      <c r="I60" s="41">
        <v>4.080932784636488</v>
      </c>
      <c r="J60" s="41">
        <v>2.8463648834019204</v>
      </c>
    </row>
    <row r="61" spans="2:10" x14ac:dyDescent="0.2">
      <c r="B61" s="1" t="s">
        <v>58</v>
      </c>
      <c r="C61" s="40">
        <v>100</v>
      </c>
      <c r="D61" s="41">
        <v>36.384505021520802</v>
      </c>
      <c r="E61" s="41">
        <v>17.187948350071736</v>
      </c>
      <c r="F61" s="41">
        <v>17.27403156384505</v>
      </c>
      <c r="G61" s="41">
        <v>13.916786226685796</v>
      </c>
      <c r="H61" s="41">
        <v>10.100430416068866</v>
      </c>
      <c r="I61" s="41">
        <v>3.0129124820659969</v>
      </c>
      <c r="J61" s="41">
        <v>2.1233859397417501</v>
      </c>
    </row>
    <row r="62" spans="2:10" x14ac:dyDescent="0.2">
      <c r="B62" s="1" t="s">
        <v>59</v>
      </c>
      <c r="C62" s="40">
        <v>100</v>
      </c>
      <c r="D62" s="41">
        <v>34.439676930843014</v>
      </c>
      <c r="E62" s="41">
        <v>18.450277637556788</v>
      </c>
      <c r="F62" s="41">
        <v>12.682988389702171</v>
      </c>
      <c r="G62" s="41">
        <v>14.55073195355881</v>
      </c>
      <c r="H62" s="41">
        <v>13.086824835941444</v>
      </c>
      <c r="I62" s="41">
        <v>4.0888440181726402</v>
      </c>
      <c r="J62" s="41">
        <v>2.7006562342251388</v>
      </c>
    </row>
    <row r="63" spans="2:10" x14ac:dyDescent="0.2">
      <c r="C63" s="40"/>
      <c r="D63" s="41"/>
      <c r="E63" s="41"/>
      <c r="F63" s="41"/>
      <c r="G63" s="41"/>
      <c r="H63" s="41"/>
      <c r="I63" s="41"/>
      <c r="J63" s="41"/>
    </row>
    <row r="64" spans="2:10" x14ac:dyDescent="0.2">
      <c r="B64" s="1" t="s">
        <v>60</v>
      </c>
      <c r="C64" s="40">
        <v>100</v>
      </c>
      <c r="D64" s="41">
        <v>31.100908274278872</v>
      </c>
      <c r="E64" s="41">
        <v>18.504840802475297</v>
      </c>
      <c r="F64" s="41">
        <v>16.967761253618125</v>
      </c>
      <c r="G64" s="41">
        <v>13.115081345443658</v>
      </c>
      <c r="H64" s="41">
        <v>12.18684499451043</v>
      </c>
      <c r="I64" s="41">
        <v>4.9905180157700366</v>
      </c>
      <c r="J64" s="41">
        <v>3.1340453139035827</v>
      </c>
    </row>
    <row r="65" spans="1:10" x14ac:dyDescent="0.2">
      <c r="B65" s="1" t="s">
        <v>111</v>
      </c>
      <c r="C65" s="40">
        <v>100</v>
      </c>
      <c r="D65" s="41">
        <v>38.195691202872531</v>
      </c>
      <c r="E65" s="41">
        <v>17.773788150807899</v>
      </c>
      <c r="F65" s="41">
        <v>10.412926391382406</v>
      </c>
      <c r="G65" s="41">
        <v>13.375224416517057</v>
      </c>
      <c r="H65" s="41">
        <v>11.759425493716337</v>
      </c>
      <c r="I65" s="41">
        <v>6.2836624775583481</v>
      </c>
      <c r="J65" s="41">
        <v>2.1992818671454217</v>
      </c>
    </row>
    <row r="66" spans="1:10" x14ac:dyDescent="0.2">
      <c r="B66" s="1" t="s">
        <v>62</v>
      </c>
      <c r="C66" s="40">
        <v>100</v>
      </c>
      <c r="D66" s="41">
        <v>31.557377049180328</v>
      </c>
      <c r="E66" s="41">
        <v>20.176544766708702</v>
      </c>
      <c r="F66" s="41">
        <v>14.281210592686003</v>
      </c>
      <c r="G66" s="41">
        <v>13.871374527112232</v>
      </c>
      <c r="H66" s="41">
        <v>12.011349306431274</v>
      </c>
      <c r="I66" s="41">
        <v>5.6431273644388398</v>
      </c>
      <c r="J66" s="41">
        <v>2.459016393442623</v>
      </c>
    </row>
    <row r="67" spans="1:10" x14ac:dyDescent="0.2">
      <c r="B67" s="1" t="s">
        <v>63</v>
      </c>
      <c r="C67" s="40">
        <v>100</v>
      </c>
      <c r="D67" s="41">
        <v>31.648936170212767</v>
      </c>
      <c r="E67" s="41">
        <v>18.351063829787233</v>
      </c>
      <c r="F67" s="41">
        <v>14.589665653495439</v>
      </c>
      <c r="G67" s="41">
        <v>15.19756838905775</v>
      </c>
      <c r="H67" s="41">
        <v>11.664133738601825</v>
      </c>
      <c r="I67" s="41">
        <v>6.7629179331306997</v>
      </c>
      <c r="J67" s="41">
        <v>1.7857142857142856</v>
      </c>
    </row>
    <row r="68" spans="1:10" x14ac:dyDescent="0.2">
      <c r="B68" s="1" t="s">
        <v>64</v>
      </c>
      <c r="C68" s="40">
        <v>100</v>
      </c>
      <c r="D68" s="41">
        <v>38.488453463960816</v>
      </c>
      <c r="E68" s="41">
        <v>12.876137158852345</v>
      </c>
      <c r="F68" s="41">
        <v>19.804058782365292</v>
      </c>
      <c r="G68" s="41">
        <v>14.415675297410777</v>
      </c>
      <c r="H68" s="41">
        <v>8.2575227431770468</v>
      </c>
      <c r="I68" s="41">
        <v>3.3589923023093071</v>
      </c>
      <c r="J68" s="41">
        <v>2.7991602519244227</v>
      </c>
    </row>
    <row r="69" spans="1:10" x14ac:dyDescent="0.2">
      <c r="B69" s="1" t="s">
        <v>65</v>
      </c>
      <c r="C69" s="40">
        <v>100</v>
      </c>
      <c r="D69" s="41">
        <v>37.321711568938191</v>
      </c>
      <c r="E69" s="41">
        <v>13.787638668779714</v>
      </c>
      <c r="F69" s="41">
        <v>20.126782884310618</v>
      </c>
      <c r="G69" s="41">
        <v>15.689381933438987</v>
      </c>
      <c r="H69" s="41">
        <v>8.2805071315372434</v>
      </c>
      <c r="I69" s="41">
        <v>3.1695721077654517</v>
      </c>
      <c r="J69" s="41">
        <v>1.624405705229794</v>
      </c>
    </row>
    <row r="70" spans="1:10" x14ac:dyDescent="0.2">
      <c r="B70" s="1" t="s">
        <v>66</v>
      </c>
      <c r="C70" s="40">
        <v>100</v>
      </c>
      <c r="D70" s="41">
        <v>57.871396895787143</v>
      </c>
      <c r="E70" s="41">
        <v>11.086474501108649</v>
      </c>
      <c r="F70" s="41">
        <v>14.634146341463413</v>
      </c>
      <c r="G70" s="41">
        <v>5.9866962305986693</v>
      </c>
      <c r="H70" s="41">
        <v>7.3170731707317067</v>
      </c>
      <c r="I70" s="41">
        <v>1.7738359201773837</v>
      </c>
      <c r="J70" s="41">
        <v>1.3303769401330376</v>
      </c>
    </row>
    <row r="71" spans="1:10" ht="18" thickBot="1" x14ac:dyDescent="0.25">
      <c r="B71" s="6"/>
      <c r="C71" s="23"/>
      <c r="D71" s="6"/>
      <c r="E71" s="6"/>
      <c r="F71" s="6"/>
      <c r="G71" s="6"/>
      <c r="H71" s="6"/>
      <c r="I71" s="6"/>
      <c r="J71" s="6"/>
    </row>
    <row r="72" spans="1:10" x14ac:dyDescent="0.2">
      <c r="C72" s="1" t="s">
        <v>71</v>
      </c>
    </row>
    <row r="73" spans="1:10" x14ac:dyDescent="0.2">
      <c r="A73" s="1"/>
    </row>
  </sheetData>
  <phoneticPr fontId="2"/>
  <pageMargins left="0.23000000000000004" right="0.23000000000000004" top="0.56999999999999995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25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6" x14ac:dyDescent="0.2">
      <c r="A1" s="1"/>
    </row>
    <row r="6" spans="1:16" x14ac:dyDescent="0.2">
      <c r="C6" s="4" t="s">
        <v>137</v>
      </c>
    </row>
    <row r="7" spans="1:16" ht="18" thickBot="1" x14ac:dyDescent="0.25">
      <c r="B7" s="6"/>
      <c r="C7" s="35" t="s">
        <v>138</v>
      </c>
      <c r="D7" s="6"/>
      <c r="E7" s="6"/>
      <c r="F7" s="6"/>
      <c r="G7" s="6"/>
      <c r="H7" s="6"/>
      <c r="I7" s="8" t="s">
        <v>1</v>
      </c>
      <c r="J7" s="5"/>
      <c r="K7" s="5"/>
      <c r="L7" s="5"/>
      <c r="M7" s="5"/>
      <c r="N7" s="5"/>
      <c r="O7" s="5"/>
    </row>
    <row r="8" spans="1:16" x14ac:dyDescent="0.2">
      <c r="C8" s="9"/>
      <c r="D8" s="10"/>
      <c r="E8" s="10"/>
      <c r="F8" s="10"/>
      <c r="G8" s="10"/>
      <c r="H8" s="10"/>
      <c r="I8" s="10"/>
      <c r="P8" s="5"/>
    </row>
    <row r="9" spans="1:16" x14ac:dyDescent="0.2">
      <c r="C9" s="13" t="s">
        <v>139</v>
      </c>
      <c r="D9" s="9"/>
      <c r="E9" s="9"/>
      <c r="F9" s="13" t="s">
        <v>140</v>
      </c>
      <c r="G9" s="13" t="s">
        <v>141</v>
      </c>
      <c r="H9" s="9"/>
      <c r="I9" s="9"/>
      <c r="P9" s="5"/>
    </row>
    <row r="10" spans="1:16" x14ac:dyDescent="0.2">
      <c r="B10" s="10"/>
      <c r="C10" s="20"/>
      <c r="D10" s="15" t="s">
        <v>142</v>
      </c>
      <c r="E10" s="15" t="s">
        <v>143</v>
      </c>
      <c r="F10" s="15" t="s">
        <v>144</v>
      </c>
      <c r="G10" s="15" t="s">
        <v>144</v>
      </c>
      <c r="H10" s="15" t="s">
        <v>145</v>
      </c>
      <c r="I10" s="15" t="s">
        <v>146</v>
      </c>
      <c r="P10" s="5"/>
    </row>
    <row r="11" spans="1:16" x14ac:dyDescent="0.2">
      <c r="C11" s="9"/>
      <c r="I11" s="5"/>
      <c r="P11" s="5"/>
    </row>
    <row r="12" spans="1:16" x14ac:dyDescent="0.2">
      <c r="B12" s="1" t="s">
        <v>147</v>
      </c>
      <c r="C12" s="17">
        <v>19553</v>
      </c>
      <c r="D12" s="33" t="s">
        <v>130</v>
      </c>
      <c r="E12" s="33" t="s">
        <v>130</v>
      </c>
      <c r="F12" s="33" t="s">
        <v>130</v>
      </c>
      <c r="G12" s="33" t="s">
        <v>130</v>
      </c>
      <c r="H12" s="33" t="s">
        <v>130</v>
      </c>
      <c r="I12" s="44" t="s">
        <v>130</v>
      </c>
    </row>
    <row r="13" spans="1:16" x14ac:dyDescent="0.2">
      <c r="B13" s="1" t="s">
        <v>148</v>
      </c>
      <c r="C13" s="17">
        <v>19699</v>
      </c>
      <c r="D13" s="33" t="s">
        <v>130</v>
      </c>
      <c r="E13" s="33" t="s">
        <v>130</v>
      </c>
      <c r="F13" s="33" t="s">
        <v>130</v>
      </c>
      <c r="G13" s="33" t="s">
        <v>130</v>
      </c>
      <c r="H13" s="33" t="s">
        <v>130</v>
      </c>
      <c r="I13" s="44" t="s">
        <v>130</v>
      </c>
    </row>
    <row r="14" spans="1:16" x14ac:dyDescent="0.2">
      <c r="B14" s="1" t="s">
        <v>149</v>
      </c>
      <c r="C14" s="17">
        <v>19239</v>
      </c>
      <c r="D14" s="33" t="s">
        <v>130</v>
      </c>
      <c r="E14" s="33" t="s">
        <v>130</v>
      </c>
      <c r="F14" s="33" t="s">
        <v>130</v>
      </c>
      <c r="G14" s="33" t="s">
        <v>130</v>
      </c>
      <c r="H14" s="33" t="s">
        <v>130</v>
      </c>
      <c r="I14" s="44" t="s">
        <v>130</v>
      </c>
    </row>
    <row r="15" spans="1:16" x14ac:dyDescent="0.2">
      <c r="C15" s="17"/>
      <c r="D15" s="18"/>
      <c r="E15" s="18"/>
      <c r="F15" s="18"/>
      <c r="G15" s="18"/>
      <c r="H15" s="18"/>
      <c r="I15" s="45"/>
    </row>
    <row r="16" spans="1:16" x14ac:dyDescent="0.2">
      <c r="B16" s="1" t="s">
        <v>150</v>
      </c>
      <c r="C16" s="17">
        <v>19193</v>
      </c>
      <c r="D16" s="33" t="s">
        <v>130</v>
      </c>
      <c r="E16" s="33" t="s">
        <v>130</v>
      </c>
      <c r="F16" s="33" t="s">
        <v>130</v>
      </c>
      <c r="G16" s="33" t="s">
        <v>130</v>
      </c>
      <c r="H16" s="33" t="s">
        <v>130</v>
      </c>
      <c r="I16" s="44" t="s">
        <v>130</v>
      </c>
    </row>
    <row r="17" spans="2:9" x14ac:dyDescent="0.2">
      <c r="B17" s="1" t="s">
        <v>151</v>
      </c>
      <c r="C17" s="17">
        <v>19161</v>
      </c>
      <c r="D17" s="33" t="s">
        <v>130</v>
      </c>
      <c r="E17" s="33" t="s">
        <v>130</v>
      </c>
      <c r="F17" s="33" t="s">
        <v>130</v>
      </c>
      <c r="G17" s="33" t="s">
        <v>130</v>
      </c>
      <c r="H17" s="33" t="s">
        <v>130</v>
      </c>
      <c r="I17" s="44" t="s">
        <v>130</v>
      </c>
    </row>
    <row r="18" spans="2:9" x14ac:dyDescent="0.2">
      <c r="B18" s="1" t="s">
        <v>152</v>
      </c>
      <c r="C18" s="17">
        <v>19071</v>
      </c>
      <c r="D18" s="33" t="s">
        <v>130</v>
      </c>
      <c r="E18" s="33" t="s">
        <v>130</v>
      </c>
      <c r="F18" s="33" t="s">
        <v>130</v>
      </c>
      <c r="G18" s="33" t="s">
        <v>130</v>
      </c>
      <c r="H18" s="33" t="s">
        <v>130</v>
      </c>
      <c r="I18" s="44" t="s">
        <v>130</v>
      </c>
    </row>
    <row r="19" spans="2:9" x14ac:dyDescent="0.2">
      <c r="C19" s="9"/>
      <c r="I19" s="5"/>
    </row>
    <row r="20" spans="2:9" x14ac:dyDescent="0.2">
      <c r="B20" s="1" t="s">
        <v>153</v>
      </c>
      <c r="C20" s="17">
        <v>19029</v>
      </c>
      <c r="D20" s="33" t="s">
        <v>130</v>
      </c>
      <c r="E20" s="33" t="s">
        <v>130</v>
      </c>
      <c r="F20" s="33" t="s">
        <v>130</v>
      </c>
      <c r="G20" s="33" t="s">
        <v>130</v>
      </c>
      <c r="H20" s="33" t="s">
        <v>130</v>
      </c>
      <c r="I20" s="44" t="s">
        <v>130</v>
      </c>
    </row>
    <row r="21" spans="2:9" x14ac:dyDescent="0.2">
      <c r="B21" s="1" t="s">
        <v>154</v>
      </c>
      <c r="C21" s="17">
        <v>19082</v>
      </c>
      <c r="D21" s="33" t="s">
        <v>130</v>
      </c>
      <c r="E21" s="33" t="s">
        <v>130</v>
      </c>
      <c r="F21" s="33" t="s">
        <v>130</v>
      </c>
      <c r="G21" s="33" t="s">
        <v>130</v>
      </c>
      <c r="H21" s="33" t="s">
        <v>130</v>
      </c>
      <c r="I21" s="44" t="s">
        <v>130</v>
      </c>
    </row>
    <row r="22" spans="2:9" x14ac:dyDescent="0.2">
      <c r="B22" s="1" t="s">
        <v>155</v>
      </c>
      <c r="C22" s="17">
        <v>19116</v>
      </c>
      <c r="D22" s="33" t="s">
        <v>130</v>
      </c>
      <c r="E22" s="33" t="s">
        <v>130</v>
      </c>
      <c r="F22" s="33" t="s">
        <v>130</v>
      </c>
      <c r="G22" s="33" t="s">
        <v>130</v>
      </c>
      <c r="H22" s="33" t="s">
        <v>130</v>
      </c>
      <c r="I22" s="44" t="s">
        <v>130</v>
      </c>
    </row>
    <row r="23" spans="2:9" x14ac:dyDescent="0.2">
      <c r="B23" s="4" t="s">
        <v>156</v>
      </c>
      <c r="C23" s="42">
        <v>19124</v>
      </c>
      <c r="D23" s="43">
        <v>4581</v>
      </c>
      <c r="E23" s="43">
        <v>661</v>
      </c>
      <c r="F23" s="43">
        <v>2294</v>
      </c>
      <c r="G23" s="43">
        <v>6933</v>
      </c>
      <c r="H23" s="43">
        <v>1984</v>
      </c>
      <c r="I23" s="46">
        <f>C23-SUM(D23:H23)</f>
        <v>2671</v>
      </c>
    </row>
    <row r="24" spans="2:9" ht="18" thickBot="1" x14ac:dyDescent="0.25">
      <c r="B24" s="6"/>
      <c r="C24" s="23"/>
      <c r="D24" s="6"/>
      <c r="E24" s="6"/>
      <c r="F24" s="6"/>
      <c r="G24" s="6"/>
      <c r="H24" s="6"/>
      <c r="I24" s="6"/>
    </row>
    <row r="25" spans="2:9" x14ac:dyDescent="0.2">
      <c r="C25" s="1" t="s">
        <v>157</v>
      </c>
      <c r="G25" s="1" t="s">
        <v>158</v>
      </c>
      <c r="I25" s="5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30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5" x14ac:dyDescent="0.2">
      <c r="A1" s="1"/>
    </row>
    <row r="6" spans="1:15" x14ac:dyDescent="0.2">
      <c r="C6" s="4" t="s">
        <v>159</v>
      </c>
      <c r="I6" s="3"/>
      <c r="J6" s="3"/>
      <c r="K6" s="3"/>
    </row>
    <row r="7" spans="1:15" ht="18" thickBot="1" x14ac:dyDescent="0.25">
      <c r="B7" s="6"/>
      <c r="C7" s="35" t="s">
        <v>138</v>
      </c>
      <c r="D7" s="6"/>
      <c r="E7" s="6"/>
      <c r="F7" s="6"/>
      <c r="G7" s="6"/>
      <c r="H7" s="8" t="s">
        <v>1</v>
      </c>
      <c r="I7" s="46"/>
      <c r="J7" s="46"/>
      <c r="K7" s="46"/>
      <c r="L7" s="5"/>
      <c r="M7" s="5"/>
      <c r="N7" s="5"/>
    </row>
    <row r="8" spans="1:15" x14ac:dyDescent="0.2">
      <c r="C8" s="9"/>
      <c r="D8" s="10"/>
      <c r="E8" s="10"/>
      <c r="F8" s="10"/>
      <c r="G8" s="10"/>
      <c r="H8" s="10"/>
      <c r="I8" s="3"/>
      <c r="J8" s="3"/>
      <c r="K8" s="3"/>
      <c r="O8" s="5"/>
    </row>
    <row r="9" spans="1:15" x14ac:dyDescent="0.2">
      <c r="B9" s="3"/>
      <c r="C9" s="13" t="s">
        <v>139</v>
      </c>
      <c r="D9" s="9"/>
      <c r="E9" s="9"/>
      <c r="F9" s="13" t="s">
        <v>140</v>
      </c>
      <c r="G9" s="13" t="s">
        <v>141</v>
      </c>
      <c r="H9" s="9"/>
      <c r="O9" s="5"/>
    </row>
    <row r="10" spans="1:15" x14ac:dyDescent="0.2">
      <c r="B10" s="10"/>
      <c r="C10" s="20"/>
      <c r="D10" s="15" t="s">
        <v>142</v>
      </c>
      <c r="E10" s="15" t="s">
        <v>143</v>
      </c>
      <c r="F10" s="15" t="s">
        <v>144</v>
      </c>
      <c r="G10" s="15" t="s">
        <v>144</v>
      </c>
      <c r="H10" s="15" t="s">
        <v>146</v>
      </c>
      <c r="I10" s="3"/>
      <c r="J10" s="3"/>
      <c r="K10" s="3"/>
      <c r="O10" s="5"/>
    </row>
    <row r="11" spans="1:15" x14ac:dyDescent="0.2">
      <c r="C11" s="9"/>
      <c r="O11" s="5"/>
    </row>
    <row r="12" spans="1:15" x14ac:dyDescent="0.2">
      <c r="B12" s="1" t="s">
        <v>147</v>
      </c>
      <c r="C12" s="17">
        <v>15428</v>
      </c>
      <c r="D12" s="33" t="s">
        <v>130</v>
      </c>
      <c r="E12" s="33" t="s">
        <v>130</v>
      </c>
      <c r="F12" s="33" t="s">
        <v>130</v>
      </c>
      <c r="G12" s="33" t="s">
        <v>130</v>
      </c>
      <c r="H12" s="33" t="s">
        <v>130</v>
      </c>
      <c r="O12" s="5"/>
    </row>
    <row r="13" spans="1:15" x14ac:dyDescent="0.2">
      <c r="B13" s="1" t="s">
        <v>148</v>
      </c>
      <c r="C13" s="17">
        <v>15473</v>
      </c>
      <c r="D13" s="33" t="s">
        <v>130</v>
      </c>
      <c r="E13" s="33" t="s">
        <v>130</v>
      </c>
      <c r="F13" s="33" t="s">
        <v>130</v>
      </c>
      <c r="G13" s="33" t="s">
        <v>130</v>
      </c>
      <c r="H13" s="33" t="s">
        <v>130</v>
      </c>
      <c r="O13" s="5"/>
    </row>
    <row r="14" spans="1:15" x14ac:dyDescent="0.2">
      <c r="B14" s="1" t="s">
        <v>149</v>
      </c>
      <c r="C14" s="17">
        <v>15669</v>
      </c>
      <c r="D14" s="33" t="s">
        <v>130</v>
      </c>
      <c r="E14" s="33" t="s">
        <v>130</v>
      </c>
      <c r="F14" s="33" t="s">
        <v>130</v>
      </c>
      <c r="G14" s="33" t="s">
        <v>130</v>
      </c>
      <c r="H14" s="33" t="s">
        <v>130</v>
      </c>
    </row>
    <row r="15" spans="1:15" x14ac:dyDescent="0.2">
      <c r="C15" s="17"/>
      <c r="D15" s="18"/>
      <c r="E15" s="18"/>
      <c r="F15" s="18"/>
      <c r="G15" s="18"/>
      <c r="H15" s="18"/>
    </row>
    <row r="16" spans="1:15" x14ac:dyDescent="0.2">
      <c r="B16" s="1" t="s">
        <v>150</v>
      </c>
      <c r="C16" s="17">
        <v>15858</v>
      </c>
      <c r="D16" s="33" t="s">
        <v>130</v>
      </c>
      <c r="E16" s="33" t="s">
        <v>130</v>
      </c>
      <c r="F16" s="33" t="s">
        <v>130</v>
      </c>
      <c r="G16" s="33" t="s">
        <v>130</v>
      </c>
      <c r="H16" s="33" t="s">
        <v>130</v>
      </c>
    </row>
    <row r="17" spans="1:8" x14ac:dyDescent="0.2">
      <c r="B17" s="1" t="s">
        <v>151</v>
      </c>
      <c r="C17" s="17">
        <v>15986</v>
      </c>
      <c r="D17" s="33" t="s">
        <v>130</v>
      </c>
      <c r="E17" s="33" t="s">
        <v>130</v>
      </c>
      <c r="F17" s="33" t="s">
        <v>130</v>
      </c>
      <c r="G17" s="33" t="s">
        <v>130</v>
      </c>
      <c r="H17" s="33" t="s">
        <v>130</v>
      </c>
    </row>
    <row r="18" spans="1:8" x14ac:dyDescent="0.2">
      <c r="B18" s="1" t="s">
        <v>152</v>
      </c>
      <c r="C18" s="17">
        <v>16210</v>
      </c>
      <c r="D18" s="33" t="s">
        <v>130</v>
      </c>
      <c r="E18" s="33" t="s">
        <v>130</v>
      </c>
      <c r="F18" s="33" t="s">
        <v>130</v>
      </c>
      <c r="G18" s="33" t="s">
        <v>130</v>
      </c>
      <c r="H18" s="33" t="s">
        <v>130</v>
      </c>
    </row>
    <row r="19" spans="1:8" x14ac:dyDescent="0.2">
      <c r="C19" s="9"/>
    </row>
    <row r="20" spans="1:8" x14ac:dyDescent="0.2">
      <c r="B20" s="1" t="s">
        <v>153</v>
      </c>
      <c r="C20" s="17">
        <v>16331</v>
      </c>
      <c r="D20" s="33" t="s">
        <v>130</v>
      </c>
      <c r="E20" s="33" t="s">
        <v>130</v>
      </c>
      <c r="F20" s="33" t="s">
        <v>130</v>
      </c>
      <c r="G20" s="33" t="s">
        <v>130</v>
      </c>
      <c r="H20" s="33" t="s">
        <v>130</v>
      </c>
    </row>
    <row r="21" spans="1:8" x14ac:dyDescent="0.2">
      <c r="B21" s="1" t="s">
        <v>154</v>
      </c>
      <c r="C21" s="17">
        <v>16450</v>
      </c>
      <c r="D21" s="33" t="s">
        <v>130</v>
      </c>
      <c r="E21" s="33" t="s">
        <v>130</v>
      </c>
      <c r="F21" s="33" t="s">
        <v>130</v>
      </c>
      <c r="G21" s="33" t="s">
        <v>130</v>
      </c>
      <c r="H21" s="33" t="s">
        <v>130</v>
      </c>
    </row>
    <row r="22" spans="1:8" x14ac:dyDescent="0.2">
      <c r="B22" s="1" t="s">
        <v>155</v>
      </c>
      <c r="C22" s="17">
        <v>16463</v>
      </c>
      <c r="D22" s="33" t="s">
        <v>130</v>
      </c>
      <c r="E22" s="33" t="s">
        <v>130</v>
      </c>
      <c r="F22" s="33" t="s">
        <v>130</v>
      </c>
      <c r="G22" s="33" t="s">
        <v>130</v>
      </c>
      <c r="H22" s="33" t="s">
        <v>130</v>
      </c>
    </row>
    <row r="23" spans="1:8" x14ac:dyDescent="0.2">
      <c r="B23" s="4" t="s">
        <v>156</v>
      </c>
      <c r="C23" s="12">
        <f t="shared" ref="C23:H23" si="0">SUM(C25:C27)</f>
        <v>16370</v>
      </c>
      <c r="D23" s="3">
        <f t="shared" si="0"/>
        <v>8530</v>
      </c>
      <c r="E23" s="3">
        <f t="shared" si="0"/>
        <v>1953</v>
      </c>
      <c r="F23" s="3">
        <f t="shared" si="0"/>
        <v>105</v>
      </c>
      <c r="G23" s="3">
        <f t="shared" si="0"/>
        <v>2</v>
      </c>
      <c r="H23" s="3">
        <f t="shared" si="0"/>
        <v>5780</v>
      </c>
    </row>
    <row r="24" spans="1:8" x14ac:dyDescent="0.2">
      <c r="C24" s="9"/>
    </row>
    <row r="25" spans="1:8" x14ac:dyDescent="0.2">
      <c r="B25" s="1" t="s">
        <v>160</v>
      </c>
      <c r="C25" s="17">
        <v>7782</v>
      </c>
      <c r="D25" s="18">
        <v>3926</v>
      </c>
      <c r="E25" s="18">
        <v>1096</v>
      </c>
      <c r="F25" s="18">
        <v>81</v>
      </c>
      <c r="G25" s="18">
        <v>2</v>
      </c>
      <c r="H25" s="19">
        <f>C25-SUM(D25:G25)</f>
        <v>2677</v>
      </c>
    </row>
    <row r="26" spans="1:8" x14ac:dyDescent="0.2">
      <c r="B26" s="1" t="s">
        <v>161</v>
      </c>
      <c r="C26" s="17">
        <v>5968</v>
      </c>
      <c r="D26" s="18">
        <v>4116</v>
      </c>
      <c r="E26" s="18">
        <v>482</v>
      </c>
      <c r="F26" s="18">
        <v>24</v>
      </c>
      <c r="G26" s="33" t="s">
        <v>162</v>
      </c>
      <c r="H26" s="19">
        <f>C26-SUM(D26:G26)</f>
        <v>1346</v>
      </c>
    </row>
    <row r="27" spans="1:8" x14ac:dyDescent="0.2">
      <c r="B27" s="1" t="s">
        <v>163</v>
      </c>
      <c r="C27" s="17">
        <v>2620</v>
      </c>
      <c r="D27" s="18">
        <v>488</v>
      </c>
      <c r="E27" s="18">
        <v>375</v>
      </c>
      <c r="F27" s="33" t="s">
        <v>162</v>
      </c>
      <c r="G27" s="33" t="s">
        <v>162</v>
      </c>
      <c r="H27" s="19">
        <f>C27-SUM(D27:G27)</f>
        <v>1757</v>
      </c>
    </row>
    <row r="28" spans="1:8" ht="18" thickBot="1" x14ac:dyDescent="0.25">
      <c r="B28" s="6"/>
      <c r="C28" s="23"/>
      <c r="D28" s="6"/>
      <c r="E28" s="6"/>
      <c r="F28" s="6"/>
      <c r="G28" s="6"/>
      <c r="H28" s="6"/>
    </row>
    <row r="29" spans="1:8" x14ac:dyDescent="0.2">
      <c r="C29" s="1" t="s">
        <v>157</v>
      </c>
      <c r="G29" s="1" t="s">
        <v>158</v>
      </c>
    </row>
    <row r="30" spans="1:8" x14ac:dyDescent="0.2">
      <c r="A30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/>
  <dimension ref="A1:K73"/>
  <sheetViews>
    <sheetView showGridLines="0" topLeftCell="A16" zoomScale="75" zoomScaleNormal="100" workbookViewId="0">
      <selection activeCell="C4" sqref="C4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4" width="12.125" style="2"/>
    <col min="5" max="5" width="15.875" style="2" customWidth="1"/>
    <col min="6" max="6" width="13.375" style="2" customWidth="1"/>
    <col min="7" max="7" width="12.125" style="2"/>
    <col min="8" max="9" width="15.875" style="2" customWidth="1"/>
    <col min="10" max="10" width="2.125" style="2" customWidth="1"/>
    <col min="11" max="11" width="13.375" style="2" customWidth="1"/>
    <col min="12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0" width="12.125" style="2"/>
    <col min="261" max="261" width="15.875" style="2" customWidth="1"/>
    <col min="262" max="262" width="13.375" style="2" customWidth="1"/>
    <col min="263" max="263" width="12.125" style="2"/>
    <col min="264" max="265" width="15.875" style="2" customWidth="1"/>
    <col min="266" max="266" width="2.125" style="2" customWidth="1"/>
    <col min="267" max="267" width="13.375" style="2" customWidth="1"/>
    <col min="268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6" width="12.125" style="2"/>
    <col min="517" max="517" width="15.875" style="2" customWidth="1"/>
    <col min="518" max="518" width="13.375" style="2" customWidth="1"/>
    <col min="519" max="519" width="12.125" style="2"/>
    <col min="520" max="521" width="15.875" style="2" customWidth="1"/>
    <col min="522" max="522" width="2.125" style="2" customWidth="1"/>
    <col min="523" max="523" width="13.375" style="2" customWidth="1"/>
    <col min="524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2" width="12.125" style="2"/>
    <col min="773" max="773" width="15.875" style="2" customWidth="1"/>
    <col min="774" max="774" width="13.375" style="2" customWidth="1"/>
    <col min="775" max="775" width="12.125" style="2"/>
    <col min="776" max="777" width="15.875" style="2" customWidth="1"/>
    <col min="778" max="778" width="2.125" style="2" customWidth="1"/>
    <col min="779" max="779" width="13.375" style="2" customWidth="1"/>
    <col min="780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8" width="12.125" style="2"/>
    <col min="1029" max="1029" width="15.875" style="2" customWidth="1"/>
    <col min="1030" max="1030" width="13.375" style="2" customWidth="1"/>
    <col min="1031" max="1031" width="12.125" style="2"/>
    <col min="1032" max="1033" width="15.875" style="2" customWidth="1"/>
    <col min="1034" max="1034" width="2.125" style="2" customWidth="1"/>
    <col min="1035" max="1035" width="13.375" style="2" customWidth="1"/>
    <col min="1036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4" width="12.125" style="2"/>
    <col min="1285" max="1285" width="15.875" style="2" customWidth="1"/>
    <col min="1286" max="1286" width="13.375" style="2" customWidth="1"/>
    <col min="1287" max="1287" width="12.125" style="2"/>
    <col min="1288" max="1289" width="15.875" style="2" customWidth="1"/>
    <col min="1290" max="1290" width="2.125" style="2" customWidth="1"/>
    <col min="1291" max="1291" width="13.375" style="2" customWidth="1"/>
    <col min="1292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0" width="12.125" style="2"/>
    <col min="1541" max="1541" width="15.875" style="2" customWidth="1"/>
    <col min="1542" max="1542" width="13.375" style="2" customWidth="1"/>
    <col min="1543" max="1543" width="12.125" style="2"/>
    <col min="1544" max="1545" width="15.875" style="2" customWidth="1"/>
    <col min="1546" max="1546" width="2.125" style="2" customWidth="1"/>
    <col min="1547" max="1547" width="13.375" style="2" customWidth="1"/>
    <col min="1548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6" width="12.125" style="2"/>
    <col min="1797" max="1797" width="15.875" style="2" customWidth="1"/>
    <col min="1798" max="1798" width="13.375" style="2" customWidth="1"/>
    <col min="1799" max="1799" width="12.125" style="2"/>
    <col min="1800" max="1801" width="15.875" style="2" customWidth="1"/>
    <col min="1802" max="1802" width="2.125" style="2" customWidth="1"/>
    <col min="1803" max="1803" width="13.375" style="2" customWidth="1"/>
    <col min="1804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2" width="12.125" style="2"/>
    <col min="2053" max="2053" width="15.875" style="2" customWidth="1"/>
    <col min="2054" max="2054" width="13.375" style="2" customWidth="1"/>
    <col min="2055" max="2055" width="12.125" style="2"/>
    <col min="2056" max="2057" width="15.875" style="2" customWidth="1"/>
    <col min="2058" max="2058" width="2.125" style="2" customWidth="1"/>
    <col min="2059" max="2059" width="13.375" style="2" customWidth="1"/>
    <col min="2060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8" width="12.125" style="2"/>
    <col min="2309" max="2309" width="15.875" style="2" customWidth="1"/>
    <col min="2310" max="2310" width="13.375" style="2" customWidth="1"/>
    <col min="2311" max="2311" width="12.125" style="2"/>
    <col min="2312" max="2313" width="15.875" style="2" customWidth="1"/>
    <col min="2314" max="2314" width="2.125" style="2" customWidth="1"/>
    <col min="2315" max="2315" width="13.375" style="2" customWidth="1"/>
    <col min="2316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4" width="12.125" style="2"/>
    <col min="2565" max="2565" width="15.875" style="2" customWidth="1"/>
    <col min="2566" max="2566" width="13.375" style="2" customWidth="1"/>
    <col min="2567" max="2567" width="12.125" style="2"/>
    <col min="2568" max="2569" width="15.875" style="2" customWidth="1"/>
    <col min="2570" max="2570" width="2.125" style="2" customWidth="1"/>
    <col min="2571" max="2571" width="13.375" style="2" customWidth="1"/>
    <col min="2572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0" width="12.125" style="2"/>
    <col min="2821" max="2821" width="15.875" style="2" customWidth="1"/>
    <col min="2822" max="2822" width="13.375" style="2" customWidth="1"/>
    <col min="2823" max="2823" width="12.125" style="2"/>
    <col min="2824" max="2825" width="15.875" style="2" customWidth="1"/>
    <col min="2826" max="2826" width="2.125" style="2" customWidth="1"/>
    <col min="2827" max="2827" width="13.375" style="2" customWidth="1"/>
    <col min="2828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6" width="12.125" style="2"/>
    <col min="3077" max="3077" width="15.875" style="2" customWidth="1"/>
    <col min="3078" max="3078" width="13.375" style="2" customWidth="1"/>
    <col min="3079" max="3079" width="12.125" style="2"/>
    <col min="3080" max="3081" width="15.875" style="2" customWidth="1"/>
    <col min="3082" max="3082" width="2.125" style="2" customWidth="1"/>
    <col min="3083" max="3083" width="13.375" style="2" customWidth="1"/>
    <col min="3084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2" width="12.125" style="2"/>
    <col min="3333" max="3333" width="15.875" style="2" customWidth="1"/>
    <col min="3334" max="3334" width="13.375" style="2" customWidth="1"/>
    <col min="3335" max="3335" width="12.125" style="2"/>
    <col min="3336" max="3337" width="15.875" style="2" customWidth="1"/>
    <col min="3338" max="3338" width="2.125" style="2" customWidth="1"/>
    <col min="3339" max="3339" width="13.375" style="2" customWidth="1"/>
    <col min="3340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8" width="12.125" style="2"/>
    <col min="3589" max="3589" width="15.875" style="2" customWidth="1"/>
    <col min="3590" max="3590" width="13.375" style="2" customWidth="1"/>
    <col min="3591" max="3591" width="12.125" style="2"/>
    <col min="3592" max="3593" width="15.875" style="2" customWidth="1"/>
    <col min="3594" max="3594" width="2.125" style="2" customWidth="1"/>
    <col min="3595" max="3595" width="13.375" style="2" customWidth="1"/>
    <col min="3596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4" width="12.125" style="2"/>
    <col min="3845" max="3845" width="15.875" style="2" customWidth="1"/>
    <col min="3846" max="3846" width="13.375" style="2" customWidth="1"/>
    <col min="3847" max="3847" width="12.125" style="2"/>
    <col min="3848" max="3849" width="15.875" style="2" customWidth="1"/>
    <col min="3850" max="3850" width="2.125" style="2" customWidth="1"/>
    <col min="3851" max="3851" width="13.375" style="2" customWidth="1"/>
    <col min="3852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0" width="12.125" style="2"/>
    <col min="4101" max="4101" width="15.875" style="2" customWidth="1"/>
    <col min="4102" max="4102" width="13.375" style="2" customWidth="1"/>
    <col min="4103" max="4103" width="12.125" style="2"/>
    <col min="4104" max="4105" width="15.875" style="2" customWidth="1"/>
    <col min="4106" max="4106" width="2.125" style="2" customWidth="1"/>
    <col min="4107" max="4107" width="13.375" style="2" customWidth="1"/>
    <col min="4108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6" width="12.125" style="2"/>
    <col min="4357" max="4357" width="15.875" style="2" customWidth="1"/>
    <col min="4358" max="4358" width="13.375" style="2" customWidth="1"/>
    <col min="4359" max="4359" width="12.125" style="2"/>
    <col min="4360" max="4361" width="15.875" style="2" customWidth="1"/>
    <col min="4362" max="4362" width="2.125" style="2" customWidth="1"/>
    <col min="4363" max="4363" width="13.375" style="2" customWidth="1"/>
    <col min="4364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2" width="12.125" style="2"/>
    <col min="4613" max="4613" width="15.875" style="2" customWidth="1"/>
    <col min="4614" max="4614" width="13.375" style="2" customWidth="1"/>
    <col min="4615" max="4615" width="12.125" style="2"/>
    <col min="4616" max="4617" width="15.875" style="2" customWidth="1"/>
    <col min="4618" max="4618" width="2.125" style="2" customWidth="1"/>
    <col min="4619" max="4619" width="13.375" style="2" customWidth="1"/>
    <col min="4620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8" width="12.125" style="2"/>
    <col min="4869" max="4869" width="15.875" style="2" customWidth="1"/>
    <col min="4870" max="4870" width="13.375" style="2" customWidth="1"/>
    <col min="4871" max="4871" width="12.125" style="2"/>
    <col min="4872" max="4873" width="15.875" style="2" customWidth="1"/>
    <col min="4874" max="4874" width="2.125" style="2" customWidth="1"/>
    <col min="4875" max="4875" width="13.375" style="2" customWidth="1"/>
    <col min="4876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4" width="12.125" style="2"/>
    <col min="5125" max="5125" width="15.875" style="2" customWidth="1"/>
    <col min="5126" max="5126" width="13.375" style="2" customWidth="1"/>
    <col min="5127" max="5127" width="12.125" style="2"/>
    <col min="5128" max="5129" width="15.875" style="2" customWidth="1"/>
    <col min="5130" max="5130" width="2.125" style="2" customWidth="1"/>
    <col min="5131" max="5131" width="13.375" style="2" customWidth="1"/>
    <col min="5132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0" width="12.125" style="2"/>
    <col min="5381" max="5381" width="15.875" style="2" customWidth="1"/>
    <col min="5382" max="5382" width="13.375" style="2" customWidth="1"/>
    <col min="5383" max="5383" width="12.125" style="2"/>
    <col min="5384" max="5385" width="15.875" style="2" customWidth="1"/>
    <col min="5386" max="5386" width="2.125" style="2" customWidth="1"/>
    <col min="5387" max="5387" width="13.375" style="2" customWidth="1"/>
    <col min="5388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6" width="12.125" style="2"/>
    <col min="5637" max="5637" width="15.875" style="2" customWidth="1"/>
    <col min="5638" max="5638" width="13.375" style="2" customWidth="1"/>
    <col min="5639" max="5639" width="12.125" style="2"/>
    <col min="5640" max="5641" width="15.875" style="2" customWidth="1"/>
    <col min="5642" max="5642" width="2.125" style="2" customWidth="1"/>
    <col min="5643" max="5643" width="13.375" style="2" customWidth="1"/>
    <col min="5644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2" width="12.125" style="2"/>
    <col min="5893" max="5893" width="15.875" style="2" customWidth="1"/>
    <col min="5894" max="5894" width="13.375" style="2" customWidth="1"/>
    <col min="5895" max="5895" width="12.125" style="2"/>
    <col min="5896" max="5897" width="15.875" style="2" customWidth="1"/>
    <col min="5898" max="5898" width="2.125" style="2" customWidth="1"/>
    <col min="5899" max="5899" width="13.375" style="2" customWidth="1"/>
    <col min="5900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8" width="12.125" style="2"/>
    <col min="6149" max="6149" width="15.875" style="2" customWidth="1"/>
    <col min="6150" max="6150" width="13.375" style="2" customWidth="1"/>
    <col min="6151" max="6151" width="12.125" style="2"/>
    <col min="6152" max="6153" width="15.875" style="2" customWidth="1"/>
    <col min="6154" max="6154" width="2.125" style="2" customWidth="1"/>
    <col min="6155" max="6155" width="13.375" style="2" customWidth="1"/>
    <col min="6156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4" width="12.125" style="2"/>
    <col min="6405" max="6405" width="15.875" style="2" customWidth="1"/>
    <col min="6406" max="6406" width="13.375" style="2" customWidth="1"/>
    <col min="6407" max="6407" width="12.125" style="2"/>
    <col min="6408" max="6409" width="15.875" style="2" customWidth="1"/>
    <col min="6410" max="6410" width="2.125" style="2" customWidth="1"/>
    <col min="6411" max="6411" width="13.375" style="2" customWidth="1"/>
    <col min="6412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0" width="12.125" style="2"/>
    <col min="6661" max="6661" width="15.875" style="2" customWidth="1"/>
    <col min="6662" max="6662" width="13.375" style="2" customWidth="1"/>
    <col min="6663" max="6663" width="12.125" style="2"/>
    <col min="6664" max="6665" width="15.875" style="2" customWidth="1"/>
    <col min="6666" max="6666" width="2.125" style="2" customWidth="1"/>
    <col min="6667" max="6667" width="13.375" style="2" customWidth="1"/>
    <col min="6668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6" width="12.125" style="2"/>
    <col min="6917" max="6917" width="15.875" style="2" customWidth="1"/>
    <col min="6918" max="6918" width="13.375" style="2" customWidth="1"/>
    <col min="6919" max="6919" width="12.125" style="2"/>
    <col min="6920" max="6921" width="15.875" style="2" customWidth="1"/>
    <col min="6922" max="6922" width="2.125" style="2" customWidth="1"/>
    <col min="6923" max="6923" width="13.375" style="2" customWidth="1"/>
    <col min="6924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2" width="12.125" style="2"/>
    <col min="7173" max="7173" width="15.875" style="2" customWidth="1"/>
    <col min="7174" max="7174" width="13.375" style="2" customWidth="1"/>
    <col min="7175" max="7175" width="12.125" style="2"/>
    <col min="7176" max="7177" width="15.875" style="2" customWidth="1"/>
    <col min="7178" max="7178" width="2.125" style="2" customWidth="1"/>
    <col min="7179" max="7179" width="13.375" style="2" customWidth="1"/>
    <col min="7180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8" width="12.125" style="2"/>
    <col min="7429" max="7429" width="15.875" style="2" customWidth="1"/>
    <col min="7430" max="7430" width="13.375" style="2" customWidth="1"/>
    <col min="7431" max="7431" width="12.125" style="2"/>
    <col min="7432" max="7433" width="15.875" style="2" customWidth="1"/>
    <col min="7434" max="7434" width="2.125" style="2" customWidth="1"/>
    <col min="7435" max="7435" width="13.375" style="2" customWidth="1"/>
    <col min="7436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4" width="12.125" style="2"/>
    <col min="7685" max="7685" width="15.875" style="2" customWidth="1"/>
    <col min="7686" max="7686" width="13.375" style="2" customWidth="1"/>
    <col min="7687" max="7687" width="12.125" style="2"/>
    <col min="7688" max="7689" width="15.875" style="2" customWidth="1"/>
    <col min="7690" max="7690" width="2.125" style="2" customWidth="1"/>
    <col min="7691" max="7691" width="13.375" style="2" customWidth="1"/>
    <col min="7692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0" width="12.125" style="2"/>
    <col min="7941" max="7941" width="15.875" style="2" customWidth="1"/>
    <col min="7942" max="7942" width="13.375" style="2" customWidth="1"/>
    <col min="7943" max="7943" width="12.125" style="2"/>
    <col min="7944" max="7945" width="15.875" style="2" customWidth="1"/>
    <col min="7946" max="7946" width="2.125" style="2" customWidth="1"/>
    <col min="7947" max="7947" width="13.375" style="2" customWidth="1"/>
    <col min="7948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6" width="12.125" style="2"/>
    <col min="8197" max="8197" width="15.875" style="2" customWidth="1"/>
    <col min="8198" max="8198" width="13.375" style="2" customWidth="1"/>
    <col min="8199" max="8199" width="12.125" style="2"/>
    <col min="8200" max="8201" width="15.875" style="2" customWidth="1"/>
    <col min="8202" max="8202" width="2.125" style="2" customWidth="1"/>
    <col min="8203" max="8203" width="13.375" style="2" customWidth="1"/>
    <col min="8204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2" width="12.125" style="2"/>
    <col min="8453" max="8453" width="15.875" style="2" customWidth="1"/>
    <col min="8454" max="8454" width="13.375" style="2" customWidth="1"/>
    <col min="8455" max="8455" width="12.125" style="2"/>
    <col min="8456" max="8457" width="15.875" style="2" customWidth="1"/>
    <col min="8458" max="8458" width="2.125" style="2" customWidth="1"/>
    <col min="8459" max="8459" width="13.375" style="2" customWidth="1"/>
    <col min="8460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8" width="12.125" style="2"/>
    <col min="8709" max="8709" width="15.875" style="2" customWidth="1"/>
    <col min="8710" max="8710" width="13.375" style="2" customWidth="1"/>
    <col min="8711" max="8711" width="12.125" style="2"/>
    <col min="8712" max="8713" width="15.875" style="2" customWidth="1"/>
    <col min="8714" max="8714" width="2.125" style="2" customWidth="1"/>
    <col min="8715" max="8715" width="13.375" style="2" customWidth="1"/>
    <col min="8716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4" width="12.125" style="2"/>
    <col min="8965" max="8965" width="15.875" style="2" customWidth="1"/>
    <col min="8966" max="8966" width="13.375" style="2" customWidth="1"/>
    <col min="8967" max="8967" width="12.125" style="2"/>
    <col min="8968" max="8969" width="15.875" style="2" customWidth="1"/>
    <col min="8970" max="8970" width="2.125" style="2" customWidth="1"/>
    <col min="8971" max="8971" width="13.375" style="2" customWidth="1"/>
    <col min="8972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0" width="12.125" style="2"/>
    <col min="9221" max="9221" width="15.875" style="2" customWidth="1"/>
    <col min="9222" max="9222" width="13.375" style="2" customWidth="1"/>
    <col min="9223" max="9223" width="12.125" style="2"/>
    <col min="9224" max="9225" width="15.875" style="2" customWidth="1"/>
    <col min="9226" max="9226" width="2.125" style="2" customWidth="1"/>
    <col min="9227" max="9227" width="13.375" style="2" customWidth="1"/>
    <col min="9228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6" width="12.125" style="2"/>
    <col min="9477" max="9477" width="15.875" style="2" customWidth="1"/>
    <col min="9478" max="9478" width="13.375" style="2" customWidth="1"/>
    <col min="9479" max="9479" width="12.125" style="2"/>
    <col min="9480" max="9481" width="15.875" style="2" customWidth="1"/>
    <col min="9482" max="9482" width="2.125" style="2" customWidth="1"/>
    <col min="9483" max="9483" width="13.375" style="2" customWidth="1"/>
    <col min="9484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2" width="12.125" style="2"/>
    <col min="9733" max="9733" width="15.875" style="2" customWidth="1"/>
    <col min="9734" max="9734" width="13.375" style="2" customWidth="1"/>
    <col min="9735" max="9735" width="12.125" style="2"/>
    <col min="9736" max="9737" width="15.875" style="2" customWidth="1"/>
    <col min="9738" max="9738" width="2.125" style="2" customWidth="1"/>
    <col min="9739" max="9739" width="13.375" style="2" customWidth="1"/>
    <col min="9740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8" width="12.125" style="2"/>
    <col min="9989" max="9989" width="15.875" style="2" customWidth="1"/>
    <col min="9990" max="9990" width="13.375" style="2" customWidth="1"/>
    <col min="9991" max="9991" width="12.125" style="2"/>
    <col min="9992" max="9993" width="15.875" style="2" customWidth="1"/>
    <col min="9994" max="9994" width="2.125" style="2" customWidth="1"/>
    <col min="9995" max="9995" width="13.375" style="2" customWidth="1"/>
    <col min="9996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4" width="12.125" style="2"/>
    <col min="10245" max="10245" width="15.875" style="2" customWidth="1"/>
    <col min="10246" max="10246" width="13.375" style="2" customWidth="1"/>
    <col min="10247" max="10247" width="12.125" style="2"/>
    <col min="10248" max="10249" width="15.875" style="2" customWidth="1"/>
    <col min="10250" max="10250" width="2.125" style="2" customWidth="1"/>
    <col min="10251" max="10251" width="13.375" style="2" customWidth="1"/>
    <col min="10252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0" width="12.125" style="2"/>
    <col min="10501" max="10501" width="15.875" style="2" customWidth="1"/>
    <col min="10502" max="10502" width="13.375" style="2" customWidth="1"/>
    <col min="10503" max="10503" width="12.125" style="2"/>
    <col min="10504" max="10505" width="15.875" style="2" customWidth="1"/>
    <col min="10506" max="10506" width="2.125" style="2" customWidth="1"/>
    <col min="10507" max="10507" width="13.375" style="2" customWidth="1"/>
    <col min="10508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6" width="12.125" style="2"/>
    <col min="10757" max="10757" width="15.875" style="2" customWidth="1"/>
    <col min="10758" max="10758" width="13.375" style="2" customWidth="1"/>
    <col min="10759" max="10759" width="12.125" style="2"/>
    <col min="10760" max="10761" width="15.875" style="2" customWidth="1"/>
    <col min="10762" max="10762" width="2.125" style="2" customWidth="1"/>
    <col min="10763" max="10763" width="13.375" style="2" customWidth="1"/>
    <col min="10764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2" width="12.125" style="2"/>
    <col min="11013" max="11013" width="15.875" style="2" customWidth="1"/>
    <col min="11014" max="11014" width="13.375" style="2" customWidth="1"/>
    <col min="11015" max="11015" width="12.125" style="2"/>
    <col min="11016" max="11017" width="15.875" style="2" customWidth="1"/>
    <col min="11018" max="11018" width="2.125" style="2" customWidth="1"/>
    <col min="11019" max="11019" width="13.375" style="2" customWidth="1"/>
    <col min="11020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8" width="12.125" style="2"/>
    <col min="11269" max="11269" width="15.875" style="2" customWidth="1"/>
    <col min="11270" max="11270" width="13.375" style="2" customWidth="1"/>
    <col min="11271" max="11271" width="12.125" style="2"/>
    <col min="11272" max="11273" width="15.875" style="2" customWidth="1"/>
    <col min="11274" max="11274" width="2.125" style="2" customWidth="1"/>
    <col min="11275" max="11275" width="13.375" style="2" customWidth="1"/>
    <col min="11276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4" width="12.125" style="2"/>
    <col min="11525" max="11525" width="15.875" style="2" customWidth="1"/>
    <col min="11526" max="11526" width="13.375" style="2" customWidth="1"/>
    <col min="11527" max="11527" width="12.125" style="2"/>
    <col min="11528" max="11529" width="15.875" style="2" customWidth="1"/>
    <col min="11530" max="11530" width="2.125" style="2" customWidth="1"/>
    <col min="11531" max="11531" width="13.375" style="2" customWidth="1"/>
    <col min="11532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0" width="12.125" style="2"/>
    <col min="11781" max="11781" width="15.875" style="2" customWidth="1"/>
    <col min="11782" max="11782" width="13.375" style="2" customWidth="1"/>
    <col min="11783" max="11783" width="12.125" style="2"/>
    <col min="11784" max="11785" width="15.875" style="2" customWidth="1"/>
    <col min="11786" max="11786" width="2.125" style="2" customWidth="1"/>
    <col min="11787" max="11787" width="13.375" style="2" customWidth="1"/>
    <col min="11788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6" width="12.125" style="2"/>
    <col min="12037" max="12037" width="15.875" style="2" customWidth="1"/>
    <col min="12038" max="12038" width="13.375" style="2" customWidth="1"/>
    <col min="12039" max="12039" width="12.125" style="2"/>
    <col min="12040" max="12041" width="15.875" style="2" customWidth="1"/>
    <col min="12042" max="12042" width="2.125" style="2" customWidth="1"/>
    <col min="12043" max="12043" width="13.375" style="2" customWidth="1"/>
    <col min="12044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2" width="12.125" style="2"/>
    <col min="12293" max="12293" width="15.875" style="2" customWidth="1"/>
    <col min="12294" max="12294" width="13.375" style="2" customWidth="1"/>
    <col min="12295" max="12295" width="12.125" style="2"/>
    <col min="12296" max="12297" width="15.875" style="2" customWidth="1"/>
    <col min="12298" max="12298" width="2.125" style="2" customWidth="1"/>
    <col min="12299" max="12299" width="13.375" style="2" customWidth="1"/>
    <col min="12300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8" width="12.125" style="2"/>
    <col min="12549" max="12549" width="15.875" style="2" customWidth="1"/>
    <col min="12550" max="12550" width="13.375" style="2" customWidth="1"/>
    <col min="12551" max="12551" width="12.125" style="2"/>
    <col min="12552" max="12553" width="15.875" style="2" customWidth="1"/>
    <col min="12554" max="12554" width="2.125" style="2" customWidth="1"/>
    <col min="12555" max="12555" width="13.375" style="2" customWidth="1"/>
    <col min="12556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4" width="12.125" style="2"/>
    <col min="12805" max="12805" width="15.875" style="2" customWidth="1"/>
    <col min="12806" max="12806" width="13.375" style="2" customWidth="1"/>
    <col min="12807" max="12807" width="12.125" style="2"/>
    <col min="12808" max="12809" width="15.875" style="2" customWidth="1"/>
    <col min="12810" max="12810" width="2.125" style="2" customWidth="1"/>
    <col min="12811" max="12811" width="13.375" style="2" customWidth="1"/>
    <col min="12812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0" width="12.125" style="2"/>
    <col min="13061" max="13061" width="15.875" style="2" customWidth="1"/>
    <col min="13062" max="13062" width="13.375" style="2" customWidth="1"/>
    <col min="13063" max="13063" width="12.125" style="2"/>
    <col min="13064" max="13065" width="15.875" style="2" customWidth="1"/>
    <col min="13066" max="13066" width="2.125" style="2" customWidth="1"/>
    <col min="13067" max="13067" width="13.375" style="2" customWidth="1"/>
    <col min="13068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6" width="12.125" style="2"/>
    <col min="13317" max="13317" width="15.875" style="2" customWidth="1"/>
    <col min="13318" max="13318" width="13.375" style="2" customWidth="1"/>
    <col min="13319" max="13319" width="12.125" style="2"/>
    <col min="13320" max="13321" width="15.875" style="2" customWidth="1"/>
    <col min="13322" max="13322" width="2.125" style="2" customWidth="1"/>
    <col min="13323" max="13323" width="13.375" style="2" customWidth="1"/>
    <col min="13324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2" width="12.125" style="2"/>
    <col min="13573" max="13573" width="15.875" style="2" customWidth="1"/>
    <col min="13574" max="13574" width="13.375" style="2" customWidth="1"/>
    <col min="13575" max="13575" width="12.125" style="2"/>
    <col min="13576" max="13577" width="15.875" style="2" customWidth="1"/>
    <col min="13578" max="13578" width="2.125" style="2" customWidth="1"/>
    <col min="13579" max="13579" width="13.375" style="2" customWidth="1"/>
    <col min="13580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8" width="12.125" style="2"/>
    <col min="13829" max="13829" width="15.875" style="2" customWidth="1"/>
    <col min="13830" max="13830" width="13.375" style="2" customWidth="1"/>
    <col min="13831" max="13831" width="12.125" style="2"/>
    <col min="13832" max="13833" width="15.875" style="2" customWidth="1"/>
    <col min="13834" max="13834" width="2.125" style="2" customWidth="1"/>
    <col min="13835" max="13835" width="13.375" style="2" customWidth="1"/>
    <col min="13836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4" width="12.125" style="2"/>
    <col min="14085" max="14085" width="15.875" style="2" customWidth="1"/>
    <col min="14086" max="14086" width="13.375" style="2" customWidth="1"/>
    <col min="14087" max="14087" width="12.125" style="2"/>
    <col min="14088" max="14089" width="15.875" style="2" customWidth="1"/>
    <col min="14090" max="14090" width="2.125" style="2" customWidth="1"/>
    <col min="14091" max="14091" width="13.375" style="2" customWidth="1"/>
    <col min="14092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0" width="12.125" style="2"/>
    <col min="14341" max="14341" width="15.875" style="2" customWidth="1"/>
    <col min="14342" max="14342" width="13.375" style="2" customWidth="1"/>
    <col min="14343" max="14343" width="12.125" style="2"/>
    <col min="14344" max="14345" width="15.875" style="2" customWidth="1"/>
    <col min="14346" max="14346" width="2.125" style="2" customWidth="1"/>
    <col min="14347" max="14347" width="13.375" style="2" customWidth="1"/>
    <col min="14348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6" width="12.125" style="2"/>
    <col min="14597" max="14597" width="15.875" style="2" customWidth="1"/>
    <col min="14598" max="14598" width="13.375" style="2" customWidth="1"/>
    <col min="14599" max="14599" width="12.125" style="2"/>
    <col min="14600" max="14601" width="15.875" style="2" customWidth="1"/>
    <col min="14602" max="14602" width="2.125" style="2" customWidth="1"/>
    <col min="14603" max="14603" width="13.375" style="2" customWidth="1"/>
    <col min="14604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2" width="12.125" style="2"/>
    <col min="14853" max="14853" width="15.875" style="2" customWidth="1"/>
    <col min="14854" max="14854" width="13.375" style="2" customWidth="1"/>
    <col min="14855" max="14855" width="12.125" style="2"/>
    <col min="14856" max="14857" width="15.875" style="2" customWidth="1"/>
    <col min="14858" max="14858" width="2.125" style="2" customWidth="1"/>
    <col min="14859" max="14859" width="13.375" style="2" customWidth="1"/>
    <col min="14860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8" width="12.125" style="2"/>
    <col min="15109" max="15109" width="15.875" style="2" customWidth="1"/>
    <col min="15110" max="15110" width="13.375" style="2" customWidth="1"/>
    <col min="15111" max="15111" width="12.125" style="2"/>
    <col min="15112" max="15113" width="15.875" style="2" customWidth="1"/>
    <col min="15114" max="15114" width="2.125" style="2" customWidth="1"/>
    <col min="15115" max="15115" width="13.375" style="2" customWidth="1"/>
    <col min="15116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4" width="12.125" style="2"/>
    <col min="15365" max="15365" width="15.875" style="2" customWidth="1"/>
    <col min="15366" max="15366" width="13.375" style="2" customWidth="1"/>
    <col min="15367" max="15367" width="12.125" style="2"/>
    <col min="15368" max="15369" width="15.875" style="2" customWidth="1"/>
    <col min="15370" max="15370" width="2.125" style="2" customWidth="1"/>
    <col min="15371" max="15371" width="13.375" style="2" customWidth="1"/>
    <col min="15372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0" width="12.125" style="2"/>
    <col min="15621" max="15621" width="15.875" style="2" customWidth="1"/>
    <col min="15622" max="15622" width="13.375" style="2" customWidth="1"/>
    <col min="15623" max="15623" width="12.125" style="2"/>
    <col min="15624" max="15625" width="15.875" style="2" customWidth="1"/>
    <col min="15626" max="15626" width="2.125" style="2" customWidth="1"/>
    <col min="15627" max="15627" width="13.375" style="2" customWidth="1"/>
    <col min="15628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6" width="12.125" style="2"/>
    <col min="15877" max="15877" width="15.875" style="2" customWidth="1"/>
    <col min="15878" max="15878" width="13.375" style="2" customWidth="1"/>
    <col min="15879" max="15879" width="12.125" style="2"/>
    <col min="15880" max="15881" width="15.875" style="2" customWidth="1"/>
    <col min="15882" max="15882" width="2.125" style="2" customWidth="1"/>
    <col min="15883" max="15883" width="13.375" style="2" customWidth="1"/>
    <col min="15884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2" width="12.125" style="2"/>
    <col min="16133" max="16133" width="15.875" style="2" customWidth="1"/>
    <col min="16134" max="16134" width="13.375" style="2" customWidth="1"/>
    <col min="16135" max="16135" width="12.125" style="2"/>
    <col min="16136" max="16137" width="15.875" style="2" customWidth="1"/>
    <col min="16138" max="16138" width="2.125" style="2" customWidth="1"/>
    <col min="16139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D6" s="4" t="s">
        <v>164</v>
      </c>
    </row>
    <row r="7" spans="1:11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C8" s="9"/>
      <c r="F8" s="10"/>
      <c r="G8" s="10"/>
      <c r="H8" s="10"/>
      <c r="I8" s="9"/>
      <c r="J8" s="11" t="s">
        <v>165</v>
      </c>
      <c r="K8" s="5"/>
    </row>
    <row r="9" spans="1:11" x14ac:dyDescent="0.2">
      <c r="C9" s="20"/>
      <c r="D9" s="47" t="s">
        <v>166</v>
      </c>
      <c r="E9" s="10"/>
      <c r="F9" s="14" t="s">
        <v>167</v>
      </c>
      <c r="G9" s="10"/>
      <c r="H9" s="10"/>
      <c r="I9" s="13" t="s">
        <v>168</v>
      </c>
      <c r="J9" s="9"/>
      <c r="K9" s="48" t="s">
        <v>169</v>
      </c>
    </row>
    <row r="10" spans="1:11" x14ac:dyDescent="0.2">
      <c r="C10" s="9"/>
      <c r="D10" s="12"/>
      <c r="E10" s="11" t="s">
        <v>170</v>
      </c>
      <c r="F10" s="9"/>
      <c r="G10" s="12"/>
      <c r="H10" s="11" t="s">
        <v>170</v>
      </c>
      <c r="I10" s="13" t="s">
        <v>171</v>
      </c>
      <c r="J10" s="9"/>
      <c r="K10" s="48" t="s">
        <v>172</v>
      </c>
    </row>
    <row r="11" spans="1:11" x14ac:dyDescent="0.2">
      <c r="B11" s="10"/>
      <c r="C11" s="15" t="s">
        <v>173</v>
      </c>
      <c r="D11" s="14" t="s">
        <v>174</v>
      </c>
      <c r="E11" s="15" t="s">
        <v>175</v>
      </c>
      <c r="F11" s="15" t="s">
        <v>176</v>
      </c>
      <c r="G11" s="14" t="s">
        <v>174</v>
      </c>
      <c r="H11" s="15" t="s">
        <v>175</v>
      </c>
      <c r="I11" s="15" t="s">
        <v>175</v>
      </c>
      <c r="J11" s="20"/>
      <c r="K11" s="47" t="s">
        <v>177</v>
      </c>
    </row>
    <row r="12" spans="1:11" x14ac:dyDescent="0.2">
      <c r="B12" s="27" t="s">
        <v>178</v>
      </c>
      <c r="C12" s="22" t="s">
        <v>79</v>
      </c>
      <c r="D12" s="26" t="s">
        <v>179</v>
      </c>
      <c r="E12" s="26" t="s">
        <v>180</v>
      </c>
      <c r="F12" s="26" t="s">
        <v>79</v>
      </c>
      <c r="G12" s="26" t="s">
        <v>179</v>
      </c>
      <c r="H12" s="26" t="s">
        <v>180</v>
      </c>
      <c r="I12" s="26" t="s">
        <v>180</v>
      </c>
      <c r="K12" s="26" t="s">
        <v>180</v>
      </c>
    </row>
    <row r="13" spans="1:11" x14ac:dyDescent="0.2">
      <c r="B13" s="49" t="s">
        <v>181</v>
      </c>
      <c r="C13" s="12">
        <f>SUM(C15:C70)</f>
        <v>13750</v>
      </c>
      <c r="D13" s="28">
        <v>41.910072727272727</v>
      </c>
      <c r="E13" s="3">
        <v>336978.50909090904</v>
      </c>
      <c r="F13" s="3">
        <f>SUM(F15:F70)</f>
        <v>8042</v>
      </c>
      <c r="G13" s="28">
        <v>41.977406117881117</v>
      </c>
      <c r="H13" s="3">
        <v>342240.77343944286</v>
      </c>
      <c r="I13" s="3">
        <f>SUM(I15:I70)/50</f>
        <v>720920</v>
      </c>
      <c r="J13" s="3"/>
      <c r="K13" s="3">
        <f>SUM(K15:K70)/50</f>
        <v>243960</v>
      </c>
    </row>
    <row r="14" spans="1:11" x14ac:dyDescent="0.2">
      <c r="C14" s="9"/>
    </row>
    <row r="15" spans="1:11" x14ac:dyDescent="0.2">
      <c r="B15" s="1" t="s">
        <v>17</v>
      </c>
      <c r="C15" s="17">
        <v>3958</v>
      </c>
      <c r="D15" s="50">
        <v>44.1</v>
      </c>
      <c r="E15" s="18">
        <v>367000</v>
      </c>
      <c r="F15" s="18">
        <v>2054</v>
      </c>
      <c r="G15" s="50">
        <v>43.7</v>
      </c>
      <c r="H15" s="18">
        <v>374400</v>
      </c>
      <c r="I15" s="18">
        <v>1030000</v>
      </c>
      <c r="J15" s="18"/>
      <c r="K15" s="18">
        <v>660000</v>
      </c>
    </row>
    <row r="16" spans="1:11" x14ac:dyDescent="0.2">
      <c r="B16" s="1" t="s">
        <v>18</v>
      </c>
      <c r="C16" s="17">
        <v>747</v>
      </c>
      <c r="D16" s="50">
        <v>42.7</v>
      </c>
      <c r="E16" s="18">
        <v>359700</v>
      </c>
      <c r="F16" s="18">
        <v>317</v>
      </c>
      <c r="G16" s="50">
        <v>44.2</v>
      </c>
      <c r="H16" s="18">
        <v>370100</v>
      </c>
      <c r="I16" s="18">
        <v>890000</v>
      </c>
      <c r="J16" s="18"/>
      <c r="K16" s="18">
        <v>440000</v>
      </c>
    </row>
    <row r="17" spans="2:11" x14ac:dyDescent="0.2">
      <c r="B17" s="1" t="s">
        <v>19</v>
      </c>
      <c r="C17" s="17">
        <v>778</v>
      </c>
      <c r="D17" s="50">
        <v>39.4</v>
      </c>
      <c r="E17" s="18">
        <v>344200</v>
      </c>
      <c r="F17" s="18">
        <v>343</v>
      </c>
      <c r="G17" s="50">
        <v>41.1</v>
      </c>
      <c r="H17" s="18">
        <v>353300</v>
      </c>
      <c r="I17" s="18">
        <v>890000</v>
      </c>
      <c r="J17" s="18"/>
      <c r="K17" s="18">
        <v>460000</v>
      </c>
    </row>
    <row r="18" spans="2:11" x14ac:dyDescent="0.2">
      <c r="B18" s="1" t="s">
        <v>20</v>
      </c>
      <c r="C18" s="17">
        <v>607</v>
      </c>
      <c r="D18" s="50">
        <v>41.5</v>
      </c>
      <c r="E18" s="18">
        <v>338900</v>
      </c>
      <c r="F18" s="18">
        <v>270</v>
      </c>
      <c r="G18" s="50">
        <v>42</v>
      </c>
      <c r="H18" s="18">
        <v>357000</v>
      </c>
      <c r="I18" s="18">
        <v>770000</v>
      </c>
      <c r="J18" s="18"/>
      <c r="K18" s="18">
        <v>390000</v>
      </c>
    </row>
    <row r="19" spans="2:11" x14ac:dyDescent="0.2">
      <c r="B19" s="1" t="s">
        <v>21</v>
      </c>
      <c r="C19" s="17">
        <v>407</v>
      </c>
      <c r="D19" s="50">
        <v>41</v>
      </c>
      <c r="E19" s="18">
        <v>344000</v>
      </c>
      <c r="F19" s="18">
        <v>266</v>
      </c>
      <c r="G19" s="50">
        <v>42.5</v>
      </c>
      <c r="H19" s="18">
        <v>356500</v>
      </c>
      <c r="I19" s="18">
        <v>840000</v>
      </c>
      <c r="J19" s="18"/>
      <c r="K19" s="18">
        <v>390000</v>
      </c>
    </row>
    <row r="20" spans="2:11" x14ac:dyDescent="0.2">
      <c r="B20" s="1" t="s">
        <v>22</v>
      </c>
      <c r="C20" s="17">
        <v>708</v>
      </c>
      <c r="D20" s="50">
        <v>39.700000000000003</v>
      </c>
      <c r="E20" s="18">
        <v>330700</v>
      </c>
      <c r="F20" s="18">
        <v>427</v>
      </c>
      <c r="G20" s="50">
        <v>40.799999999999997</v>
      </c>
      <c r="H20" s="18">
        <v>345600</v>
      </c>
      <c r="I20" s="18">
        <v>880000</v>
      </c>
      <c r="J20" s="18"/>
      <c r="K20" s="18">
        <v>430000</v>
      </c>
    </row>
    <row r="21" spans="2:11" x14ac:dyDescent="0.2">
      <c r="B21" s="1" t="s">
        <v>23</v>
      </c>
      <c r="C21" s="17">
        <v>577</v>
      </c>
      <c r="D21" s="50">
        <v>41.1</v>
      </c>
      <c r="E21" s="18">
        <v>356700</v>
      </c>
      <c r="F21" s="18">
        <v>249</v>
      </c>
      <c r="G21" s="50">
        <v>41.9</v>
      </c>
      <c r="H21" s="18">
        <v>349300</v>
      </c>
      <c r="I21" s="18">
        <v>731000</v>
      </c>
      <c r="J21" s="18"/>
      <c r="K21" s="18">
        <v>352000</v>
      </c>
    </row>
    <row r="22" spans="2:11" x14ac:dyDescent="0.2">
      <c r="C22" s="17"/>
      <c r="D22" s="50"/>
      <c r="E22" s="18"/>
      <c r="F22" s="18"/>
      <c r="G22" s="50"/>
      <c r="H22" s="18"/>
      <c r="I22" s="18"/>
      <c r="J22" s="18"/>
      <c r="K22" s="18"/>
    </row>
    <row r="23" spans="2:11" x14ac:dyDescent="0.2">
      <c r="B23" s="1" t="s">
        <v>24</v>
      </c>
      <c r="C23" s="17">
        <v>241</v>
      </c>
      <c r="D23" s="50">
        <v>42</v>
      </c>
      <c r="E23" s="18">
        <v>320500</v>
      </c>
      <c r="F23" s="51">
        <v>121</v>
      </c>
      <c r="G23" s="50">
        <v>42.4</v>
      </c>
      <c r="H23" s="18">
        <v>333400</v>
      </c>
      <c r="I23" s="18">
        <v>690000</v>
      </c>
      <c r="J23" s="18"/>
      <c r="K23" s="18">
        <v>225000</v>
      </c>
    </row>
    <row r="24" spans="2:11" x14ac:dyDescent="0.2">
      <c r="B24" s="1" t="s">
        <v>25</v>
      </c>
      <c r="C24" s="17">
        <v>123</v>
      </c>
      <c r="D24" s="50">
        <v>41.6</v>
      </c>
      <c r="E24" s="18">
        <v>296400</v>
      </c>
      <c r="F24" s="51">
        <v>90</v>
      </c>
      <c r="G24" s="50">
        <v>41.2</v>
      </c>
      <c r="H24" s="18">
        <v>308400</v>
      </c>
      <c r="I24" s="18">
        <v>670000</v>
      </c>
      <c r="J24" s="18"/>
      <c r="K24" s="18">
        <v>220000</v>
      </c>
    </row>
    <row r="25" spans="2:11" x14ac:dyDescent="0.2">
      <c r="B25" s="1" t="s">
        <v>26</v>
      </c>
      <c r="C25" s="17">
        <v>111</v>
      </c>
      <c r="D25" s="50">
        <v>43</v>
      </c>
      <c r="E25" s="18">
        <v>306800</v>
      </c>
      <c r="F25" s="51">
        <v>89</v>
      </c>
      <c r="G25" s="50">
        <v>43</v>
      </c>
      <c r="H25" s="18">
        <v>310900</v>
      </c>
      <c r="I25" s="18">
        <v>670000</v>
      </c>
      <c r="J25" s="18"/>
      <c r="K25" s="18">
        <v>220000</v>
      </c>
    </row>
    <row r="26" spans="2:11" x14ac:dyDescent="0.2">
      <c r="B26" s="1" t="s">
        <v>27</v>
      </c>
      <c r="C26" s="17">
        <v>158</v>
      </c>
      <c r="D26" s="50">
        <v>40.700000000000003</v>
      </c>
      <c r="E26" s="18">
        <v>310300</v>
      </c>
      <c r="F26" s="51">
        <v>117</v>
      </c>
      <c r="G26" s="50">
        <v>40.9</v>
      </c>
      <c r="H26" s="18">
        <v>321400</v>
      </c>
      <c r="I26" s="18">
        <v>700000</v>
      </c>
      <c r="J26" s="18"/>
      <c r="K26" s="18">
        <v>220000</v>
      </c>
    </row>
    <row r="27" spans="2:11" x14ac:dyDescent="0.2">
      <c r="B27" s="1" t="s">
        <v>28</v>
      </c>
      <c r="C27" s="17">
        <v>172</v>
      </c>
      <c r="D27" s="50">
        <v>42.5</v>
      </c>
      <c r="E27" s="18">
        <v>318700</v>
      </c>
      <c r="F27" s="51">
        <v>135</v>
      </c>
      <c r="G27" s="50">
        <v>42.9</v>
      </c>
      <c r="H27" s="18">
        <v>331500</v>
      </c>
      <c r="I27" s="18">
        <v>720000</v>
      </c>
      <c r="J27" s="18"/>
      <c r="K27" s="18">
        <v>230000</v>
      </c>
    </row>
    <row r="28" spans="2:11" x14ac:dyDescent="0.2">
      <c r="B28" s="1" t="s">
        <v>29</v>
      </c>
      <c r="C28" s="17">
        <v>132</v>
      </c>
      <c r="D28" s="50">
        <v>41.6</v>
      </c>
      <c r="E28" s="18">
        <v>297900</v>
      </c>
      <c r="F28" s="51">
        <v>92</v>
      </c>
      <c r="G28" s="50">
        <v>41.8</v>
      </c>
      <c r="H28" s="18">
        <v>310600</v>
      </c>
      <c r="I28" s="18">
        <v>680000</v>
      </c>
      <c r="J28" s="18"/>
      <c r="K28" s="18">
        <v>215000</v>
      </c>
    </row>
    <row r="29" spans="2:11" x14ac:dyDescent="0.2">
      <c r="B29" s="1" t="s">
        <v>30</v>
      </c>
      <c r="C29" s="17">
        <v>114</v>
      </c>
      <c r="D29" s="50">
        <v>39.4</v>
      </c>
      <c r="E29" s="18">
        <v>289500</v>
      </c>
      <c r="F29" s="51">
        <v>96</v>
      </c>
      <c r="G29" s="50">
        <v>40</v>
      </c>
      <c r="H29" s="18">
        <v>294300</v>
      </c>
      <c r="I29" s="18">
        <v>700000</v>
      </c>
      <c r="J29" s="18"/>
      <c r="K29" s="18">
        <v>225000</v>
      </c>
    </row>
    <row r="30" spans="2:11" x14ac:dyDescent="0.2">
      <c r="B30" s="1" t="s">
        <v>31</v>
      </c>
      <c r="C30" s="17">
        <v>163</v>
      </c>
      <c r="D30" s="50">
        <v>40.200000000000003</v>
      </c>
      <c r="E30" s="18">
        <v>304600</v>
      </c>
      <c r="F30" s="51">
        <v>120</v>
      </c>
      <c r="G30" s="50">
        <v>38.799999999999997</v>
      </c>
      <c r="H30" s="18">
        <v>315100</v>
      </c>
      <c r="I30" s="18">
        <v>730000</v>
      </c>
      <c r="J30" s="18"/>
      <c r="K30" s="18">
        <v>230000</v>
      </c>
    </row>
    <row r="31" spans="2:11" x14ac:dyDescent="0.2">
      <c r="B31" s="1" t="s">
        <v>32</v>
      </c>
      <c r="C31" s="17">
        <v>311</v>
      </c>
      <c r="D31" s="50">
        <v>37.4</v>
      </c>
      <c r="E31" s="18">
        <v>276500</v>
      </c>
      <c r="F31" s="51">
        <v>218</v>
      </c>
      <c r="G31" s="50">
        <v>36.799999999999997</v>
      </c>
      <c r="H31" s="18">
        <v>287900</v>
      </c>
      <c r="I31" s="18">
        <v>750000</v>
      </c>
      <c r="J31" s="18"/>
      <c r="K31" s="18">
        <v>230000</v>
      </c>
    </row>
    <row r="32" spans="2:11" x14ac:dyDescent="0.2">
      <c r="C32" s="9"/>
      <c r="D32" s="50"/>
      <c r="E32" s="18"/>
      <c r="F32" s="51"/>
      <c r="G32" s="50"/>
      <c r="H32" s="18"/>
      <c r="I32" s="18"/>
      <c r="J32" s="18"/>
      <c r="K32" s="18"/>
    </row>
    <row r="33" spans="2:11" x14ac:dyDescent="0.2">
      <c r="B33" s="1" t="s">
        <v>33</v>
      </c>
      <c r="C33" s="17">
        <v>262</v>
      </c>
      <c r="D33" s="50">
        <v>42.2</v>
      </c>
      <c r="E33" s="18">
        <v>336700</v>
      </c>
      <c r="F33" s="51">
        <v>204</v>
      </c>
      <c r="G33" s="50">
        <v>42.5</v>
      </c>
      <c r="H33" s="18">
        <v>340900</v>
      </c>
      <c r="I33" s="18">
        <v>770000</v>
      </c>
      <c r="J33" s="18"/>
      <c r="K33" s="18">
        <v>230000</v>
      </c>
    </row>
    <row r="34" spans="2:11" x14ac:dyDescent="0.2">
      <c r="B34" s="1" t="s">
        <v>34</v>
      </c>
      <c r="C34" s="17">
        <v>199</v>
      </c>
      <c r="D34" s="50">
        <v>42.3</v>
      </c>
      <c r="E34" s="18">
        <v>322800</v>
      </c>
      <c r="F34" s="51">
        <v>130</v>
      </c>
      <c r="G34" s="50">
        <v>42.9</v>
      </c>
      <c r="H34" s="18">
        <v>331600</v>
      </c>
      <c r="I34" s="18">
        <v>700000</v>
      </c>
      <c r="J34" s="18"/>
      <c r="K34" s="18">
        <v>200000</v>
      </c>
    </row>
    <row r="35" spans="2:11" x14ac:dyDescent="0.2">
      <c r="B35" s="1" t="s">
        <v>35</v>
      </c>
      <c r="C35" s="17">
        <v>103</v>
      </c>
      <c r="D35" s="50">
        <v>41</v>
      </c>
      <c r="E35" s="18">
        <v>309800</v>
      </c>
      <c r="F35" s="51">
        <v>77</v>
      </c>
      <c r="G35" s="50">
        <v>42.2</v>
      </c>
      <c r="H35" s="18">
        <v>326400</v>
      </c>
      <c r="I35" s="18">
        <v>700000</v>
      </c>
      <c r="J35" s="18"/>
      <c r="K35" s="18">
        <v>200000</v>
      </c>
    </row>
    <row r="36" spans="2:11" x14ac:dyDescent="0.2">
      <c r="B36" s="1" t="s">
        <v>36</v>
      </c>
      <c r="C36" s="17">
        <v>174</v>
      </c>
      <c r="D36" s="50">
        <v>39.1</v>
      </c>
      <c r="E36" s="18">
        <v>279900</v>
      </c>
      <c r="F36" s="51">
        <v>80</v>
      </c>
      <c r="G36" s="50">
        <v>38</v>
      </c>
      <c r="H36" s="18">
        <v>294100</v>
      </c>
      <c r="I36" s="18">
        <v>700000</v>
      </c>
      <c r="J36" s="18"/>
      <c r="K36" s="18">
        <v>200000</v>
      </c>
    </row>
    <row r="37" spans="2:11" x14ac:dyDescent="0.2">
      <c r="B37" s="1" t="s">
        <v>37</v>
      </c>
      <c r="C37" s="17">
        <v>42</v>
      </c>
      <c r="D37" s="50">
        <v>39.6</v>
      </c>
      <c r="E37" s="18">
        <v>267100</v>
      </c>
      <c r="F37" s="51">
        <v>25</v>
      </c>
      <c r="G37" s="50">
        <v>39.1</v>
      </c>
      <c r="H37" s="18">
        <v>288500</v>
      </c>
      <c r="I37" s="18">
        <v>610000</v>
      </c>
      <c r="J37" s="18"/>
      <c r="K37" s="18">
        <v>170000</v>
      </c>
    </row>
    <row r="38" spans="2:11" x14ac:dyDescent="0.2">
      <c r="C38" s="9"/>
      <c r="D38" s="50"/>
      <c r="E38" s="18"/>
      <c r="F38" s="51"/>
      <c r="G38" s="50"/>
      <c r="H38" s="18"/>
      <c r="I38" s="18"/>
      <c r="J38" s="18"/>
      <c r="K38" s="18"/>
    </row>
    <row r="39" spans="2:11" x14ac:dyDescent="0.2">
      <c r="B39" s="1" t="s">
        <v>38</v>
      </c>
      <c r="C39" s="17">
        <v>214</v>
      </c>
      <c r="D39" s="50">
        <v>43</v>
      </c>
      <c r="E39" s="18">
        <v>320800</v>
      </c>
      <c r="F39" s="51">
        <v>157</v>
      </c>
      <c r="G39" s="50">
        <v>41.9</v>
      </c>
      <c r="H39" s="18">
        <v>320700</v>
      </c>
      <c r="I39" s="18">
        <v>660000</v>
      </c>
      <c r="J39" s="18"/>
      <c r="K39" s="18">
        <v>195000</v>
      </c>
    </row>
    <row r="40" spans="2:11" x14ac:dyDescent="0.2">
      <c r="B40" s="1" t="s">
        <v>39</v>
      </c>
      <c r="C40" s="17">
        <v>96</v>
      </c>
      <c r="D40" s="50">
        <v>41.2</v>
      </c>
      <c r="E40" s="18">
        <v>309100</v>
      </c>
      <c r="F40" s="51">
        <v>75</v>
      </c>
      <c r="G40" s="50">
        <v>41.3</v>
      </c>
      <c r="H40" s="18">
        <v>317200</v>
      </c>
      <c r="I40" s="18">
        <v>690000</v>
      </c>
      <c r="J40" s="18"/>
      <c r="K40" s="18">
        <v>195000</v>
      </c>
    </row>
    <row r="41" spans="2:11" x14ac:dyDescent="0.2">
      <c r="B41" s="1" t="s">
        <v>40</v>
      </c>
      <c r="C41" s="17">
        <v>149</v>
      </c>
      <c r="D41" s="50">
        <v>40.6</v>
      </c>
      <c r="E41" s="18">
        <v>315300</v>
      </c>
      <c r="F41" s="51">
        <v>109</v>
      </c>
      <c r="G41" s="50">
        <v>40.4</v>
      </c>
      <c r="H41" s="18">
        <v>326200</v>
      </c>
      <c r="I41" s="18">
        <v>700000</v>
      </c>
      <c r="J41" s="18"/>
      <c r="K41" s="18">
        <v>220000</v>
      </c>
    </row>
    <row r="42" spans="2:11" x14ac:dyDescent="0.2">
      <c r="B42" s="1" t="s">
        <v>41</v>
      </c>
      <c r="C42" s="17">
        <v>124</v>
      </c>
      <c r="D42" s="50">
        <v>39.799999999999997</v>
      </c>
      <c r="E42" s="18">
        <v>318800</v>
      </c>
      <c r="F42" s="51">
        <v>101</v>
      </c>
      <c r="G42" s="50">
        <v>39.799999999999997</v>
      </c>
      <c r="H42" s="18">
        <v>321800</v>
      </c>
      <c r="I42" s="18">
        <v>730000</v>
      </c>
      <c r="J42" s="18"/>
      <c r="K42" s="18">
        <v>230000</v>
      </c>
    </row>
    <row r="43" spans="2:11" x14ac:dyDescent="0.2">
      <c r="B43" s="1" t="s">
        <v>42</v>
      </c>
      <c r="C43" s="17">
        <v>112</v>
      </c>
      <c r="D43" s="50">
        <v>39.799999999999997</v>
      </c>
      <c r="E43" s="18">
        <v>315800</v>
      </c>
      <c r="F43" s="51">
        <v>90</v>
      </c>
      <c r="G43" s="50">
        <v>39.299999999999997</v>
      </c>
      <c r="H43" s="18">
        <v>315600</v>
      </c>
      <c r="I43" s="18">
        <v>730000</v>
      </c>
      <c r="J43" s="18"/>
      <c r="K43" s="18">
        <v>215000</v>
      </c>
    </row>
    <row r="44" spans="2:11" x14ac:dyDescent="0.2">
      <c r="C44" s="9"/>
      <c r="D44" s="50"/>
      <c r="E44" s="18"/>
      <c r="F44" s="51"/>
      <c r="G44" s="50"/>
      <c r="H44" s="18"/>
      <c r="I44" s="18"/>
      <c r="J44" s="18"/>
      <c r="K44" s="18"/>
    </row>
    <row r="45" spans="2:11" x14ac:dyDescent="0.2">
      <c r="B45" s="1" t="s">
        <v>43</v>
      </c>
      <c r="C45" s="17">
        <v>95</v>
      </c>
      <c r="D45" s="50">
        <v>39.5</v>
      </c>
      <c r="E45" s="18">
        <v>310800</v>
      </c>
      <c r="F45" s="51">
        <v>66</v>
      </c>
      <c r="G45" s="50">
        <v>40.5</v>
      </c>
      <c r="H45" s="18">
        <v>324200</v>
      </c>
      <c r="I45" s="18">
        <v>740000</v>
      </c>
      <c r="J45" s="18"/>
      <c r="K45" s="18">
        <v>210000</v>
      </c>
    </row>
    <row r="46" spans="2:11" x14ac:dyDescent="0.2">
      <c r="B46" s="1" t="s">
        <v>44</v>
      </c>
      <c r="C46" s="17">
        <v>100</v>
      </c>
      <c r="D46" s="50">
        <v>39.6</v>
      </c>
      <c r="E46" s="18">
        <v>292800</v>
      </c>
      <c r="F46" s="51">
        <v>74</v>
      </c>
      <c r="G46" s="50">
        <v>39.4</v>
      </c>
      <c r="H46" s="18">
        <v>301300</v>
      </c>
      <c r="I46" s="18">
        <v>750000</v>
      </c>
      <c r="J46" s="18"/>
      <c r="K46" s="18">
        <v>230000</v>
      </c>
    </row>
    <row r="47" spans="2:11" x14ac:dyDescent="0.2">
      <c r="B47" s="1" t="s">
        <v>45</v>
      </c>
      <c r="C47" s="17">
        <v>108</v>
      </c>
      <c r="D47" s="50">
        <v>43.6</v>
      </c>
      <c r="E47" s="18">
        <v>328400</v>
      </c>
      <c r="F47" s="51">
        <v>81</v>
      </c>
      <c r="G47" s="50">
        <v>42.8</v>
      </c>
      <c r="H47" s="18">
        <v>342700</v>
      </c>
      <c r="I47" s="18">
        <v>730000</v>
      </c>
      <c r="J47" s="18"/>
      <c r="K47" s="18">
        <v>236000</v>
      </c>
    </row>
    <row r="48" spans="2:11" x14ac:dyDescent="0.2">
      <c r="B48" s="1" t="s">
        <v>46</v>
      </c>
      <c r="C48" s="17">
        <v>119</v>
      </c>
      <c r="D48" s="50">
        <v>39.4</v>
      </c>
      <c r="E48" s="18">
        <v>280800</v>
      </c>
      <c r="F48" s="51">
        <v>89</v>
      </c>
      <c r="G48" s="50">
        <v>37.700000000000003</v>
      </c>
      <c r="H48" s="18">
        <v>293500</v>
      </c>
      <c r="I48" s="18">
        <v>750000</v>
      </c>
      <c r="J48" s="18"/>
      <c r="K48" s="18">
        <v>230000</v>
      </c>
    </row>
    <row r="49" spans="2:11" x14ac:dyDescent="0.2">
      <c r="B49" s="1" t="s">
        <v>47</v>
      </c>
      <c r="C49" s="17">
        <v>69</v>
      </c>
      <c r="D49" s="50">
        <v>40.299999999999997</v>
      </c>
      <c r="E49" s="18">
        <v>278200</v>
      </c>
      <c r="F49" s="51">
        <v>56</v>
      </c>
      <c r="G49" s="50">
        <v>40.200000000000003</v>
      </c>
      <c r="H49" s="18">
        <v>298400</v>
      </c>
      <c r="I49" s="18">
        <v>700000</v>
      </c>
      <c r="J49" s="18"/>
      <c r="K49" s="18">
        <v>200000</v>
      </c>
    </row>
    <row r="50" spans="2:11" x14ac:dyDescent="0.2">
      <c r="B50" s="1" t="s">
        <v>48</v>
      </c>
      <c r="C50" s="17">
        <v>67</v>
      </c>
      <c r="D50" s="50">
        <v>40.6</v>
      </c>
      <c r="E50" s="18">
        <v>306700</v>
      </c>
      <c r="F50" s="51">
        <v>58</v>
      </c>
      <c r="G50" s="50">
        <v>40.9</v>
      </c>
      <c r="H50" s="18">
        <v>311100</v>
      </c>
      <c r="I50" s="18">
        <v>700000</v>
      </c>
      <c r="J50" s="18"/>
      <c r="K50" s="18">
        <v>200000</v>
      </c>
    </row>
    <row r="51" spans="2:11" x14ac:dyDescent="0.2">
      <c r="B51" s="1" t="s">
        <v>49</v>
      </c>
      <c r="C51" s="17">
        <v>81</v>
      </c>
      <c r="D51" s="50">
        <v>40.6</v>
      </c>
      <c r="E51" s="18">
        <v>320500</v>
      </c>
      <c r="F51" s="51">
        <v>67</v>
      </c>
      <c r="G51" s="50">
        <v>41.2</v>
      </c>
      <c r="H51" s="18">
        <v>322900</v>
      </c>
      <c r="I51" s="18">
        <v>720000</v>
      </c>
      <c r="J51" s="18"/>
      <c r="K51" s="18">
        <v>210000</v>
      </c>
    </row>
    <row r="52" spans="2:11" x14ac:dyDescent="0.2">
      <c r="B52" s="1" t="s">
        <v>50</v>
      </c>
      <c r="C52" s="17">
        <v>100</v>
      </c>
      <c r="D52" s="50">
        <v>38.299999999999997</v>
      </c>
      <c r="E52" s="18">
        <v>275100</v>
      </c>
      <c r="F52" s="51">
        <v>75</v>
      </c>
      <c r="G52" s="50">
        <v>35.6</v>
      </c>
      <c r="H52" s="18">
        <v>284000</v>
      </c>
      <c r="I52" s="18">
        <v>720000</v>
      </c>
      <c r="J52" s="18"/>
      <c r="K52" s="18">
        <v>200000</v>
      </c>
    </row>
    <row r="53" spans="2:11" x14ac:dyDescent="0.2">
      <c r="B53" s="1" t="s">
        <v>51</v>
      </c>
      <c r="C53" s="17">
        <v>97</v>
      </c>
      <c r="D53" s="50">
        <v>41.2</v>
      </c>
      <c r="E53" s="18">
        <v>318200</v>
      </c>
      <c r="F53" s="51">
        <v>76</v>
      </c>
      <c r="G53" s="50">
        <v>41</v>
      </c>
      <c r="H53" s="18">
        <v>321700</v>
      </c>
      <c r="I53" s="18">
        <v>740000</v>
      </c>
      <c r="J53" s="18"/>
      <c r="K53" s="18">
        <v>210000</v>
      </c>
    </row>
    <row r="54" spans="2:11" x14ac:dyDescent="0.2">
      <c r="B54" s="1" t="s">
        <v>52</v>
      </c>
      <c r="C54" s="17">
        <v>151</v>
      </c>
      <c r="D54" s="50">
        <v>44.3</v>
      </c>
      <c r="E54" s="18">
        <v>306400</v>
      </c>
      <c r="F54" s="51">
        <v>98</v>
      </c>
      <c r="G54" s="50">
        <v>44.7</v>
      </c>
      <c r="H54" s="18">
        <v>341000</v>
      </c>
      <c r="I54" s="18">
        <v>750000</v>
      </c>
      <c r="J54" s="18"/>
      <c r="K54" s="18">
        <v>230000</v>
      </c>
    </row>
    <row r="55" spans="2:11" x14ac:dyDescent="0.2">
      <c r="C55" s="9"/>
      <c r="D55" s="50"/>
      <c r="E55" s="18"/>
      <c r="F55" s="51"/>
      <c r="G55" s="50"/>
      <c r="H55" s="18"/>
      <c r="I55" s="18"/>
      <c r="J55" s="18"/>
      <c r="K55" s="18"/>
    </row>
    <row r="56" spans="2:11" x14ac:dyDescent="0.2">
      <c r="B56" s="1" t="s">
        <v>53</v>
      </c>
      <c r="C56" s="17">
        <v>290</v>
      </c>
      <c r="D56" s="50">
        <v>42</v>
      </c>
      <c r="E56" s="18">
        <v>313700</v>
      </c>
      <c r="F56" s="51">
        <v>178</v>
      </c>
      <c r="G56" s="50">
        <v>41.6</v>
      </c>
      <c r="H56" s="18">
        <v>328900</v>
      </c>
      <c r="I56" s="18">
        <v>720000</v>
      </c>
      <c r="J56" s="18"/>
      <c r="K56" s="18">
        <v>230000</v>
      </c>
    </row>
    <row r="57" spans="2:11" x14ac:dyDescent="0.2">
      <c r="B57" s="1" t="s">
        <v>54</v>
      </c>
      <c r="C57" s="17">
        <v>74</v>
      </c>
      <c r="D57" s="50">
        <v>38.200000000000003</v>
      </c>
      <c r="E57" s="18">
        <v>294600</v>
      </c>
      <c r="F57" s="51">
        <v>66</v>
      </c>
      <c r="G57" s="50">
        <v>38.6</v>
      </c>
      <c r="H57" s="18">
        <v>298400</v>
      </c>
      <c r="I57" s="18">
        <v>660000</v>
      </c>
      <c r="J57" s="18"/>
      <c r="K57" s="18">
        <v>210000</v>
      </c>
    </row>
    <row r="58" spans="2:11" x14ac:dyDescent="0.2">
      <c r="B58" s="1" t="s">
        <v>55</v>
      </c>
      <c r="C58" s="17">
        <v>75</v>
      </c>
      <c r="D58" s="50">
        <v>42.7</v>
      </c>
      <c r="E58" s="18">
        <v>324200</v>
      </c>
      <c r="F58" s="51">
        <v>60</v>
      </c>
      <c r="G58" s="50">
        <v>43.4</v>
      </c>
      <c r="H58" s="18">
        <v>337200</v>
      </c>
      <c r="I58" s="18">
        <v>650000</v>
      </c>
      <c r="J58" s="18"/>
      <c r="K58" s="18">
        <v>210000</v>
      </c>
    </row>
    <row r="59" spans="2:11" x14ac:dyDescent="0.2">
      <c r="B59" s="1" t="s">
        <v>56</v>
      </c>
      <c r="C59" s="17">
        <v>153</v>
      </c>
      <c r="D59" s="50">
        <v>41.3</v>
      </c>
      <c r="E59" s="18">
        <v>315700</v>
      </c>
      <c r="F59" s="51">
        <v>126</v>
      </c>
      <c r="G59" s="50">
        <v>41.5</v>
      </c>
      <c r="H59" s="18">
        <v>320300</v>
      </c>
      <c r="I59" s="18">
        <v>720000</v>
      </c>
      <c r="J59" s="18"/>
      <c r="K59" s="18">
        <v>240000</v>
      </c>
    </row>
    <row r="60" spans="2:11" x14ac:dyDescent="0.2">
      <c r="B60" s="1" t="s">
        <v>57</v>
      </c>
      <c r="C60" s="17">
        <v>120</v>
      </c>
      <c r="D60" s="50">
        <v>42</v>
      </c>
      <c r="E60" s="18">
        <v>292400</v>
      </c>
      <c r="F60" s="51">
        <v>85</v>
      </c>
      <c r="G60" s="50">
        <v>41.5</v>
      </c>
      <c r="H60" s="18">
        <v>318800</v>
      </c>
      <c r="I60" s="18">
        <v>660000</v>
      </c>
      <c r="J60" s="18"/>
      <c r="K60" s="18">
        <v>210000</v>
      </c>
    </row>
    <row r="61" spans="2:11" x14ac:dyDescent="0.2">
      <c r="B61" s="1" t="s">
        <v>58</v>
      </c>
      <c r="C61" s="17">
        <v>172</v>
      </c>
      <c r="D61" s="50">
        <v>41.7</v>
      </c>
      <c r="E61" s="18">
        <v>309800</v>
      </c>
      <c r="F61" s="51">
        <v>95</v>
      </c>
      <c r="G61" s="50">
        <v>42.8</v>
      </c>
      <c r="H61" s="18">
        <v>331300</v>
      </c>
      <c r="I61" s="18">
        <v>660000</v>
      </c>
      <c r="J61" s="18"/>
      <c r="K61" s="18">
        <v>200000</v>
      </c>
    </row>
    <row r="62" spans="2:11" x14ac:dyDescent="0.2">
      <c r="B62" s="1" t="s">
        <v>59</v>
      </c>
      <c r="C62" s="17">
        <v>294</v>
      </c>
      <c r="D62" s="50">
        <v>40.700000000000003</v>
      </c>
      <c r="E62" s="18">
        <v>320200</v>
      </c>
      <c r="F62" s="51">
        <v>119</v>
      </c>
      <c r="G62" s="50">
        <v>40.4</v>
      </c>
      <c r="H62" s="18">
        <v>318700</v>
      </c>
      <c r="I62" s="18">
        <v>690000</v>
      </c>
      <c r="J62" s="18"/>
      <c r="K62" s="18">
        <v>220000</v>
      </c>
    </row>
    <row r="63" spans="2:11" x14ac:dyDescent="0.2">
      <c r="C63" s="9"/>
      <c r="D63" s="50"/>
      <c r="E63" s="18"/>
      <c r="F63" s="51"/>
      <c r="G63" s="50"/>
      <c r="H63" s="18"/>
      <c r="I63" s="18"/>
      <c r="J63" s="18"/>
      <c r="K63" s="18"/>
    </row>
    <row r="64" spans="2:11" x14ac:dyDescent="0.2">
      <c r="B64" s="1" t="s">
        <v>60</v>
      </c>
      <c r="C64" s="17">
        <v>380</v>
      </c>
      <c r="D64" s="50">
        <v>42.4</v>
      </c>
      <c r="E64" s="18">
        <v>346300</v>
      </c>
      <c r="F64" s="51">
        <v>197</v>
      </c>
      <c r="G64" s="50">
        <v>44.1</v>
      </c>
      <c r="H64" s="18">
        <v>350300</v>
      </c>
      <c r="I64" s="18">
        <v>780000</v>
      </c>
      <c r="J64" s="18"/>
      <c r="K64" s="18">
        <v>235000</v>
      </c>
    </row>
    <row r="65" spans="1:11" x14ac:dyDescent="0.2">
      <c r="B65" s="1" t="s">
        <v>61</v>
      </c>
      <c r="C65" s="17">
        <v>86</v>
      </c>
      <c r="D65" s="50">
        <v>43.7</v>
      </c>
      <c r="E65" s="18">
        <v>332900</v>
      </c>
      <c r="F65" s="51">
        <v>72</v>
      </c>
      <c r="G65" s="50">
        <v>44.1</v>
      </c>
      <c r="H65" s="18">
        <v>335000</v>
      </c>
      <c r="I65" s="18">
        <v>675000</v>
      </c>
      <c r="J65" s="18"/>
      <c r="K65" s="18">
        <v>205000</v>
      </c>
    </row>
    <row r="66" spans="1:11" x14ac:dyDescent="0.2">
      <c r="B66" s="1" t="s">
        <v>62</v>
      </c>
      <c r="C66" s="17">
        <v>90</v>
      </c>
      <c r="D66" s="50">
        <v>44.7</v>
      </c>
      <c r="E66" s="18">
        <v>332600</v>
      </c>
      <c r="F66" s="51">
        <v>65</v>
      </c>
      <c r="G66" s="50">
        <v>44.4</v>
      </c>
      <c r="H66" s="18">
        <v>334600</v>
      </c>
      <c r="I66" s="18">
        <v>650000</v>
      </c>
      <c r="J66" s="18"/>
      <c r="K66" s="18">
        <v>180000</v>
      </c>
    </row>
    <row r="67" spans="1:11" x14ac:dyDescent="0.2">
      <c r="B67" s="1" t="s">
        <v>63</v>
      </c>
      <c r="C67" s="17">
        <v>71</v>
      </c>
      <c r="D67" s="50">
        <v>42.4</v>
      </c>
      <c r="E67" s="18">
        <v>343400</v>
      </c>
      <c r="F67" s="51">
        <v>59</v>
      </c>
      <c r="G67" s="50">
        <v>43.5</v>
      </c>
      <c r="H67" s="18">
        <v>353800</v>
      </c>
      <c r="I67" s="18">
        <v>650000</v>
      </c>
      <c r="J67" s="18"/>
      <c r="K67" s="18">
        <v>180000</v>
      </c>
    </row>
    <row r="68" spans="1:11" x14ac:dyDescent="0.2">
      <c r="B68" s="1" t="s">
        <v>64</v>
      </c>
      <c r="C68" s="17">
        <v>61</v>
      </c>
      <c r="D68" s="50">
        <v>39.200000000000003</v>
      </c>
      <c r="E68" s="18">
        <v>317900</v>
      </c>
      <c r="F68" s="51">
        <v>46</v>
      </c>
      <c r="G68" s="50">
        <v>38.799999999999997</v>
      </c>
      <c r="H68" s="18">
        <v>316800</v>
      </c>
      <c r="I68" s="18">
        <v>630000</v>
      </c>
      <c r="J68" s="18"/>
      <c r="K68" s="18">
        <v>180000</v>
      </c>
    </row>
    <row r="69" spans="1:11" x14ac:dyDescent="0.2">
      <c r="B69" s="1" t="s">
        <v>65</v>
      </c>
      <c r="C69" s="17">
        <v>87</v>
      </c>
      <c r="D69" s="50">
        <v>38</v>
      </c>
      <c r="E69" s="18">
        <v>306100</v>
      </c>
      <c r="F69" s="51">
        <v>56</v>
      </c>
      <c r="G69" s="50">
        <v>39.4</v>
      </c>
      <c r="H69" s="18">
        <v>317800</v>
      </c>
      <c r="I69" s="18">
        <v>640000</v>
      </c>
      <c r="J69" s="18"/>
      <c r="K69" s="18">
        <v>180000</v>
      </c>
    </row>
    <row r="70" spans="1:11" x14ac:dyDescent="0.2">
      <c r="B70" s="1" t="s">
        <v>66</v>
      </c>
      <c r="C70" s="17">
        <v>28</v>
      </c>
      <c r="D70" s="50">
        <v>37.9</v>
      </c>
      <c r="E70" s="18">
        <v>291500</v>
      </c>
      <c r="F70" s="51">
        <v>26</v>
      </c>
      <c r="G70" s="50">
        <v>38.6</v>
      </c>
      <c r="H70" s="18">
        <v>299400</v>
      </c>
      <c r="I70" s="18">
        <v>630000</v>
      </c>
      <c r="J70" s="18"/>
      <c r="K70" s="18">
        <v>170000</v>
      </c>
    </row>
    <row r="71" spans="1:11" ht="18" thickBot="1" x14ac:dyDescent="0.25">
      <c r="B71" s="6"/>
      <c r="C71" s="23"/>
      <c r="D71" s="52"/>
      <c r="E71" s="7"/>
      <c r="F71" s="6"/>
      <c r="G71" s="52"/>
      <c r="H71" s="7"/>
      <c r="I71" s="6"/>
      <c r="J71" s="53"/>
      <c r="K71" s="6"/>
    </row>
    <row r="72" spans="1:11" x14ac:dyDescent="0.2">
      <c r="C72" s="1" t="s">
        <v>157</v>
      </c>
      <c r="G72" s="1" t="s">
        <v>182</v>
      </c>
    </row>
    <row r="73" spans="1:11" x14ac:dyDescent="0.2">
      <c r="A73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83"/>
  <sheetViews>
    <sheetView showGridLines="0" zoomScale="75" workbookViewId="0">
      <selection activeCell="I23" sqref="I23"/>
    </sheetView>
  </sheetViews>
  <sheetFormatPr defaultColWidth="14.625" defaultRowHeight="17.25" x14ac:dyDescent="0.2"/>
  <cols>
    <col min="1" max="1" width="13.375" style="2" customWidth="1"/>
    <col min="2" max="2" width="15.875" style="2" customWidth="1"/>
    <col min="3" max="7" width="14.625" style="2"/>
    <col min="8" max="9" width="13.375" style="2" customWidth="1"/>
    <col min="10" max="10" width="15.875" style="2" customWidth="1"/>
    <col min="11" max="256" width="14.625" style="2"/>
    <col min="257" max="257" width="13.375" style="2" customWidth="1"/>
    <col min="258" max="258" width="15.875" style="2" customWidth="1"/>
    <col min="259" max="263" width="14.625" style="2"/>
    <col min="264" max="265" width="13.375" style="2" customWidth="1"/>
    <col min="266" max="266" width="15.875" style="2" customWidth="1"/>
    <col min="267" max="512" width="14.625" style="2"/>
    <col min="513" max="513" width="13.375" style="2" customWidth="1"/>
    <col min="514" max="514" width="15.875" style="2" customWidth="1"/>
    <col min="515" max="519" width="14.625" style="2"/>
    <col min="520" max="521" width="13.375" style="2" customWidth="1"/>
    <col min="522" max="522" width="15.875" style="2" customWidth="1"/>
    <col min="523" max="768" width="14.625" style="2"/>
    <col min="769" max="769" width="13.375" style="2" customWidth="1"/>
    <col min="770" max="770" width="15.875" style="2" customWidth="1"/>
    <col min="771" max="775" width="14.625" style="2"/>
    <col min="776" max="777" width="13.375" style="2" customWidth="1"/>
    <col min="778" max="778" width="15.875" style="2" customWidth="1"/>
    <col min="779" max="1024" width="14.625" style="2"/>
    <col min="1025" max="1025" width="13.375" style="2" customWidth="1"/>
    <col min="1026" max="1026" width="15.875" style="2" customWidth="1"/>
    <col min="1027" max="1031" width="14.625" style="2"/>
    <col min="1032" max="1033" width="13.375" style="2" customWidth="1"/>
    <col min="1034" max="1034" width="15.875" style="2" customWidth="1"/>
    <col min="1035" max="1280" width="14.625" style="2"/>
    <col min="1281" max="1281" width="13.375" style="2" customWidth="1"/>
    <col min="1282" max="1282" width="15.875" style="2" customWidth="1"/>
    <col min="1283" max="1287" width="14.625" style="2"/>
    <col min="1288" max="1289" width="13.375" style="2" customWidth="1"/>
    <col min="1290" max="1290" width="15.875" style="2" customWidth="1"/>
    <col min="1291" max="1536" width="14.625" style="2"/>
    <col min="1537" max="1537" width="13.375" style="2" customWidth="1"/>
    <col min="1538" max="1538" width="15.875" style="2" customWidth="1"/>
    <col min="1539" max="1543" width="14.625" style="2"/>
    <col min="1544" max="1545" width="13.375" style="2" customWidth="1"/>
    <col min="1546" max="1546" width="15.875" style="2" customWidth="1"/>
    <col min="1547" max="1792" width="14.625" style="2"/>
    <col min="1793" max="1793" width="13.375" style="2" customWidth="1"/>
    <col min="1794" max="1794" width="15.875" style="2" customWidth="1"/>
    <col min="1795" max="1799" width="14.625" style="2"/>
    <col min="1800" max="1801" width="13.375" style="2" customWidth="1"/>
    <col min="1802" max="1802" width="15.875" style="2" customWidth="1"/>
    <col min="1803" max="2048" width="14.625" style="2"/>
    <col min="2049" max="2049" width="13.375" style="2" customWidth="1"/>
    <col min="2050" max="2050" width="15.875" style="2" customWidth="1"/>
    <col min="2051" max="2055" width="14.625" style="2"/>
    <col min="2056" max="2057" width="13.375" style="2" customWidth="1"/>
    <col min="2058" max="2058" width="15.875" style="2" customWidth="1"/>
    <col min="2059" max="2304" width="14.625" style="2"/>
    <col min="2305" max="2305" width="13.375" style="2" customWidth="1"/>
    <col min="2306" max="2306" width="15.875" style="2" customWidth="1"/>
    <col min="2307" max="2311" width="14.625" style="2"/>
    <col min="2312" max="2313" width="13.375" style="2" customWidth="1"/>
    <col min="2314" max="2314" width="15.875" style="2" customWidth="1"/>
    <col min="2315" max="2560" width="14.625" style="2"/>
    <col min="2561" max="2561" width="13.375" style="2" customWidth="1"/>
    <col min="2562" max="2562" width="15.875" style="2" customWidth="1"/>
    <col min="2563" max="2567" width="14.625" style="2"/>
    <col min="2568" max="2569" width="13.375" style="2" customWidth="1"/>
    <col min="2570" max="2570" width="15.875" style="2" customWidth="1"/>
    <col min="2571" max="2816" width="14.625" style="2"/>
    <col min="2817" max="2817" width="13.375" style="2" customWidth="1"/>
    <col min="2818" max="2818" width="15.875" style="2" customWidth="1"/>
    <col min="2819" max="2823" width="14.625" style="2"/>
    <col min="2824" max="2825" width="13.375" style="2" customWidth="1"/>
    <col min="2826" max="2826" width="15.875" style="2" customWidth="1"/>
    <col min="2827" max="3072" width="14.625" style="2"/>
    <col min="3073" max="3073" width="13.375" style="2" customWidth="1"/>
    <col min="3074" max="3074" width="15.875" style="2" customWidth="1"/>
    <col min="3075" max="3079" width="14.625" style="2"/>
    <col min="3080" max="3081" width="13.375" style="2" customWidth="1"/>
    <col min="3082" max="3082" width="15.875" style="2" customWidth="1"/>
    <col min="3083" max="3328" width="14.625" style="2"/>
    <col min="3329" max="3329" width="13.375" style="2" customWidth="1"/>
    <col min="3330" max="3330" width="15.875" style="2" customWidth="1"/>
    <col min="3331" max="3335" width="14.625" style="2"/>
    <col min="3336" max="3337" width="13.375" style="2" customWidth="1"/>
    <col min="3338" max="3338" width="15.875" style="2" customWidth="1"/>
    <col min="3339" max="3584" width="14.625" style="2"/>
    <col min="3585" max="3585" width="13.375" style="2" customWidth="1"/>
    <col min="3586" max="3586" width="15.875" style="2" customWidth="1"/>
    <col min="3587" max="3591" width="14.625" style="2"/>
    <col min="3592" max="3593" width="13.375" style="2" customWidth="1"/>
    <col min="3594" max="3594" width="15.875" style="2" customWidth="1"/>
    <col min="3595" max="3840" width="14.625" style="2"/>
    <col min="3841" max="3841" width="13.375" style="2" customWidth="1"/>
    <col min="3842" max="3842" width="15.875" style="2" customWidth="1"/>
    <col min="3843" max="3847" width="14.625" style="2"/>
    <col min="3848" max="3849" width="13.375" style="2" customWidth="1"/>
    <col min="3850" max="3850" width="15.875" style="2" customWidth="1"/>
    <col min="3851" max="4096" width="14.625" style="2"/>
    <col min="4097" max="4097" width="13.375" style="2" customWidth="1"/>
    <col min="4098" max="4098" width="15.875" style="2" customWidth="1"/>
    <col min="4099" max="4103" width="14.625" style="2"/>
    <col min="4104" max="4105" width="13.375" style="2" customWidth="1"/>
    <col min="4106" max="4106" width="15.875" style="2" customWidth="1"/>
    <col min="4107" max="4352" width="14.625" style="2"/>
    <col min="4353" max="4353" width="13.375" style="2" customWidth="1"/>
    <col min="4354" max="4354" width="15.875" style="2" customWidth="1"/>
    <col min="4355" max="4359" width="14.625" style="2"/>
    <col min="4360" max="4361" width="13.375" style="2" customWidth="1"/>
    <col min="4362" max="4362" width="15.875" style="2" customWidth="1"/>
    <col min="4363" max="4608" width="14.625" style="2"/>
    <col min="4609" max="4609" width="13.375" style="2" customWidth="1"/>
    <col min="4610" max="4610" width="15.875" style="2" customWidth="1"/>
    <col min="4611" max="4615" width="14.625" style="2"/>
    <col min="4616" max="4617" width="13.375" style="2" customWidth="1"/>
    <col min="4618" max="4618" width="15.875" style="2" customWidth="1"/>
    <col min="4619" max="4864" width="14.625" style="2"/>
    <col min="4865" max="4865" width="13.375" style="2" customWidth="1"/>
    <col min="4866" max="4866" width="15.875" style="2" customWidth="1"/>
    <col min="4867" max="4871" width="14.625" style="2"/>
    <col min="4872" max="4873" width="13.375" style="2" customWidth="1"/>
    <col min="4874" max="4874" width="15.875" style="2" customWidth="1"/>
    <col min="4875" max="5120" width="14.625" style="2"/>
    <col min="5121" max="5121" width="13.375" style="2" customWidth="1"/>
    <col min="5122" max="5122" width="15.875" style="2" customWidth="1"/>
    <col min="5123" max="5127" width="14.625" style="2"/>
    <col min="5128" max="5129" width="13.375" style="2" customWidth="1"/>
    <col min="5130" max="5130" width="15.875" style="2" customWidth="1"/>
    <col min="5131" max="5376" width="14.625" style="2"/>
    <col min="5377" max="5377" width="13.375" style="2" customWidth="1"/>
    <col min="5378" max="5378" width="15.875" style="2" customWidth="1"/>
    <col min="5379" max="5383" width="14.625" style="2"/>
    <col min="5384" max="5385" width="13.375" style="2" customWidth="1"/>
    <col min="5386" max="5386" width="15.875" style="2" customWidth="1"/>
    <col min="5387" max="5632" width="14.625" style="2"/>
    <col min="5633" max="5633" width="13.375" style="2" customWidth="1"/>
    <col min="5634" max="5634" width="15.875" style="2" customWidth="1"/>
    <col min="5635" max="5639" width="14.625" style="2"/>
    <col min="5640" max="5641" width="13.375" style="2" customWidth="1"/>
    <col min="5642" max="5642" width="15.875" style="2" customWidth="1"/>
    <col min="5643" max="5888" width="14.625" style="2"/>
    <col min="5889" max="5889" width="13.375" style="2" customWidth="1"/>
    <col min="5890" max="5890" width="15.875" style="2" customWidth="1"/>
    <col min="5891" max="5895" width="14.625" style="2"/>
    <col min="5896" max="5897" width="13.375" style="2" customWidth="1"/>
    <col min="5898" max="5898" width="15.875" style="2" customWidth="1"/>
    <col min="5899" max="6144" width="14.625" style="2"/>
    <col min="6145" max="6145" width="13.375" style="2" customWidth="1"/>
    <col min="6146" max="6146" width="15.875" style="2" customWidth="1"/>
    <col min="6147" max="6151" width="14.625" style="2"/>
    <col min="6152" max="6153" width="13.375" style="2" customWidth="1"/>
    <col min="6154" max="6154" width="15.875" style="2" customWidth="1"/>
    <col min="6155" max="6400" width="14.625" style="2"/>
    <col min="6401" max="6401" width="13.375" style="2" customWidth="1"/>
    <col min="6402" max="6402" width="15.875" style="2" customWidth="1"/>
    <col min="6403" max="6407" width="14.625" style="2"/>
    <col min="6408" max="6409" width="13.375" style="2" customWidth="1"/>
    <col min="6410" max="6410" width="15.875" style="2" customWidth="1"/>
    <col min="6411" max="6656" width="14.625" style="2"/>
    <col min="6657" max="6657" width="13.375" style="2" customWidth="1"/>
    <col min="6658" max="6658" width="15.875" style="2" customWidth="1"/>
    <col min="6659" max="6663" width="14.625" style="2"/>
    <col min="6664" max="6665" width="13.375" style="2" customWidth="1"/>
    <col min="6666" max="6666" width="15.875" style="2" customWidth="1"/>
    <col min="6667" max="6912" width="14.625" style="2"/>
    <col min="6913" max="6913" width="13.375" style="2" customWidth="1"/>
    <col min="6914" max="6914" width="15.875" style="2" customWidth="1"/>
    <col min="6915" max="6919" width="14.625" style="2"/>
    <col min="6920" max="6921" width="13.375" style="2" customWidth="1"/>
    <col min="6922" max="6922" width="15.875" style="2" customWidth="1"/>
    <col min="6923" max="7168" width="14.625" style="2"/>
    <col min="7169" max="7169" width="13.375" style="2" customWidth="1"/>
    <col min="7170" max="7170" width="15.875" style="2" customWidth="1"/>
    <col min="7171" max="7175" width="14.625" style="2"/>
    <col min="7176" max="7177" width="13.375" style="2" customWidth="1"/>
    <col min="7178" max="7178" width="15.875" style="2" customWidth="1"/>
    <col min="7179" max="7424" width="14.625" style="2"/>
    <col min="7425" max="7425" width="13.375" style="2" customWidth="1"/>
    <col min="7426" max="7426" width="15.875" style="2" customWidth="1"/>
    <col min="7427" max="7431" width="14.625" style="2"/>
    <col min="7432" max="7433" width="13.375" style="2" customWidth="1"/>
    <col min="7434" max="7434" width="15.875" style="2" customWidth="1"/>
    <col min="7435" max="7680" width="14.625" style="2"/>
    <col min="7681" max="7681" width="13.375" style="2" customWidth="1"/>
    <col min="7682" max="7682" width="15.875" style="2" customWidth="1"/>
    <col min="7683" max="7687" width="14.625" style="2"/>
    <col min="7688" max="7689" width="13.375" style="2" customWidth="1"/>
    <col min="7690" max="7690" width="15.875" style="2" customWidth="1"/>
    <col min="7691" max="7936" width="14.625" style="2"/>
    <col min="7937" max="7937" width="13.375" style="2" customWidth="1"/>
    <col min="7938" max="7938" width="15.875" style="2" customWidth="1"/>
    <col min="7939" max="7943" width="14.625" style="2"/>
    <col min="7944" max="7945" width="13.375" style="2" customWidth="1"/>
    <col min="7946" max="7946" width="15.875" style="2" customWidth="1"/>
    <col min="7947" max="8192" width="14.625" style="2"/>
    <col min="8193" max="8193" width="13.375" style="2" customWidth="1"/>
    <col min="8194" max="8194" width="15.875" style="2" customWidth="1"/>
    <col min="8195" max="8199" width="14.625" style="2"/>
    <col min="8200" max="8201" width="13.375" style="2" customWidth="1"/>
    <col min="8202" max="8202" width="15.875" style="2" customWidth="1"/>
    <col min="8203" max="8448" width="14.625" style="2"/>
    <col min="8449" max="8449" width="13.375" style="2" customWidth="1"/>
    <col min="8450" max="8450" width="15.875" style="2" customWidth="1"/>
    <col min="8451" max="8455" width="14.625" style="2"/>
    <col min="8456" max="8457" width="13.375" style="2" customWidth="1"/>
    <col min="8458" max="8458" width="15.875" style="2" customWidth="1"/>
    <col min="8459" max="8704" width="14.625" style="2"/>
    <col min="8705" max="8705" width="13.375" style="2" customWidth="1"/>
    <col min="8706" max="8706" width="15.875" style="2" customWidth="1"/>
    <col min="8707" max="8711" width="14.625" style="2"/>
    <col min="8712" max="8713" width="13.375" style="2" customWidth="1"/>
    <col min="8714" max="8714" width="15.875" style="2" customWidth="1"/>
    <col min="8715" max="8960" width="14.625" style="2"/>
    <col min="8961" max="8961" width="13.375" style="2" customWidth="1"/>
    <col min="8962" max="8962" width="15.875" style="2" customWidth="1"/>
    <col min="8963" max="8967" width="14.625" style="2"/>
    <col min="8968" max="8969" width="13.375" style="2" customWidth="1"/>
    <col min="8970" max="8970" width="15.875" style="2" customWidth="1"/>
    <col min="8971" max="9216" width="14.625" style="2"/>
    <col min="9217" max="9217" width="13.375" style="2" customWidth="1"/>
    <col min="9218" max="9218" width="15.875" style="2" customWidth="1"/>
    <col min="9219" max="9223" width="14.625" style="2"/>
    <col min="9224" max="9225" width="13.375" style="2" customWidth="1"/>
    <col min="9226" max="9226" width="15.875" style="2" customWidth="1"/>
    <col min="9227" max="9472" width="14.625" style="2"/>
    <col min="9473" max="9473" width="13.375" style="2" customWidth="1"/>
    <col min="9474" max="9474" width="15.875" style="2" customWidth="1"/>
    <col min="9475" max="9479" width="14.625" style="2"/>
    <col min="9480" max="9481" width="13.375" style="2" customWidth="1"/>
    <col min="9482" max="9482" width="15.875" style="2" customWidth="1"/>
    <col min="9483" max="9728" width="14.625" style="2"/>
    <col min="9729" max="9729" width="13.375" style="2" customWidth="1"/>
    <col min="9730" max="9730" width="15.875" style="2" customWidth="1"/>
    <col min="9731" max="9735" width="14.625" style="2"/>
    <col min="9736" max="9737" width="13.375" style="2" customWidth="1"/>
    <col min="9738" max="9738" width="15.875" style="2" customWidth="1"/>
    <col min="9739" max="9984" width="14.625" style="2"/>
    <col min="9985" max="9985" width="13.375" style="2" customWidth="1"/>
    <col min="9986" max="9986" width="15.875" style="2" customWidth="1"/>
    <col min="9987" max="9991" width="14.625" style="2"/>
    <col min="9992" max="9993" width="13.375" style="2" customWidth="1"/>
    <col min="9994" max="9994" width="15.875" style="2" customWidth="1"/>
    <col min="9995" max="10240" width="14.625" style="2"/>
    <col min="10241" max="10241" width="13.375" style="2" customWidth="1"/>
    <col min="10242" max="10242" width="15.875" style="2" customWidth="1"/>
    <col min="10243" max="10247" width="14.625" style="2"/>
    <col min="10248" max="10249" width="13.375" style="2" customWidth="1"/>
    <col min="10250" max="10250" width="15.875" style="2" customWidth="1"/>
    <col min="10251" max="10496" width="14.625" style="2"/>
    <col min="10497" max="10497" width="13.375" style="2" customWidth="1"/>
    <col min="10498" max="10498" width="15.875" style="2" customWidth="1"/>
    <col min="10499" max="10503" width="14.625" style="2"/>
    <col min="10504" max="10505" width="13.375" style="2" customWidth="1"/>
    <col min="10506" max="10506" width="15.875" style="2" customWidth="1"/>
    <col min="10507" max="10752" width="14.625" style="2"/>
    <col min="10753" max="10753" width="13.375" style="2" customWidth="1"/>
    <col min="10754" max="10754" width="15.875" style="2" customWidth="1"/>
    <col min="10755" max="10759" width="14.625" style="2"/>
    <col min="10760" max="10761" width="13.375" style="2" customWidth="1"/>
    <col min="10762" max="10762" width="15.875" style="2" customWidth="1"/>
    <col min="10763" max="11008" width="14.625" style="2"/>
    <col min="11009" max="11009" width="13.375" style="2" customWidth="1"/>
    <col min="11010" max="11010" width="15.875" style="2" customWidth="1"/>
    <col min="11011" max="11015" width="14.625" style="2"/>
    <col min="11016" max="11017" width="13.375" style="2" customWidth="1"/>
    <col min="11018" max="11018" width="15.875" style="2" customWidth="1"/>
    <col min="11019" max="11264" width="14.625" style="2"/>
    <col min="11265" max="11265" width="13.375" style="2" customWidth="1"/>
    <col min="11266" max="11266" width="15.875" style="2" customWidth="1"/>
    <col min="11267" max="11271" width="14.625" style="2"/>
    <col min="11272" max="11273" width="13.375" style="2" customWidth="1"/>
    <col min="11274" max="11274" width="15.875" style="2" customWidth="1"/>
    <col min="11275" max="11520" width="14.625" style="2"/>
    <col min="11521" max="11521" width="13.375" style="2" customWidth="1"/>
    <col min="11522" max="11522" width="15.875" style="2" customWidth="1"/>
    <col min="11523" max="11527" width="14.625" style="2"/>
    <col min="11528" max="11529" width="13.375" style="2" customWidth="1"/>
    <col min="11530" max="11530" width="15.875" style="2" customWidth="1"/>
    <col min="11531" max="11776" width="14.625" style="2"/>
    <col min="11777" max="11777" width="13.375" style="2" customWidth="1"/>
    <col min="11778" max="11778" width="15.875" style="2" customWidth="1"/>
    <col min="11779" max="11783" width="14.625" style="2"/>
    <col min="11784" max="11785" width="13.375" style="2" customWidth="1"/>
    <col min="11786" max="11786" width="15.875" style="2" customWidth="1"/>
    <col min="11787" max="12032" width="14.625" style="2"/>
    <col min="12033" max="12033" width="13.375" style="2" customWidth="1"/>
    <col min="12034" max="12034" width="15.875" style="2" customWidth="1"/>
    <col min="12035" max="12039" width="14.625" style="2"/>
    <col min="12040" max="12041" width="13.375" style="2" customWidth="1"/>
    <col min="12042" max="12042" width="15.875" style="2" customWidth="1"/>
    <col min="12043" max="12288" width="14.625" style="2"/>
    <col min="12289" max="12289" width="13.375" style="2" customWidth="1"/>
    <col min="12290" max="12290" width="15.875" style="2" customWidth="1"/>
    <col min="12291" max="12295" width="14.625" style="2"/>
    <col min="12296" max="12297" width="13.375" style="2" customWidth="1"/>
    <col min="12298" max="12298" width="15.875" style="2" customWidth="1"/>
    <col min="12299" max="12544" width="14.625" style="2"/>
    <col min="12545" max="12545" width="13.375" style="2" customWidth="1"/>
    <col min="12546" max="12546" width="15.875" style="2" customWidth="1"/>
    <col min="12547" max="12551" width="14.625" style="2"/>
    <col min="12552" max="12553" width="13.375" style="2" customWidth="1"/>
    <col min="12554" max="12554" width="15.875" style="2" customWidth="1"/>
    <col min="12555" max="12800" width="14.625" style="2"/>
    <col min="12801" max="12801" width="13.375" style="2" customWidth="1"/>
    <col min="12802" max="12802" width="15.875" style="2" customWidth="1"/>
    <col min="12803" max="12807" width="14.625" style="2"/>
    <col min="12808" max="12809" width="13.375" style="2" customWidth="1"/>
    <col min="12810" max="12810" width="15.875" style="2" customWidth="1"/>
    <col min="12811" max="13056" width="14.625" style="2"/>
    <col min="13057" max="13057" width="13.375" style="2" customWidth="1"/>
    <col min="13058" max="13058" width="15.875" style="2" customWidth="1"/>
    <col min="13059" max="13063" width="14.625" style="2"/>
    <col min="13064" max="13065" width="13.375" style="2" customWidth="1"/>
    <col min="13066" max="13066" width="15.875" style="2" customWidth="1"/>
    <col min="13067" max="13312" width="14.625" style="2"/>
    <col min="13313" max="13313" width="13.375" style="2" customWidth="1"/>
    <col min="13314" max="13314" width="15.875" style="2" customWidth="1"/>
    <col min="13315" max="13319" width="14.625" style="2"/>
    <col min="13320" max="13321" width="13.375" style="2" customWidth="1"/>
    <col min="13322" max="13322" width="15.875" style="2" customWidth="1"/>
    <col min="13323" max="13568" width="14.625" style="2"/>
    <col min="13569" max="13569" width="13.375" style="2" customWidth="1"/>
    <col min="13570" max="13570" width="15.875" style="2" customWidth="1"/>
    <col min="13571" max="13575" width="14.625" style="2"/>
    <col min="13576" max="13577" width="13.375" style="2" customWidth="1"/>
    <col min="13578" max="13578" width="15.875" style="2" customWidth="1"/>
    <col min="13579" max="13824" width="14.625" style="2"/>
    <col min="13825" max="13825" width="13.375" style="2" customWidth="1"/>
    <col min="13826" max="13826" width="15.875" style="2" customWidth="1"/>
    <col min="13827" max="13831" width="14.625" style="2"/>
    <col min="13832" max="13833" width="13.375" style="2" customWidth="1"/>
    <col min="13834" max="13834" width="15.875" style="2" customWidth="1"/>
    <col min="13835" max="14080" width="14.625" style="2"/>
    <col min="14081" max="14081" width="13.375" style="2" customWidth="1"/>
    <col min="14082" max="14082" width="15.875" style="2" customWidth="1"/>
    <col min="14083" max="14087" width="14.625" style="2"/>
    <col min="14088" max="14089" width="13.375" style="2" customWidth="1"/>
    <col min="14090" max="14090" width="15.875" style="2" customWidth="1"/>
    <col min="14091" max="14336" width="14.625" style="2"/>
    <col min="14337" max="14337" width="13.375" style="2" customWidth="1"/>
    <col min="14338" max="14338" width="15.875" style="2" customWidth="1"/>
    <col min="14339" max="14343" width="14.625" style="2"/>
    <col min="14344" max="14345" width="13.375" style="2" customWidth="1"/>
    <col min="14346" max="14346" width="15.875" style="2" customWidth="1"/>
    <col min="14347" max="14592" width="14.625" style="2"/>
    <col min="14593" max="14593" width="13.375" style="2" customWidth="1"/>
    <col min="14594" max="14594" width="15.875" style="2" customWidth="1"/>
    <col min="14595" max="14599" width="14.625" style="2"/>
    <col min="14600" max="14601" width="13.375" style="2" customWidth="1"/>
    <col min="14602" max="14602" width="15.875" style="2" customWidth="1"/>
    <col min="14603" max="14848" width="14.625" style="2"/>
    <col min="14849" max="14849" width="13.375" style="2" customWidth="1"/>
    <col min="14850" max="14850" width="15.875" style="2" customWidth="1"/>
    <col min="14851" max="14855" width="14.625" style="2"/>
    <col min="14856" max="14857" width="13.375" style="2" customWidth="1"/>
    <col min="14858" max="14858" width="15.875" style="2" customWidth="1"/>
    <col min="14859" max="15104" width="14.625" style="2"/>
    <col min="15105" max="15105" width="13.375" style="2" customWidth="1"/>
    <col min="15106" max="15106" width="15.875" style="2" customWidth="1"/>
    <col min="15107" max="15111" width="14.625" style="2"/>
    <col min="15112" max="15113" width="13.375" style="2" customWidth="1"/>
    <col min="15114" max="15114" width="15.875" style="2" customWidth="1"/>
    <col min="15115" max="15360" width="14.625" style="2"/>
    <col min="15361" max="15361" width="13.375" style="2" customWidth="1"/>
    <col min="15362" max="15362" width="15.875" style="2" customWidth="1"/>
    <col min="15363" max="15367" width="14.625" style="2"/>
    <col min="15368" max="15369" width="13.375" style="2" customWidth="1"/>
    <col min="15370" max="15370" width="15.875" style="2" customWidth="1"/>
    <col min="15371" max="15616" width="14.625" style="2"/>
    <col min="15617" max="15617" width="13.375" style="2" customWidth="1"/>
    <col min="15618" max="15618" width="15.875" style="2" customWidth="1"/>
    <col min="15619" max="15623" width="14.625" style="2"/>
    <col min="15624" max="15625" width="13.375" style="2" customWidth="1"/>
    <col min="15626" max="15626" width="15.875" style="2" customWidth="1"/>
    <col min="15627" max="15872" width="14.625" style="2"/>
    <col min="15873" max="15873" width="13.375" style="2" customWidth="1"/>
    <col min="15874" max="15874" width="15.875" style="2" customWidth="1"/>
    <col min="15875" max="15879" width="14.625" style="2"/>
    <col min="15880" max="15881" width="13.375" style="2" customWidth="1"/>
    <col min="15882" max="15882" width="15.875" style="2" customWidth="1"/>
    <col min="15883" max="16128" width="14.625" style="2"/>
    <col min="16129" max="16129" width="13.375" style="2" customWidth="1"/>
    <col min="16130" max="16130" width="15.875" style="2" customWidth="1"/>
    <col min="16131" max="16135" width="14.625" style="2"/>
    <col min="16136" max="16137" width="13.375" style="2" customWidth="1"/>
    <col min="16138" max="16138" width="15.875" style="2" customWidth="1"/>
    <col min="16139" max="16384" width="14.625" style="2"/>
  </cols>
  <sheetData>
    <row r="1" spans="1:21" x14ac:dyDescent="0.2">
      <c r="A1" s="1"/>
    </row>
    <row r="5" spans="1:21" x14ac:dyDescent="0.2">
      <c r="E5" s="3"/>
      <c r="F5" s="3"/>
    </row>
    <row r="6" spans="1:21" x14ac:dyDescent="0.2">
      <c r="D6" s="4" t="s">
        <v>0</v>
      </c>
      <c r="E6" s="3"/>
      <c r="F6" s="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ht="18" thickBot="1" x14ac:dyDescent="0.25">
      <c r="B7" s="6"/>
      <c r="C7" s="6"/>
      <c r="D7" s="6"/>
      <c r="E7" s="6"/>
      <c r="F7" s="7"/>
      <c r="G7" s="6"/>
      <c r="H7" s="6"/>
      <c r="I7" s="6"/>
      <c r="J7" s="8" t="s">
        <v>1</v>
      </c>
      <c r="K7" s="5"/>
      <c r="U7" s="5"/>
    </row>
    <row r="8" spans="1:21" x14ac:dyDescent="0.2">
      <c r="C8" s="9"/>
      <c r="D8" s="9"/>
      <c r="E8" s="9"/>
      <c r="F8" s="9"/>
      <c r="G8" s="9"/>
      <c r="H8" s="10"/>
      <c r="I8" s="10"/>
      <c r="J8" s="10"/>
      <c r="U8" s="5"/>
    </row>
    <row r="9" spans="1:21" x14ac:dyDescent="0.2"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2"/>
      <c r="I9" s="9"/>
      <c r="J9" s="13" t="s">
        <v>7</v>
      </c>
      <c r="U9" s="5"/>
    </row>
    <row r="10" spans="1:21" x14ac:dyDescent="0.2">
      <c r="B10" s="10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5" t="s">
        <v>13</v>
      </c>
      <c r="I10" s="15" t="s">
        <v>14</v>
      </c>
      <c r="J10" s="15" t="s">
        <v>15</v>
      </c>
      <c r="K10" s="5"/>
      <c r="U10" s="5"/>
    </row>
    <row r="11" spans="1:21" x14ac:dyDescent="0.2">
      <c r="C11" s="9"/>
      <c r="J11" s="9"/>
      <c r="U11" s="5"/>
    </row>
    <row r="12" spans="1:21" x14ac:dyDescent="0.2">
      <c r="B12" s="16" t="s">
        <v>16</v>
      </c>
      <c r="C12" s="12">
        <f t="shared" ref="C12:J12" si="0">SUM(C14:C65)</f>
        <v>814550</v>
      </c>
      <c r="D12" s="3">
        <f t="shared" si="0"/>
        <v>853419</v>
      </c>
      <c r="E12" s="3">
        <f t="shared" si="0"/>
        <v>861662</v>
      </c>
      <c r="F12" s="3">
        <f t="shared" si="0"/>
        <v>864804</v>
      </c>
      <c r="G12" s="3">
        <f t="shared" si="0"/>
        <v>866598</v>
      </c>
      <c r="H12" s="3">
        <f t="shared" si="0"/>
        <v>405684</v>
      </c>
      <c r="I12" s="3">
        <f t="shared" si="0"/>
        <v>460914</v>
      </c>
      <c r="J12" s="12">
        <f t="shared" si="0"/>
        <v>779</v>
      </c>
      <c r="U12" s="5"/>
    </row>
    <row r="13" spans="1:21" x14ac:dyDescent="0.2">
      <c r="C13" s="17"/>
      <c r="H13" s="18"/>
      <c r="I13" s="18"/>
      <c r="J13" s="17"/>
      <c r="U13" s="5"/>
    </row>
    <row r="14" spans="1:21" x14ac:dyDescent="0.2">
      <c r="B14" s="1" t="s">
        <v>17</v>
      </c>
      <c r="C14" s="17">
        <v>299097</v>
      </c>
      <c r="D14" s="18">
        <v>312950</v>
      </c>
      <c r="E14" s="18">
        <v>314655</v>
      </c>
      <c r="F14" s="18">
        <v>315349</v>
      </c>
      <c r="G14" s="19">
        <f t="shared" ref="G14:G20" si="1">H14+I14</f>
        <v>315702</v>
      </c>
      <c r="H14" s="18">
        <v>148654</v>
      </c>
      <c r="I14" s="18">
        <v>167048</v>
      </c>
      <c r="J14" s="17">
        <v>42</v>
      </c>
      <c r="U14" s="5"/>
    </row>
    <row r="15" spans="1:21" x14ac:dyDescent="0.2">
      <c r="B15" s="1" t="s">
        <v>18</v>
      </c>
      <c r="C15" s="17">
        <v>38531</v>
      </c>
      <c r="D15" s="18">
        <v>38974</v>
      </c>
      <c r="E15" s="18">
        <v>38879</v>
      </c>
      <c r="F15" s="18">
        <v>38888</v>
      </c>
      <c r="G15" s="19">
        <f t="shared" si="1"/>
        <v>38801</v>
      </c>
      <c r="H15" s="18">
        <v>17994</v>
      </c>
      <c r="I15" s="18">
        <v>20807</v>
      </c>
      <c r="J15" s="17">
        <v>22</v>
      </c>
      <c r="U15" s="5"/>
    </row>
    <row r="16" spans="1:21" x14ac:dyDescent="0.2">
      <c r="B16" s="1" t="s">
        <v>19</v>
      </c>
      <c r="C16" s="17">
        <v>33370</v>
      </c>
      <c r="D16" s="18">
        <v>39307</v>
      </c>
      <c r="E16" s="18">
        <v>40891</v>
      </c>
      <c r="F16" s="18">
        <v>41513</v>
      </c>
      <c r="G16" s="19">
        <f t="shared" si="1"/>
        <v>41915</v>
      </c>
      <c r="H16" s="18">
        <v>19721</v>
      </c>
      <c r="I16" s="18">
        <v>22194</v>
      </c>
      <c r="J16" s="17">
        <v>20</v>
      </c>
      <c r="U16" s="5"/>
    </row>
    <row r="17" spans="2:21" x14ac:dyDescent="0.2">
      <c r="B17" s="1" t="s">
        <v>20</v>
      </c>
      <c r="C17" s="17">
        <v>26254</v>
      </c>
      <c r="D17" s="18">
        <v>27049</v>
      </c>
      <c r="E17" s="18">
        <v>27313</v>
      </c>
      <c r="F17" s="18">
        <v>27293</v>
      </c>
      <c r="G17" s="19">
        <f t="shared" si="1"/>
        <v>27241</v>
      </c>
      <c r="H17" s="18">
        <v>12725</v>
      </c>
      <c r="I17" s="18">
        <v>14516</v>
      </c>
      <c r="J17" s="17">
        <v>19</v>
      </c>
      <c r="U17" s="5"/>
    </row>
    <row r="18" spans="2:21" x14ac:dyDescent="0.2">
      <c r="B18" s="1" t="s">
        <v>21</v>
      </c>
      <c r="C18" s="17">
        <v>21490</v>
      </c>
      <c r="D18" s="18">
        <v>21822</v>
      </c>
      <c r="E18" s="18">
        <v>21892</v>
      </c>
      <c r="F18" s="18">
        <v>21934</v>
      </c>
      <c r="G18" s="19">
        <f t="shared" si="1"/>
        <v>22015</v>
      </c>
      <c r="H18" s="18">
        <v>10345</v>
      </c>
      <c r="I18" s="18">
        <v>11670</v>
      </c>
      <c r="J18" s="17">
        <v>18</v>
      </c>
      <c r="U18" s="5"/>
    </row>
    <row r="19" spans="2:21" x14ac:dyDescent="0.2">
      <c r="B19" s="1" t="s">
        <v>22</v>
      </c>
      <c r="C19" s="17">
        <v>52401</v>
      </c>
      <c r="D19" s="18">
        <v>54665</v>
      </c>
      <c r="E19" s="18">
        <v>55565</v>
      </c>
      <c r="F19" s="18">
        <v>56058</v>
      </c>
      <c r="G19" s="19">
        <f t="shared" si="1"/>
        <v>56071</v>
      </c>
      <c r="H19" s="18">
        <v>26057</v>
      </c>
      <c r="I19" s="18">
        <v>30014</v>
      </c>
      <c r="J19" s="17">
        <v>20</v>
      </c>
      <c r="U19" s="5"/>
    </row>
    <row r="20" spans="2:21" x14ac:dyDescent="0.2">
      <c r="B20" s="1" t="s">
        <v>23</v>
      </c>
      <c r="C20" s="17">
        <v>27144</v>
      </c>
      <c r="D20" s="18">
        <v>27086</v>
      </c>
      <c r="E20" s="18">
        <v>26983</v>
      </c>
      <c r="F20" s="18">
        <v>26875</v>
      </c>
      <c r="G20" s="19">
        <f t="shared" si="1"/>
        <v>26882</v>
      </c>
      <c r="H20" s="18">
        <v>12152</v>
      </c>
      <c r="I20" s="18">
        <v>14730</v>
      </c>
      <c r="J20" s="17">
        <v>19</v>
      </c>
      <c r="U20" s="5"/>
    </row>
    <row r="21" spans="2:21" x14ac:dyDescent="0.2">
      <c r="C21" s="9"/>
      <c r="E21" s="18"/>
      <c r="F21" s="18"/>
      <c r="J21" s="9"/>
      <c r="U21" s="5"/>
    </row>
    <row r="22" spans="2:21" x14ac:dyDescent="0.2">
      <c r="B22" s="1" t="s">
        <v>24</v>
      </c>
      <c r="C22" s="17">
        <v>12282</v>
      </c>
      <c r="D22" s="18">
        <v>12432</v>
      </c>
      <c r="E22" s="18">
        <v>12386</v>
      </c>
      <c r="F22" s="18">
        <v>12390</v>
      </c>
      <c r="G22" s="19">
        <f t="shared" ref="G22:G35" si="2">H22+I22</f>
        <v>12344</v>
      </c>
      <c r="H22" s="18">
        <v>5753</v>
      </c>
      <c r="I22" s="18">
        <v>6591</v>
      </c>
      <c r="J22" s="17">
        <v>16</v>
      </c>
      <c r="U22" s="5"/>
    </row>
    <row r="23" spans="2:21" x14ac:dyDescent="0.2">
      <c r="B23" s="1" t="s">
        <v>25</v>
      </c>
      <c r="C23" s="17">
        <v>7137</v>
      </c>
      <c r="D23" s="18">
        <v>7267</v>
      </c>
      <c r="E23" s="18">
        <v>7261</v>
      </c>
      <c r="F23" s="18">
        <v>7217</v>
      </c>
      <c r="G23" s="19">
        <f t="shared" si="2"/>
        <v>7201</v>
      </c>
      <c r="H23" s="18">
        <v>3322</v>
      </c>
      <c r="I23" s="18">
        <v>3879</v>
      </c>
      <c r="J23" s="17">
        <v>12</v>
      </c>
      <c r="U23" s="5"/>
    </row>
    <row r="24" spans="2:21" x14ac:dyDescent="0.2">
      <c r="B24" s="1" t="s">
        <v>26</v>
      </c>
      <c r="C24" s="17">
        <v>4185</v>
      </c>
      <c r="D24" s="18">
        <v>3984</v>
      </c>
      <c r="E24" s="18">
        <v>3865</v>
      </c>
      <c r="F24" s="18">
        <v>3797</v>
      </c>
      <c r="G24" s="19">
        <f t="shared" si="2"/>
        <v>3769</v>
      </c>
      <c r="H24" s="18">
        <v>1728</v>
      </c>
      <c r="I24" s="18">
        <v>2041</v>
      </c>
      <c r="J24" s="17">
        <v>12</v>
      </c>
      <c r="U24" s="5"/>
    </row>
    <row r="25" spans="2:21" x14ac:dyDescent="0.2">
      <c r="B25" s="1" t="s">
        <v>27</v>
      </c>
      <c r="C25" s="17">
        <v>10576</v>
      </c>
      <c r="D25" s="18">
        <v>11316</v>
      </c>
      <c r="E25" s="18">
        <v>11605</v>
      </c>
      <c r="F25" s="18">
        <v>11787</v>
      </c>
      <c r="G25" s="19">
        <f t="shared" si="2"/>
        <v>11927</v>
      </c>
      <c r="H25" s="18">
        <v>5593</v>
      </c>
      <c r="I25" s="18">
        <v>6334</v>
      </c>
      <c r="J25" s="17">
        <v>16</v>
      </c>
      <c r="U25" s="5"/>
    </row>
    <row r="26" spans="2:21" x14ac:dyDescent="0.2">
      <c r="B26" s="1" t="s">
        <v>28</v>
      </c>
      <c r="C26" s="17">
        <v>12489</v>
      </c>
      <c r="D26" s="18">
        <v>13496</v>
      </c>
      <c r="E26" s="18">
        <v>13789</v>
      </c>
      <c r="F26" s="18">
        <v>13773</v>
      </c>
      <c r="G26" s="19">
        <f t="shared" si="2"/>
        <v>13747</v>
      </c>
      <c r="H26" s="18">
        <v>6442</v>
      </c>
      <c r="I26" s="18">
        <v>7305</v>
      </c>
      <c r="J26" s="17">
        <v>16</v>
      </c>
      <c r="U26" s="5"/>
    </row>
    <row r="27" spans="2:21" x14ac:dyDescent="0.2">
      <c r="B27" s="1" t="s">
        <v>29</v>
      </c>
      <c r="C27" s="17">
        <v>7139</v>
      </c>
      <c r="D27" s="18">
        <v>7265</v>
      </c>
      <c r="E27" s="18">
        <v>7309</v>
      </c>
      <c r="F27" s="18">
        <v>7283</v>
      </c>
      <c r="G27" s="19">
        <f t="shared" si="2"/>
        <v>7284</v>
      </c>
      <c r="H27" s="18">
        <v>3395</v>
      </c>
      <c r="I27" s="18">
        <v>3889</v>
      </c>
      <c r="J27" s="17">
        <v>14</v>
      </c>
      <c r="U27" s="5"/>
    </row>
    <row r="28" spans="2:21" x14ac:dyDescent="0.2">
      <c r="B28" s="1" t="s">
        <v>30</v>
      </c>
      <c r="C28" s="17">
        <v>6239</v>
      </c>
      <c r="D28" s="18">
        <v>6376</v>
      </c>
      <c r="E28" s="18">
        <v>6486</v>
      </c>
      <c r="F28" s="18">
        <v>6562</v>
      </c>
      <c r="G28" s="19">
        <f t="shared" si="2"/>
        <v>6568</v>
      </c>
      <c r="H28" s="18">
        <v>3034</v>
      </c>
      <c r="I28" s="18">
        <v>3534</v>
      </c>
      <c r="J28" s="17">
        <v>14</v>
      </c>
      <c r="U28" s="5"/>
    </row>
    <row r="29" spans="2:21" x14ac:dyDescent="0.2">
      <c r="B29" s="1" t="s">
        <v>31</v>
      </c>
      <c r="C29" s="17">
        <v>12342</v>
      </c>
      <c r="D29" s="18">
        <v>14877</v>
      </c>
      <c r="E29" s="18">
        <v>15681</v>
      </c>
      <c r="F29" s="18">
        <v>15936</v>
      </c>
      <c r="G29" s="19">
        <f t="shared" si="2"/>
        <v>16265</v>
      </c>
      <c r="H29" s="18">
        <v>7762</v>
      </c>
      <c r="I29" s="18">
        <v>8503</v>
      </c>
      <c r="J29" s="17">
        <v>16</v>
      </c>
      <c r="U29" s="5"/>
    </row>
    <row r="30" spans="2:21" x14ac:dyDescent="0.2">
      <c r="B30" s="1" t="s">
        <v>32</v>
      </c>
      <c r="C30" s="17">
        <v>22896</v>
      </c>
      <c r="D30" s="18">
        <v>30408</v>
      </c>
      <c r="E30" s="18">
        <v>32904</v>
      </c>
      <c r="F30" s="18">
        <v>33911</v>
      </c>
      <c r="G30" s="19">
        <f t="shared" si="2"/>
        <v>34919</v>
      </c>
      <c r="H30" s="18">
        <v>16831</v>
      </c>
      <c r="I30" s="18">
        <v>18088</v>
      </c>
      <c r="J30" s="17">
        <v>18</v>
      </c>
      <c r="U30" s="5"/>
    </row>
    <row r="31" spans="2:21" x14ac:dyDescent="0.2">
      <c r="B31" s="1" t="s">
        <v>33</v>
      </c>
      <c r="C31" s="17">
        <v>17187</v>
      </c>
      <c r="D31" s="18">
        <v>17209</v>
      </c>
      <c r="E31" s="18">
        <v>17170</v>
      </c>
      <c r="F31" s="18">
        <v>17144</v>
      </c>
      <c r="G31" s="19">
        <f t="shared" si="2"/>
        <v>17041</v>
      </c>
      <c r="H31" s="18">
        <v>7997</v>
      </c>
      <c r="I31" s="18">
        <v>9044</v>
      </c>
      <c r="J31" s="17">
        <v>20</v>
      </c>
      <c r="U31" s="5"/>
    </row>
    <row r="32" spans="2:21" x14ac:dyDescent="0.2">
      <c r="B32" s="1" t="s">
        <v>34</v>
      </c>
      <c r="C32" s="17">
        <v>12111</v>
      </c>
      <c r="D32" s="18">
        <v>12746</v>
      </c>
      <c r="E32" s="18">
        <v>12835</v>
      </c>
      <c r="F32" s="18">
        <v>12836</v>
      </c>
      <c r="G32" s="19">
        <f t="shared" si="2"/>
        <v>12776</v>
      </c>
      <c r="H32" s="18">
        <v>5976</v>
      </c>
      <c r="I32" s="18">
        <v>6800</v>
      </c>
      <c r="J32" s="17">
        <v>16</v>
      </c>
      <c r="U32" s="5"/>
    </row>
    <row r="33" spans="2:21" x14ac:dyDescent="0.2">
      <c r="B33" s="1" t="s">
        <v>35</v>
      </c>
      <c r="C33" s="17">
        <v>5584</v>
      </c>
      <c r="D33" s="18">
        <v>5451</v>
      </c>
      <c r="E33" s="18">
        <v>5356</v>
      </c>
      <c r="F33" s="18">
        <v>5266</v>
      </c>
      <c r="G33" s="19">
        <f t="shared" si="2"/>
        <v>5225</v>
      </c>
      <c r="H33" s="18">
        <v>2449</v>
      </c>
      <c r="I33" s="18">
        <v>2776</v>
      </c>
      <c r="J33" s="17">
        <v>15</v>
      </c>
      <c r="U33" s="5"/>
    </row>
    <row r="34" spans="2:21" x14ac:dyDescent="0.2">
      <c r="B34" s="1" t="s">
        <v>36</v>
      </c>
      <c r="C34" s="17">
        <v>4535</v>
      </c>
      <c r="D34" s="18">
        <v>4451</v>
      </c>
      <c r="E34" s="18">
        <v>4353</v>
      </c>
      <c r="F34" s="18">
        <v>4273</v>
      </c>
      <c r="G34" s="19">
        <f t="shared" si="2"/>
        <v>4207</v>
      </c>
      <c r="H34" s="18">
        <v>2015</v>
      </c>
      <c r="I34" s="18">
        <v>2192</v>
      </c>
      <c r="J34" s="17">
        <v>15</v>
      </c>
      <c r="U34" s="5"/>
    </row>
    <row r="35" spans="2:21" x14ac:dyDescent="0.2">
      <c r="B35" s="1" t="s">
        <v>37</v>
      </c>
      <c r="C35" s="17">
        <v>533</v>
      </c>
      <c r="D35" s="18">
        <v>543</v>
      </c>
      <c r="E35" s="18">
        <v>542</v>
      </c>
      <c r="F35" s="18">
        <v>536</v>
      </c>
      <c r="G35" s="19">
        <f t="shared" si="2"/>
        <v>527</v>
      </c>
      <c r="H35" s="18">
        <v>244</v>
      </c>
      <c r="I35" s="18">
        <v>283</v>
      </c>
      <c r="J35" s="17">
        <v>8</v>
      </c>
      <c r="U35" s="5"/>
    </row>
    <row r="36" spans="2:21" x14ac:dyDescent="0.2">
      <c r="C36" s="9"/>
      <c r="E36" s="18"/>
      <c r="F36" s="18"/>
      <c r="J36" s="9"/>
      <c r="U36" s="5"/>
    </row>
    <row r="37" spans="2:21" x14ac:dyDescent="0.2">
      <c r="B37" s="1" t="s">
        <v>38</v>
      </c>
      <c r="C37" s="17">
        <v>12156</v>
      </c>
      <c r="D37" s="18">
        <v>12373</v>
      </c>
      <c r="E37" s="18">
        <v>12322</v>
      </c>
      <c r="F37" s="18">
        <v>12311</v>
      </c>
      <c r="G37" s="19">
        <f t="shared" ref="G37:G65" si="3">H37+I37</f>
        <v>12290</v>
      </c>
      <c r="H37" s="18">
        <v>5684</v>
      </c>
      <c r="I37" s="18">
        <v>6606</v>
      </c>
      <c r="J37" s="17">
        <v>16</v>
      </c>
      <c r="U37" s="5"/>
    </row>
    <row r="38" spans="2:21" x14ac:dyDescent="0.2">
      <c r="B38" s="1" t="s">
        <v>39</v>
      </c>
      <c r="C38" s="17">
        <v>6376</v>
      </c>
      <c r="D38" s="18">
        <v>6575</v>
      </c>
      <c r="E38" s="18">
        <v>6546</v>
      </c>
      <c r="F38" s="18">
        <v>6563</v>
      </c>
      <c r="G38" s="19">
        <f t="shared" si="3"/>
        <v>6613</v>
      </c>
      <c r="H38" s="18">
        <v>3114</v>
      </c>
      <c r="I38" s="18">
        <v>3499</v>
      </c>
      <c r="J38" s="17">
        <v>14</v>
      </c>
      <c r="U38" s="5"/>
    </row>
    <row r="39" spans="2:21" x14ac:dyDescent="0.2">
      <c r="B39" s="1" t="s">
        <v>40</v>
      </c>
      <c r="C39" s="17">
        <v>9999</v>
      </c>
      <c r="D39" s="18">
        <v>10625</v>
      </c>
      <c r="E39" s="18">
        <v>10809</v>
      </c>
      <c r="F39" s="18">
        <v>10936</v>
      </c>
      <c r="G39" s="19">
        <f t="shared" si="3"/>
        <v>11070</v>
      </c>
      <c r="H39" s="18">
        <v>5241</v>
      </c>
      <c r="I39" s="18">
        <v>5829</v>
      </c>
      <c r="J39" s="17">
        <v>16</v>
      </c>
      <c r="U39" s="5"/>
    </row>
    <row r="40" spans="2:21" x14ac:dyDescent="0.2">
      <c r="B40" s="1" t="s">
        <v>41</v>
      </c>
      <c r="C40" s="17">
        <v>8287</v>
      </c>
      <c r="D40" s="18">
        <v>8184</v>
      </c>
      <c r="E40" s="18">
        <v>8110</v>
      </c>
      <c r="F40" s="18">
        <v>8113</v>
      </c>
      <c r="G40" s="19">
        <f t="shared" si="3"/>
        <v>8068</v>
      </c>
      <c r="H40" s="18">
        <v>3764</v>
      </c>
      <c r="I40" s="18">
        <v>4304</v>
      </c>
      <c r="J40" s="17">
        <v>16</v>
      </c>
      <c r="U40" s="5"/>
    </row>
    <row r="41" spans="2:21" x14ac:dyDescent="0.2">
      <c r="B41" s="1" t="s">
        <v>42</v>
      </c>
      <c r="C41" s="17">
        <v>4993</v>
      </c>
      <c r="D41" s="18">
        <v>4713</v>
      </c>
      <c r="E41" s="18">
        <v>4555</v>
      </c>
      <c r="F41" s="18">
        <v>4490</v>
      </c>
      <c r="G41" s="19">
        <f t="shared" si="3"/>
        <v>4457</v>
      </c>
      <c r="H41" s="18">
        <v>2057</v>
      </c>
      <c r="I41" s="18">
        <v>2400</v>
      </c>
      <c r="J41" s="17">
        <v>14</v>
      </c>
      <c r="U41" s="5"/>
    </row>
    <row r="42" spans="2:21" x14ac:dyDescent="0.2">
      <c r="B42" s="1" t="s">
        <v>43</v>
      </c>
      <c r="C42" s="17">
        <v>6626</v>
      </c>
      <c r="D42" s="18">
        <v>6913</v>
      </c>
      <c r="E42" s="18">
        <v>6982</v>
      </c>
      <c r="F42" s="18">
        <v>7039</v>
      </c>
      <c r="G42" s="19">
        <f t="shared" si="3"/>
        <v>7033</v>
      </c>
      <c r="H42" s="18">
        <v>3173</v>
      </c>
      <c r="I42" s="18">
        <v>3860</v>
      </c>
      <c r="J42" s="17">
        <v>14</v>
      </c>
      <c r="U42" s="5"/>
    </row>
    <row r="43" spans="2:21" x14ac:dyDescent="0.2">
      <c r="B43" s="1" t="s">
        <v>44</v>
      </c>
      <c r="C43" s="17">
        <v>5479</v>
      </c>
      <c r="D43" s="18">
        <v>5652</v>
      </c>
      <c r="E43" s="18">
        <v>5658</v>
      </c>
      <c r="F43" s="18">
        <v>5737</v>
      </c>
      <c r="G43" s="19">
        <f t="shared" si="3"/>
        <v>5814</v>
      </c>
      <c r="H43" s="18">
        <v>2706</v>
      </c>
      <c r="I43" s="18">
        <v>3108</v>
      </c>
      <c r="J43" s="17">
        <v>14</v>
      </c>
      <c r="U43" s="5"/>
    </row>
    <row r="44" spans="2:21" x14ac:dyDescent="0.2">
      <c r="B44" s="1" t="s">
        <v>45</v>
      </c>
      <c r="C44" s="17">
        <v>6588</v>
      </c>
      <c r="D44" s="18">
        <v>6462</v>
      </c>
      <c r="E44" s="18">
        <v>6461</v>
      </c>
      <c r="F44" s="18">
        <v>6386</v>
      </c>
      <c r="G44" s="19">
        <f t="shared" si="3"/>
        <v>6355</v>
      </c>
      <c r="H44" s="18">
        <v>3000</v>
      </c>
      <c r="I44" s="18">
        <v>3355</v>
      </c>
      <c r="J44" s="17">
        <v>14</v>
      </c>
      <c r="U44" s="5"/>
    </row>
    <row r="45" spans="2:21" x14ac:dyDescent="0.2">
      <c r="B45" s="1" t="s">
        <v>46</v>
      </c>
      <c r="C45" s="17">
        <v>4948</v>
      </c>
      <c r="D45" s="18">
        <v>5154</v>
      </c>
      <c r="E45" s="18">
        <v>5281</v>
      </c>
      <c r="F45" s="18">
        <v>5287</v>
      </c>
      <c r="G45" s="19">
        <f t="shared" si="3"/>
        <v>5322</v>
      </c>
      <c r="H45" s="18">
        <v>2471</v>
      </c>
      <c r="I45" s="18">
        <v>2851</v>
      </c>
      <c r="J45" s="17">
        <v>12</v>
      </c>
      <c r="U45" s="5"/>
    </row>
    <row r="46" spans="2:21" x14ac:dyDescent="0.2">
      <c r="B46" s="1" t="s">
        <v>47</v>
      </c>
      <c r="C46" s="17">
        <v>2082</v>
      </c>
      <c r="D46" s="18">
        <v>2038</v>
      </c>
      <c r="E46" s="18">
        <v>2076</v>
      </c>
      <c r="F46" s="18">
        <v>2076</v>
      </c>
      <c r="G46" s="19">
        <f t="shared" si="3"/>
        <v>2052</v>
      </c>
      <c r="H46" s="18">
        <v>944</v>
      </c>
      <c r="I46" s="18">
        <v>1108</v>
      </c>
      <c r="J46" s="17">
        <v>10</v>
      </c>
      <c r="U46" s="5"/>
    </row>
    <row r="47" spans="2:21" x14ac:dyDescent="0.2">
      <c r="B47" s="1" t="s">
        <v>48</v>
      </c>
      <c r="C47" s="17">
        <v>2120</v>
      </c>
      <c r="D47" s="18">
        <v>2025</v>
      </c>
      <c r="E47" s="18">
        <v>1996</v>
      </c>
      <c r="F47" s="18">
        <v>1975</v>
      </c>
      <c r="G47" s="19">
        <f t="shared" si="3"/>
        <v>1965</v>
      </c>
      <c r="H47" s="18">
        <v>925</v>
      </c>
      <c r="I47" s="18">
        <v>1040</v>
      </c>
      <c r="J47" s="17">
        <v>12</v>
      </c>
      <c r="U47" s="5"/>
    </row>
    <row r="48" spans="2:21" x14ac:dyDescent="0.2">
      <c r="B48" s="1" t="s">
        <v>49</v>
      </c>
      <c r="C48" s="17">
        <v>3870</v>
      </c>
      <c r="D48" s="18">
        <v>3820</v>
      </c>
      <c r="E48" s="18">
        <v>3767</v>
      </c>
      <c r="F48" s="18">
        <v>3753</v>
      </c>
      <c r="G48" s="19">
        <f t="shared" si="3"/>
        <v>3761</v>
      </c>
      <c r="H48" s="18">
        <v>1796</v>
      </c>
      <c r="I48" s="18">
        <v>1965</v>
      </c>
      <c r="J48" s="17">
        <v>12</v>
      </c>
      <c r="U48" s="5"/>
    </row>
    <row r="49" spans="2:21" x14ac:dyDescent="0.2">
      <c r="B49" s="1" t="s">
        <v>50</v>
      </c>
      <c r="C49" s="17">
        <v>5068</v>
      </c>
      <c r="D49" s="18">
        <v>5215</v>
      </c>
      <c r="E49" s="18">
        <v>5217</v>
      </c>
      <c r="F49" s="18">
        <v>5218</v>
      </c>
      <c r="G49" s="19">
        <f t="shared" si="3"/>
        <v>5201</v>
      </c>
      <c r="H49" s="18">
        <v>2448</v>
      </c>
      <c r="I49" s="18">
        <v>2753</v>
      </c>
      <c r="J49" s="17">
        <v>14</v>
      </c>
      <c r="U49" s="5"/>
    </row>
    <row r="50" spans="2:21" x14ac:dyDescent="0.2">
      <c r="B50" s="1" t="s">
        <v>51</v>
      </c>
      <c r="C50" s="17">
        <v>6233</v>
      </c>
      <c r="D50" s="18">
        <v>6412</v>
      </c>
      <c r="E50" s="18">
        <v>6443</v>
      </c>
      <c r="F50" s="18">
        <v>6429</v>
      </c>
      <c r="G50" s="19">
        <f t="shared" si="3"/>
        <v>6415</v>
      </c>
      <c r="H50" s="18">
        <v>3031</v>
      </c>
      <c r="I50" s="18">
        <v>3384</v>
      </c>
      <c r="J50" s="17">
        <v>14</v>
      </c>
      <c r="U50" s="5"/>
    </row>
    <row r="51" spans="2:21" x14ac:dyDescent="0.2">
      <c r="B51" s="1" t="s">
        <v>52</v>
      </c>
      <c r="C51" s="17">
        <v>7940</v>
      </c>
      <c r="D51" s="18">
        <v>7996</v>
      </c>
      <c r="E51" s="18">
        <v>7954</v>
      </c>
      <c r="F51" s="18">
        <v>7957</v>
      </c>
      <c r="G51" s="19">
        <f t="shared" si="3"/>
        <v>7978</v>
      </c>
      <c r="H51" s="18">
        <v>3711</v>
      </c>
      <c r="I51" s="18">
        <v>4267</v>
      </c>
      <c r="J51" s="17">
        <v>16</v>
      </c>
      <c r="U51" s="5"/>
    </row>
    <row r="52" spans="2:21" x14ac:dyDescent="0.2">
      <c r="B52" s="1" t="s">
        <v>53</v>
      </c>
      <c r="C52" s="17">
        <v>14520</v>
      </c>
      <c r="D52" s="18">
        <v>15527</v>
      </c>
      <c r="E52" s="18">
        <v>15896</v>
      </c>
      <c r="F52" s="18">
        <v>16041</v>
      </c>
      <c r="G52" s="19">
        <f t="shared" si="3"/>
        <v>16124</v>
      </c>
      <c r="H52" s="18">
        <v>7387</v>
      </c>
      <c r="I52" s="18">
        <v>8737</v>
      </c>
      <c r="J52" s="17">
        <v>18</v>
      </c>
      <c r="U52" s="5"/>
    </row>
    <row r="53" spans="2:21" x14ac:dyDescent="0.2">
      <c r="B53" s="1" t="s">
        <v>54</v>
      </c>
      <c r="C53" s="17">
        <v>3388</v>
      </c>
      <c r="D53" s="18">
        <v>3333</v>
      </c>
      <c r="E53" s="18">
        <v>3377</v>
      </c>
      <c r="F53" s="18">
        <v>3371</v>
      </c>
      <c r="G53" s="19">
        <f t="shared" si="3"/>
        <v>3356</v>
      </c>
      <c r="H53" s="18">
        <v>1608</v>
      </c>
      <c r="I53" s="18">
        <v>1748</v>
      </c>
      <c r="J53" s="17">
        <v>12</v>
      </c>
      <c r="U53" s="5"/>
    </row>
    <row r="54" spans="2:21" x14ac:dyDescent="0.2">
      <c r="B54" s="1" t="s">
        <v>55</v>
      </c>
      <c r="C54" s="17">
        <v>2674</v>
      </c>
      <c r="D54" s="18">
        <v>2733</v>
      </c>
      <c r="E54" s="18">
        <v>2719</v>
      </c>
      <c r="F54" s="18">
        <v>2695</v>
      </c>
      <c r="G54" s="19">
        <f t="shared" si="3"/>
        <v>2669</v>
      </c>
      <c r="H54" s="18">
        <v>1277</v>
      </c>
      <c r="I54" s="18">
        <v>1392</v>
      </c>
      <c r="J54" s="17">
        <v>12</v>
      </c>
      <c r="U54" s="5"/>
    </row>
    <row r="55" spans="2:21" x14ac:dyDescent="0.2">
      <c r="B55" s="1" t="s">
        <v>56</v>
      </c>
      <c r="C55" s="17">
        <v>9415</v>
      </c>
      <c r="D55" s="18">
        <v>10402</v>
      </c>
      <c r="E55" s="18">
        <v>10794</v>
      </c>
      <c r="F55" s="18">
        <v>11026</v>
      </c>
      <c r="G55" s="19">
        <f t="shared" si="3"/>
        <v>11279</v>
      </c>
      <c r="H55" s="18">
        <v>5375</v>
      </c>
      <c r="I55" s="18">
        <v>5904</v>
      </c>
      <c r="J55" s="17">
        <v>18</v>
      </c>
      <c r="U55" s="5"/>
    </row>
    <row r="56" spans="2:21" x14ac:dyDescent="0.2">
      <c r="B56" s="1" t="s">
        <v>57</v>
      </c>
      <c r="C56" s="17">
        <v>4559</v>
      </c>
      <c r="D56" s="18">
        <v>4469</v>
      </c>
      <c r="E56" s="18">
        <v>4385</v>
      </c>
      <c r="F56" s="18">
        <v>4347</v>
      </c>
      <c r="G56" s="19">
        <f t="shared" si="3"/>
        <v>4291</v>
      </c>
      <c r="H56" s="18">
        <v>1998</v>
      </c>
      <c r="I56" s="18">
        <v>2293</v>
      </c>
      <c r="J56" s="17">
        <v>14</v>
      </c>
      <c r="U56" s="5"/>
    </row>
    <row r="57" spans="2:21" x14ac:dyDescent="0.2">
      <c r="B57" s="1" t="s">
        <v>58</v>
      </c>
      <c r="C57" s="17">
        <v>5306</v>
      </c>
      <c r="D57" s="18">
        <v>5255</v>
      </c>
      <c r="E57" s="18">
        <v>5188</v>
      </c>
      <c r="F57" s="18">
        <v>5113</v>
      </c>
      <c r="G57" s="19">
        <f t="shared" si="3"/>
        <v>5040</v>
      </c>
      <c r="H57" s="18">
        <v>2301</v>
      </c>
      <c r="I57" s="18">
        <v>2739</v>
      </c>
      <c r="J57" s="17">
        <v>14</v>
      </c>
      <c r="U57" s="5"/>
    </row>
    <row r="58" spans="2:21" x14ac:dyDescent="0.2">
      <c r="B58" s="1" t="s">
        <v>59</v>
      </c>
      <c r="C58" s="17">
        <v>13373</v>
      </c>
      <c r="D58" s="18">
        <v>13313</v>
      </c>
      <c r="E58" s="18">
        <v>13135</v>
      </c>
      <c r="F58" s="18">
        <v>13102</v>
      </c>
      <c r="G58" s="19">
        <f t="shared" si="3"/>
        <v>13034</v>
      </c>
      <c r="H58" s="18">
        <v>5971</v>
      </c>
      <c r="I58" s="18">
        <v>7063</v>
      </c>
      <c r="J58" s="17">
        <v>18</v>
      </c>
      <c r="U58" s="5"/>
    </row>
    <row r="59" spans="2:21" x14ac:dyDescent="0.2">
      <c r="B59" s="1" t="s">
        <v>60</v>
      </c>
      <c r="C59" s="17">
        <v>16438</v>
      </c>
      <c r="D59" s="18">
        <v>16500</v>
      </c>
      <c r="E59" s="18">
        <v>16471</v>
      </c>
      <c r="F59" s="18">
        <v>16551</v>
      </c>
      <c r="G59" s="19">
        <f t="shared" si="3"/>
        <v>16476</v>
      </c>
      <c r="H59" s="18">
        <v>7591</v>
      </c>
      <c r="I59" s="18">
        <v>8885</v>
      </c>
      <c r="J59" s="17">
        <v>18</v>
      </c>
      <c r="U59" s="5"/>
    </row>
    <row r="60" spans="2:21" x14ac:dyDescent="0.2">
      <c r="B60" s="1" t="s">
        <v>61</v>
      </c>
      <c r="C60" s="17">
        <v>3382</v>
      </c>
      <c r="D60" s="18">
        <v>3336</v>
      </c>
      <c r="E60" s="18">
        <v>3311</v>
      </c>
      <c r="F60" s="18">
        <v>3308</v>
      </c>
      <c r="G60" s="19">
        <f t="shared" si="3"/>
        <v>3262</v>
      </c>
      <c r="H60" s="18">
        <v>1431</v>
      </c>
      <c r="I60" s="18">
        <v>1831</v>
      </c>
      <c r="J60" s="17">
        <v>16</v>
      </c>
      <c r="U60" s="5"/>
    </row>
    <row r="61" spans="2:21" x14ac:dyDescent="0.2">
      <c r="B61" s="1" t="s">
        <v>62</v>
      </c>
      <c r="C61" s="17">
        <v>5323</v>
      </c>
      <c r="D61" s="18">
        <v>5181</v>
      </c>
      <c r="E61" s="18">
        <v>5144</v>
      </c>
      <c r="F61" s="18">
        <v>5038</v>
      </c>
      <c r="G61" s="19">
        <f t="shared" si="3"/>
        <v>5030</v>
      </c>
      <c r="H61" s="18">
        <v>2253</v>
      </c>
      <c r="I61" s="18">
        <v>2777</v>
      </c>
      <c r="J61" s="17">
        <v>16</v>
      </c>
      <c r="U61" s="5"/>
    </row>
    <row r="62" spans="2:21" x14ac:dyDescent="0.2">
      <c r="B62" s="1" t="s">
        <v>63</v>
      </c>
      <c r="C62" s="17">
        <v>3706</v>
      </c>
      <c r="D62" s="18">
        <v>3507</v>
      </c>
      <c r="E62" s="18">
        <v>3468</v>
      </c>
      <c r="F62" s="18">
        <v>3479</v>
      </c>
      <c r="G62" s="19">
        <f t="shared" si="3"/>
        <v>3438</v>
      </c>
      <c r="H62" s="18">
        <v>1544</v>
      </c>
      <c r="I62" s="18">
        <v>1894</v>
      </c>
      <c r="J62" s="17">
        <v>14</v>
      </c>
      <c r="U62" s="5"/>
    </row>
    <row r="63" spans="2:21" x14ac:dyDescent="0.2">
      <c r="B63" s="1" t="s">
        <v>64</v>
      </c>
      <c r="C63" s="17">
        <v>1938</v>
      </c>
      <c r="D63" s="18">
        <v>1894</v>
      </c>
      <c r="E63" s="18">
        <v>1824</v>
      </c>
      <c r="F63" s="18">
        <v>1814</v>
      </c>
      <c r="G63" s="19">
        <f t="shared" si="3"/>
        <v>1830</v>
      </c>
      <c r="H63" s="18">
        <v>863</v>
      </c>
      <c r="I63" s="18">
        <v>967</v>
      </c>
      <c r="J63" s="17">
        <v>12</v>
      </c>
      <c r="U63" s="5"/>
    </row>
    <row r="64" spans="2:21" x14ac:dyDescent="0.2">
      <c r="B64" s="1" t="s">
        <v>65</v>
      </c>
      <c r="C64" s="17">
        <v>3672</v>
      </c>
      <c r="D64" s="18">
        <v>3595</v>
      </c>
      <c r="E64" s="18">
        <v>3515</v>
      </c>
      <c r="F64" s="18">
        <v>3489</v>
      </c>
      <c r="G64" s="19">
        <f t="shared" si="3"/>
        <v>3414</v>
      </c>
      <c r="H64" s="18">
        <v>1589</v>
      </c>
      <c r="I64" s="18">
        <v>1825</v>
      </c>
      <c r="J64" s="17">
        <v>14</v>
      </c>
      <c r="U64" s="5"/>
    </row>
    <row r="65" spans="1:21" x14ac:dyDescent="0.2">
      <c r="B65" s="1" t="s">
        <v>66</v>
      </c>
      <c r="C65" s="17">
        <v>569</v>
      </c>
      <c r="D65" s="18">
        <v>543</v>
      </c>
      <c r="E65" s="18">
        <v>538</v>
      </c>
      <c r="F65" s="18">
        <v>539</v>
      </c>
      <c r="G65" s="19">
        <f t="shared" si="3"/>
        <v>534</v>
      </c>
      <c r="H65" s="18">
        <v>242</v>
      </c>
      <c r="I65" s="18">
        <v>292</v>
      </c>
      <c r="J65" s="17">
        <v>7</v>
      </c>
      <c r="U65" s="5"/>
    </row>
    <row r="66" spans="1:21" x14ac:dyDescent="0.2">
      <c r="B66" s="10"/>
      <c r="C66" s="20"/>
      <c r="D66" s="10"/>
      <c r="E66" s="10"/>
      <c r="F66" s="10"/>
      <c r="G66" s="10"/>
      <c r="H66" s="10"/>
      <c r="I66" s="10"/>
      <c r="J66" s="20"/>
      <c r="U66" s="5"/>
    </row>
    <row r="67" spans="1:21" x14ac:dyDescent="0.2">
      <c r="C67" s="9"/>
      <c r="J67" s="9"/>
      <c r="U67" s="5"/>
    </row>
    <row r="68" spans="1:21" x14ac:dyDescent="0.2">
      <c r="B68" s="1" t="s">
        <v>67</v>
      </c>
      <c r="C68" s="21">
        <f t="shared" ref="C68:I68" si="4">C14</f>
        <v>299097</v>
      </c>
      <c r="D68" s="19">
        <f t="shared" si="4"/>
        <v>312950</v>
      </c>
      <c r="E68" s="19">
        <f t="shared" si="4"/>
        <v>314655</v>
      </c>
      <c r="F68" s="19">
        <f t="shared" si="4"/>
        <v>315349</v>
      </c>
      <c r="G68" s="19">
        <f t="shared" si="4"/>
        <v>315702</v>
      </c>
      <c r="H68" s="19">
        <f t="shared" si="4"/>
        <v>148654</v>
      </c>
      <c r="I68" s="19">
        <f t="shared" si="4"/>
        <v>167048</v>
      </c>
      <c r="J68" s="22" t="s">
        <v>68</v>
      </c>
      <c r="U68" s="5"/>
    </row>
    <row r="69" spans="1:21" x14ac:dyDescent="0.2">
      <c r="B69" s="1" t="s">
        <v>69</v>
      </c>
      <c r="C69" s="21">
        <f t="shared" ref="C69:I69" si="5">SUM(C15:C16,C22:C35)</f>
        <v>207136</v>
      </c>
      <c r="D69" s="19">
        <f t="shared" si="5"/>
        <v>226102</v>
      </c>
      <c r="E69" s="19">
        <f t="shared" si="5"/>
        <v>231312</v>
      </c>
      <c r="F69" s="19">
        <f t="shared" si="5"/>
        <v>233112</v>
      </c>
      <c r="G69" s="19">
        <f t="shared" si="5"/>
        <v>234516</v>
      </c>
      <c r="H69" s="19">
        <f t="shared" si="5"/>
        <v>110256</v>
      </c>
      <c r="I69" s="19">
        <f t="shared" si="5"/>
        <v>124260</v>
      </c>
      <c r="J69" s="22" t="s">
        <v>68</v>
      </c>
      <c r="U69" s="5"/>
    </row>
    <row r="70" spans="1:21" x14ac:dyDescent="0.2">
      <c r="B70" s="1" t="s">
        <v>70</v>
      </c>
      <c r="C70" s="21">
        <f t="shared" ref="C70:I70" si="6">SUM(C17:C20,C37:C65)</f>
        <v>308317</v>
      </c>
      <c r="D70" s="19">
        <f t="shared" si="6"/>
        <v>314367</v>
      </c>
      <c r="E70" s="19">
        <f t="shared" si="6"/>
        <v>315695</v>
      </c>
      <c r="F70" s="19">
        <f t="shared" si="6"/>
        <v>316343</v>
      </c>
      <c r="G70" s="19">
        <f t="shared" si="6"/>
        <v>316380</v>
      </c>
      <c r="H70" s="19">
        <f t="shared" si="6"/>
        <v>146774</v>
      </c>
      <c r="I70" s="19">
        <f t="shared" si="6"/>
        <v>169606</v>
      </c>
      <c r="J70" s="22" t="s">
        <v>68</v>
      </c>
      <c r="U70" s="5"/>
    </row>
    <row r="71" spans="1:21" ht="18" thickBot="1" x14ac:dyDescent="0.25">
      <c r="B71" s="6"/>
      <c r="C71" s="23"/>
      <c r="D71" s="6"/>
      <c r="E71" s="6"/>
      <c r="F71" s="6"/>
      <c r="G71" s="6"/>
      <c r="H71" s="6"/>
      <c r="I71" s="6"/>
      <c r="J71" s="23"/>
      <c r="K71" s="5"/>
      <c r="U71" s="5"/>
    </row>
    <row r="72" spans="1:21" x14ac:dyDescent="0.2">
      <c r="C72" s="1" t="s">
        <v>71</v>
      </c>
      <c r="U72" s="5"/>
    </row>
    <row r="73" spans="1:21" x14ac:dyDescent="0.2">
      <c r="A73" s="1"/>
      <c r="U73" s="5"/>
    </row>
    <row r="74" spans="1:21" x14ac:dyDescent="0.2">
      <c r="U74" s="5"/>
    </row>
    <row r="75" spans="1:21" x14ac:dyDescent="0.2">
      <c r="U75" s="5"/>
    </row>
    <row r="76" spans="1:21" x14ac:dyDescent="0.2">
      <c r="U76" s="5"/>
    </row>
    <row r="77" spans="1:21" x14ac:dyDescent="0.2">
      <c r="U77" s="5"/>
    </row>
    <row r="78" spans="1:21" x14ac:dyDescent="0.2">
      <c r="U78" s="5"/>
    </row>
    <row r="79" spans="1:21" x14ac:dyDescent="0.2">
      <c r="U79" s="5"/>
    </row>
    <row r="80" spans="1:21" x14ac:dyDescent="0.2">
      <c r="U80" s="5"/>
    </row>
    <row r="81" spans="21:21" x14ac:dyDescent="0.2">
      <c r="U81" s="5"/>
    </row>
    <row r="82" spans="21:21" x14ac:dyDescent="0.2">
      <c r="U82" s="5"/>
    </row>
    <row r="83" spans="21:21" x14ac:dyDescent="0.2">
      <c r="U83" s="5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125" style="2"/>
    <col min="7" max="7" width="14.625" style="2" customWidth="1"/>
    <col min="8" max="9" width="12.125" style="2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125" style="2"/>
    <col min="263" max="263" width="14.625" style="2" customWidth="1"/>
    <col min="264" max="265" width="12.125" style="2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125" style="2"/>
    <col min="519" max="519" width="14.625" style="2" customWidth="1"/>
    <col min="520" max="521" width="12.125" style="2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125" style="2"/>
    <col min="775" max="775" width="14.625" style="2" customWidth="1"/>
    <col min="776" max="777" width="12.125" style="2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125" style="2"/>
    <col min="1031" max="1031" width="14.625" style="2" customWidth="1"/>
    <col min="1032" max="1033" width="12.125" style="2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125" style="2"/>
    <col min="1287" max="1287" width="14.625" style="2" customWidth="1"/>
    <col min="1288" max="1289" width="12.125" style="2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125" style="2"/>
    <col min="1543" max="1543" width="14.625" style="2" customWidth="1"/>
    <col min="1544" max="1545" width="12.125" style="2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125" style="2"/>
    <col min="1799" max="1799" width="14.625" style="2" customWidth="1"/>
    <col min="1800" max="1801" width="12.125" style="2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125" style="2"/>
    <col min="2055" max="2055" width="14.625" style="2" customWidth="1"/>
    <col min="2056" max="2057" width="12.125" style="2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125" style="2"/>
    <col min="2311" max="2311" width="14.625" style="2" customWidth="1"/>
    <col min="2312" max="2313" width="12.125" style="2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125" style="2"/>
    <col min="2567" max="2567" width="14.625" style="2" customWidth="1"/>
    <col min="2568" max="2569" width="12.125" style="2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125" style="2"/>
    <col min="2823" max="2823" width="14.625" style="2" customWidth="1"/>
    <col min="2824" max="2825" width="12.125" style="2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125" style="2"/>
    <col min="3079" max="3079" width="14.625" style="2" customWidth="1"/>
    <col min="3080" max="3081" width="12.125" style="2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125" style="2"/>
    <col min="3335" max="3335" width="14.625" style="2" customWidth="1"/>
    <col min="3336" max="3337" width="12.125" style="2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125" style="2"/>
    <col min="3591" max="3591" width="14.625" style="2" customWidth="1"/>
    <col min="3592" max="3593" width="12.125" style="2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125" style="2"/>
    <col min="3847" max="3847" width="14.625" style="2" customWidth="1"/>
    <col min="3848" max="3849" width="12.125" style="2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125" style="2"/>
    <col min="4103" max="4103" width="14.625" style="2" customWidth="1"/>
    <col min="4104" max="4105" width="12.125" style="2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125" style="2"/>
    <col min="4359" max="4359" width="14.625" style="2" customWidth="1"/>
    <col min="4360" max="4361" width="12.125" style="2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125" style="2"/>
    <col min="4615" max="4615" width="14.625" style="2" customWidth="1"/>
    <col min="4616" max="4617" width="12.125" style="2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125" style="2"/>
    <col min="4871" max="4871" width="14.625" style="2" customWidth="1"/>
    <col min="4872" max="4873" width="12.125" style="2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125" style="2"/>
    <col min="5127" max="5127" width="14.625" style="2" customWidth="1"/>
    <col min="5128" max="5129" width="12.125" style="2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125" style="2"/>
    <col min="5383" max="5383" width="14.625" style="2" customWidth="1"/>
    <col min="5384" max="5385" width="12.125" style="2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125" style="2"/>
    <col min="5639" max="5639" width="14.625" style="2" customWidth="1"/>
    <col min="5640" max="5641" width="12.125" style="2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125" style="2"/>
    <col min="5895" max="5895" width="14.625" style="2" customWidth="1"/>
    <col min="5896" max="5897" width="12.125" style="2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125" style="2"/>
    <col min="6151" max="6151" width="14.625" style="2" customWidth="1"/>
    <col min="6152" max="6153" width="12.125" style="2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125" style="2"/>
    <col min="6407" max="6407" width="14.625" style="2" customWidth="1"/>
    <col min="6408" max="6409" width="12.125" style="2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125" style="2"/>
    <col min="6663" max="6663" width="14.625" style="2" customWidth="1"/>
    <col min="6664" max="6665" width="12.125" style="2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125" style="2"/>
    <col min="6919" max="6919" width="14.625" style="2" customWidth="1"/>
    <col min="6920" max="6921" width="12.125" style="2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125" style="2"/>
    <col min="7175" max="7175" width="14.625" style="2" customWidth="1"/>
    <col min="7176" max="7177" width="12.125" style="2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125" style="2"/>
    <col min="7431" max="7431" width="14.625" style="2" customWidth="1"/>
    <col min="7432" max="7433" width="12.125" style="2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125" style="2"/>
    <col min="7687" max="7687" width="14.625" style="2" customWidth="1"/>
    <col min="7688" max="7689" width="12.125" style="2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125" style="2"/>
    <col min="7943" max="7943" width="14.625" style="2" customWidth="1"/>
    <col min="7944" max="7945" width="12.125" style="2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125" style="2"/>
    <col min="8199" max="8199" width="14.625" style="2" customWidth="1"/>
    <col min="8200" max="8201" width="12.125" style="2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125" style="2"/>
    <col min="8455" max="8455" width="14.625" style="2" customWidth="1"/>
    <col min="8456" max="8457" width="12.125" style="2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125" style="2"/>
    <col min="8711" max="8711" width="14.625" style="2" customWidth="1"/>
    <col min="8712" max="8713" width="12.125" style="2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125" style="2"/>
    <col min="8967" max="8967" width="14.625" style="2" customWidth="1"/>
    <col min="8968" max="8969" width="12.125" style="2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125" style="2"/>
    <col min="9223" max="9223" width="14.625" style="2" customWidth="1"/>
    <col min="9224" max="9225" width="12.125" style="2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125" style="2"/>
    <col min="9479" max="9479" width="14.625" style="2" customWidth="1"/>
    <col min="9480" max="9481" width="12.125" style="2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125" style="2"/>
    <col min="9735" max="9735" width="14.625" style="2" customWidth="1"/>
    <col min="9736" max="9737" width="12.125" style="2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125" style="2"/>
    <col min="9991" max="9991" width="14.625" style="2" customWidth="1"/>
    <col min="9992" max="9993" width="12.125" style="2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125" style="2"/>
    <col min="10247" max="10247" width="14.625" style="2" customWidth="1"/>
    <col min="10248" max="10249" width="12.125" style="2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125" style="2"/>
    <col min="10503" max="10503" width="14.625" style="2" customWidth="1"/>
    <col min="10504" max="10505" width="12.125" style="2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125" style="2"/>
    <col min="10759" max="10759" width="14.625" style="2" customWidth="1"/>
    <col min="10760" max="10761" width="12.125" style="2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125" style="2"/>
    <col min="11015" max="11015" width="14.625" style="2" customWidth="1"/>
    <col min="11016" max="11017" width="12.125" style="2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125" style="2"/>
    <col min="11271" max="11271" width="14.625" style="2" customWidth="1"/>
    <col min="11272" max="11273" width="12.125" style="2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125" style="2"/>
    <col min="11527" max="11527" width="14.625" style="2" customWidth="1"/>
    <col min="11528" max="11529" width="12.125" style="2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125" style="2"/>
    <col min="11783" max="11783" width="14.625" style="2" customWidth="1"/>
    <col min="11784" max="11785" width="12.125" style="2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125" style="2"/>
    <col min="12039" max="12039" width="14.625" style="2" customWidth="1"/>
    <col min="12040" max="12041" width="12.125" style="2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125" style="2"/>
    <col min="12295" max="12295" width="14.625" style="2" customWidth="1"/>
    <col min="12296" max="12297" width="12.125" style="2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125" style="2"/>
    <col min="12551" max="12551" width="14.625" style="2" customWidth="1"/>
    <col min="12552" max="12553" width="12.125" style="2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125" style="2"/>
    <col min="12807" max="12807" width="14.625" style="2" customWidth="1"/>
    <col min="12808" max="12809" width="12.125" style="2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125" style="2"/>
    <col min="13063" max="13063" width="14.625" style="2" customWidth="1"/>
    <col min="13064" max="13065" width="12.125" style="2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125" style="2"/>
    <col min="13319" max="13319" width="14.625" style="2" customWidth="1"/>
    <col min="13320" max="13321" width="12.125" style="2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125" style="2"/>
    <col min="13575" max="13575" width="14.625" style="2" customWidth="1"/>
    <col min="13576" max="13577" width="12.125" style="2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125" style="2"/>
    <col min="13831" max="13831" width="14.625" style="2" customWidth="1"/>
    <col min="13832" max="13833" width="12.125" style="2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125" style="2"/>
    <col min="14087" max="14087" width="14.625" style="2" customWidth="1"/>
    <col min="14088" max="14089" width="12.125" style="2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125" style="2"/>
    <col min="14343" max="14343" width="14.625" style="2" customWidth="1"/>
    <col min="14344" max="14345" width="12.125" style="2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125" style="2"/>
    <col min="14599" max="14599" width="14.625" style="2" customWidth="1"/>
    <col min="14600" max="14601" width="12.125" style="2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125" style="2"/>
    <col min="14855" max="14855" width="14.625" style="2" customWidth="1"/>
    <col min="14856" max="14857" width="12.125" style="2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125" style="2"/>
    <col min="15111" max="15111" width="14.625" style="2" customWidth="1"/>
    <col min="15112" max="15113" width="12.125" style="2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125" style="2"/>
    <col min="15367" max="15367" width="14.625" style="2" customWidth="1"/>
    <col min="15368" max="15369" width="12.125" style="2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125" style="2"/>
    <col min="15623" max="15623" width="14.625" style="2" customWidth="1"/>
    <col min="15624" max="15625" width="12.125" style="2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125" style="2"/>
    <col min="15879" max="15879" width="14.625" style="2" customWidth="1"/>
    <col min="15880" max="15881" width="12.125" style="2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125" style="2"/>
    <col min="16135" max="16135" width="14.625" style="2" customWidth="1"/>
    <col min="16136" max="16137" width="12.125" style="2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3"/>
      <c r="E5" s="3"/>
      <c r="F5" s="3"/>
      <c r="G5" s="3"/>
      <c r="L5" s="3"/>
    </row>
    <row r="6" spans="1:12" x14ac:dyDescent="0.2">
      <c r="D6" s="3"/>
      <c r="E6" s="4" t="s">
        <v>72</v>
      </c>
      <c r="F6" s="3"/>
      <c r="G6" s="3"/>
      <c r="L6" s="3"/>
    </row>
    <row r="7" spans="1:12" x14ac:dyDescent="0.2">
      <c r="D7" s="4" t="s">
        <v>73</v>
      </c>
      <c r="G7" s="3"/>
      <c r="L7" s="3"/>
    </row>
    <row r="8" spans="1:12" ht="18" thickBot="1" x14ac:dyDescent="0.25">
      <c r="B8" s="6"/>
      <c r="C8" s="6"/>
      <c r="D8" s="6"/>
      <c r="E8" s="6"/>
      <c r="F8" s="24" t="s">
        <v>74</v>
      </c>
      <c r="G8" s="6"/>
      <c r="H8" s="6"/>
      <c r="I8" s="6"/>
      <c r="J8" s="6"/>
      <c r="K8" s="6"/>
      <c r="L8" s="7"/>
    </row>
    <row r="9" spans="1:12" x14ac:dyDescent="0.2">
      <c r="D9" s="13" t="s">
        <v>75</v>
      </c>
      <c r="E9" s="10"/>
      <c r="F9" s="10"/>
      <c r="G9" s="9"/>
      <c r="H9" s="25"/>
      <c r="I9" s="25"/>
      <c r="J9" s="12"/>
      <c r="K9" s="25"/>
      <c r="L9" s="25"/>
    </row>
    <row r="10" spans="1:12" x14ac:dyDescent="0.2">
      <c r="B10" s="10"/>
      <c r="C10" s="10"/>
      <c r="D10" s="15" t="s">
        <v>76</v>
      </c>
      <c r="E10" s="15" t="s">
        <v>13</v>
      </c>
      <c r="F10" s="15" t="s">
        <v>14</v>
      </c>
      <c r="G10" s="15" t="s">
        <v>77</v>
      </c>
      <c r="H10" s="15" t="s">
        <v>13</v>
      </c>
      <c r="I10" s="15" t="s">
        <v>14</v>
      </c>
      <c r="J10" s="14" t="s">
        <v>78</v>
      </c>
      <c r="K10" s="15" t="s">
        <v>13</v>
      </c>
      <c r="L10" s="15" t="s">
        <v>14</v>
      </c>
    </row>
    <row r="11" spans="1:12" x14ac:dyDescent="0.2">
      <c r="D11" s="22" t="s">
        <v>79</v>
      </c>
      <c r="E11" s="26" t="s">
        <v>79</v>
      </c>
      <c r="F11" s="26" t="s">
        <v>79</v>
      </c>
      <c r="G11" s="26" t="s">
        <v>79</v>
      </c>
      <c r="H11" s="26" t="s">
        <v>79</v>
      </c>
      <c r="I11" s="26" t="s">
        <v>79</v>
      </c>
      <c r="J11" s="26" t="s">
        <v>80</v>
      </c>
      <c r="K11" s="26" t="s">
        <v>80</v>
      </c>
      <c r="L11" s="26" t="s">
        <v>80</v>
      </c>
    </row>
    <row r="12" spans="1:12" x14ac:dyDescent="0.2">
      <c r="C12" s="27" t="s">
        <v>81</v>
      </c>
      <c r="D12" s="12">
        <f t="shared" ref="D12:I12" si="0">SUM(D14:D70)</f>
        <v>857214</v>
      </c>
      <c r="E12" s="3">
        <f t="shared" si="0"/>
        <v>401232</v>
      </c>
      <c r="F12" s="3">
        <f t="shared" si="0"/>
        <v>455982</v>
      </c>
      <c r="G12" s="3">
        <f t="shared" si="0"/>
        <v>578958</v>
      </c>
      <c r="H12" s="3">
        <f t="shared" si="0"/>
        <v>266977</v>
      </c>
      <c r="I12" s="3">
        <f t="shared" si="0"/>
        <v>311981</v>
      </c>
      <c r="J12" s="28">
        <f>G12/D12*100</f>
        <v>67.539494221979581</v>
      </c>
      <c r="K12" s="28">
        <f>H12/E12*100</f>
        <v>66.539308928500219</v>
      </c>
      <c r="L12" s="28">
        <f>I12/F12*100</f>
        <v>68.419586738072994</v>
      </c>
    </row>
    <row r="13" spans="1:12" x14ac:dyDescent="0.2">
      <c r="D13" s="17"/>
      <c r="F13" s="18"/>
      <c r="G13" s="18"/>
      <c r="H13" s="18"/>
      <c r="I13" s="18"/>
      <c r="J13" s="29"/>
      <c r="K13" s="29"/>
      <c r="L13" s="29"/>
    </row>
    <row r="14" spans="1:12" x14ac:dyDescent="0.2">
      <c r="C14" s="1" t="s">
        <v>17</v>
      </c>
      <c r="D14" s="21">
        <f t="shared" ref="D14:D20" si="1">E14+F14</f>
        <v>313750</v>
      </c>
      <c r="E14" s="18">
        <v>147879</v>
      </c>
      <c r="F14" s="18">
        <v>165871</v>
      </c>
      <c r="G14" s="19">
        <f t="shared" ref="G14:G20" si="2">H14+I14</f>
        <v>190108</v>
      </c>
      <c r="H14" s="18">
        <v>87907</v>
      </c>
      <c r="I14" s="18">
        <v>102201</v>
      </c>
      <c r="J14" s="29">
        <f t="shared" ref="J14:L20" si="3">G14/D14*100</f>
        <v>60.592191235059758</v>
      </c>
      <c r="K14" s="29">
        <f t="shared" si="3"/>
        <v>59.445222107263376</v>
      </c>
      <c r="L14" s="29">
        <f t="shared" si="3"/>
        <v>61.614748810822874</v>
      </c>
    </row>
    <row r="15" spans="1:12" x14ac:dyDescent="0.2">
      <c r="C15" s="1" t="s">
        <v>18</v>
      </c>
      <c r="D15" s="21">
        <f t="shared" si="1"/>
        <v>38917</v>
      </c>
      <c r="E15" s="18">
        <v>18029</v>
      </c>
      <c r="F15" s="18">
        <v>20888</v>
      </c>
      <c r="G15" s="19">
        <f t="shared" si="2"/>
        <v>23496</v>
      </c>
      <c r="H15" s="18">
        <v>10923</v>
      </c>
      <c r="I15" s="18">
        <v>12573</v>
      </c>
      <c r="J15" s="29">
        <f t="shared" si="3"/>
        <v>60.374643472004522</v>
      </c>
      <c r="K15" s="29">
        <f t="shared" si="3"/>
        <v>60.585723001830381</v>
      </c>
      <c r="L15" s="29">
        <f t="shared" si="3"/>
        <v>60.192454998085019</v>
      </c>
    </row>
    <row r="16" spans="1:12" x14ac:dyDescent="0.2">
      <c r="C16" s="1" t="s">
        <v>19</v>
      </c>
      <c r="D16" s="21">
        <f t="shared" si="1"/>
        <v>40230</v>
      </c>
      <c r="E16" s="18">
        <v>18932</v>
      </c>
      <c r="F16" s="18">
        <v>21298</v>
      </c>
      <c r="G16" s="19">
        <f t="shared" si="2"/>
        <v>24587</v>
      </c>
      <c r="H16" s="18">
        <v>11594</v>
      </c>
      <c r="I16" s="18">
        <v>12993</v>
      </c>
      <c r="J16" s="29">
        <f t="shared" si="3"/>
        <v>61.116082525478497</v>
      </c>
      <c r="K16" s="29">
        <f t="shared" si="3"/>
        <v>61.240228185083453</v>
      </c>
      <c r="L16" s="29">
        <f t="shared" si="3"/>
        <v>61.005728237393186</v>
      </c>
    </row>
    <row r="17" spans="3:12" x14ac:dyDescent="0.2">
      <c r="C17" s="1" t="s">
        <v>20</v>
      </c>
      <c r="D17" s="21">
        <f t="shared" si="1"/>
        <v>27232</v>
      </c>
      <c r="E17" s="18">
        <v>12706</v>
      </c>
      <c r="F17" s="18">
        <v>14526</v>
      </c>
      <c r="G17" s="19">
        <f t="shared" si="2"/>
        <v>19959</v>
      </c>
      <c r="H17" s="18">
        <v>9113</v>
      </c>
      <c r="I17" s="18">
        <v>10846</v>
      </c>
      <c r="J17" s="29">
        <f t="shared" si="3"/>
        <v>73.292450058754412</v>
      </c>
      <c r="K17" s="29">
        <f t="shared" si="3"/>
        <v>71.722021092397299</v>
      </c>
      <c r="L17" s="29">
        <f t="shared" si="3"/>
        <v>74.666115930056449</v>
      </c>
    </row>
    <row r="18" spans="3:12" x14ac:dyDescent="0.2">
      <c r="C18" s="1" t="s">
        <v>21</v>
      </c>
      <c r="D18" s="21">
        <f t="shared" si="1"/>
        <v>21814</v>
      </c>
      <c r="E18" s="18">
        <v>10232</v>
      </c>
      <c r="F18" s="18">
        <v>11582</v>
      </c>
      <c r="G18" s="19">
        <f t="shared" si="2"/>
        <v>17435</v>
      </c>
      <c r="H18" s="18">
        <v>8036</v>
      </c>
      <c r="I18" s="18">
        <v>9399</v>
      </c>
      <c r="J18" s="29">
        <f t="shared" si="3"/>
        <v>79.925735766021816</v>
      </c>
      <c r="K18" s="29">
        <f t="shared" si="3"/>
        <v>78.537920250195469</v>
      </c>
      <c r="L18" s="29">
        <f t="shared" si="3"/>
        <v>81.151787256087033</v>
      </c>
    </row>
    <row r="19" spans="3:12" x14ac:dyDescent="0.2">
      <c r="C19" s="1" t="s">
        <v>22</v>
      </c>
      <c r="D19" s="21">
        <f t="shared" si="1"/>
        <v>55060</v>
      </c>
      <c r="E19" s="18">
        <v>25537</v>
      </c>
      <c r="F19" s="18">
        <v>29523</v>
      </c>
      <c r="G19" s="19">
        <f t="shared" si="2"/>
        <v>37137</v>
      </c>
      <c r="H19" s="18">
        <v>17050</v>
      </c>
      <c r="I19" s="18">
        <v>20087</v>
      </c>
      <c r="J19" s="29">
        <f t="shared" si="3"/>
        <v>67.448238285506719</v>
      </c>
      <c r="K19" s="29">
        <f t="shared" si="3"/>
        <v>66.765869131064733</v>
      </c>
      <c r="L19" s="29">
        <f t="shared" si="3"/>
        <v>68.038478474409786</v>
      </c>
    </row>
    <row r="20" spans="3:12" x14ac:dyDescent="0.2">
      <c r="C20" s="1" t="s">
        <v>23</v>
      </c>
      <c r="D20" s="21">
        <f t="shared" si="1"/>
        <v>26944</v>
      </c>
      <c r="E20" s="18">
        <v>12169</v>
      </c>
      <c r="F20" s="18">
        <v>14775</v>
      </c>
      <c r="G20" s="19">
        <f t="shared" si="2"/>
        <v>19650</v>
      </c>
      <c r="H20" s="18">
        <v>8650</v>
      </c>
      <c r="I20" s="18">
        <v>11000</v>
      </c>
      <c r="J20" s="29">
        <f t="shared" si="3"/>
        <v>72.929038004750595</v>
      </c>
      <c r="K20" s="29">
        <f t="shared" si="3"/>
        <v>71.082258197058096</v>
      </c>
      <c r="L20" s="29">
        <f t="shared" si="3"/>
        <v>74.450084602368875</v>
      </c>
    </row>
    <row r="21" spans="3:12" x14ac:dyDescent="0.2">
      <c r="D21" s="9"/>
      <c r="E21" s="18"/>
      <c r="F21" s="18"/>
      <c r="H21" s="18"/>
      <c r="I21" s="18"/>
      <c r="J21" s="29"/>
      <c r="K21" s="29"/>
      <c r="L21" s="29"/>
    </row>
    <row r="22" spans="3:12" x14ac:dyDescent="0.2">
      <c r="C22" s="1" t="s">
        <v>24</v>
      </c>
      <c r="D22" s="21">
        <f>E22+F22</f>
        <v>12383</v>
      </c>
      <c r="E22" s="18">
        <v>5790</v>
      </c>
      <c r="F22" s="18">
        <v>6593</v>
      </c>
      <c r="G22" s="19">
        <f>H22+I22</f>
        <v>8541</v>
      </c>
      <c r="H22" s="18">
        <v>4007</v>
      </c>
      <c r="I22" s="18">
        <v>4534</v>
      </c>
      <c r="J22" s="29">
        <f t="shared" ref="J22:L24" si="4">G22/D22*100</f>
        <v>68.97359282887831</v>
      </c>
      <c r="K22" s="29">
        <f t="shared" si="4"/>
        <v>69.205526770293616</v>
      </c>
      <c r="L22" s="29">
        <f t="shared" si="4"/>
        <v>68.769907477627783</v>
      </c>
    </row>
    <row r="23" spans="3:12" x14ac:dyDescent="0.2">
      <c r="C23" s="1" t="s">
        <v>25</v>
      </c>
      <c r="D23" s="21">
        <f>E23+F23</f>
        <v>7240</v>
      </c>
      <c r="E23" s="18">
        <v>3332</v>
      </c>
      <c r="F23" s="18">
        <v>3908</v>
      </c>
      <c r="G23" s="19">
        <f>H23+I23</f>
        <v>4814</v>
      </c>
      <c r="H23" s="18">
        <v>2163</v>
      </c>
      <c r="I23" s="18">
        <v>2651</v>
      </c>
      <c r="J23" s="29">
        <f t="shared" si="4"/>
        <v>66.491712707182316</v>
      </c>
      <c r="K23" s="29">
        <f t="shared" si="4"/>
        <v>64.915966386554629</v>
      </c>
      <c r="L23" s="29">
        <f t="shared" si="4"/>
        <v>67.83520982599795</v>
      </c>
    </row>
    <row r="24" spans="3:12" x14ac:dyDescent="0.2">
      <c r="C24" s="1" t="s">
        <v>26</v>
      </c>
      <c r="D24" s="21">
        <f>E24+F24</f>
        <v>3896</v>
      </c>
      <c r="E24" s="18">
        <v>1764</v>
      </c>
      <c r="F24" s="18">
        <v>2132</v>
      </c>
      <c r="G24" s="19">
        <f>H24+I24</f>
        <v>3120</v>
      </c>
      <c r="H24" s="18">
        <v>1443</v>
      </c>
      <c r="I24" s="18">
        <v>1677</v>
      </c>
      <c r="J24" s="29">
        <f t="shared" si="4"/>
        <v>80.082135523613957</v>
      </c>
      <c r="K24" s="29">
        <f t="shared" si="4"/>
        <v>81.802721088435376</v>
      </c>
      <c r="L24" s="29">
        <f t="shared" si="4"/>
        <v>78.658536585365852</v>
      </c>
    </row>
    <row r="25" spans="3:12" x14ac:dyDescent="0.2">
      <c r="D25" s="9"/>
    </row>
    <row r="26" spans="3:12" x14ac:dyDescent="0.2">
      <c r="C26" s="1" t="s">
        <v>27</v>
      </c>
      <c r="D26" s="21">
        <f t="shared" ref="D26:D31" si="5">E26+F26</f>
        <v>11497</v>
      </c>
      <c r="E26" s="18">
        <v>5394</v>
      </c>
      <c r="F26" s="18">
        <v>6103</v>
      </c>
      <c r="G26" s="19">
        <f t="shared" ref="G26:G31" si="6">H26+I26</f>
        <v>7730</v>
      </c>
      <c r="H26" s="18">
        <v>3625</v>
      </c>
      <c r="I26" s="18">
        <v>4105</v>
      </c>
      <c r="J26" s="29">
        <f t="shared" ref="J26:L31" si="7">G26/D26*100</f>
        <v>67.234930851526485</v>
      </c>
      <c r="K26" s="29">
        <f t="shared" si="7"/>
        <v>67.204301075268816</v>
      </c>
      <c r="L26" s="29">
        <f t="shared" si="7"/>
        <v>67.262002293953799</v>
      </c>
    </row>
    <row r="27" spans="3:12" x14ac:dyDescent="0.2">
      <c r="C27" s="1" t="s">
        <v>28</v>
      </c>
      <c r="D27" s="21">
        <f t="shared" si="5"/>
        <v>13787</v>
      </c>
      <c r="E27" s="18">
        <v>6428</v>
      </c>
      <c r="F27" s="18">
        <v>7359</v>
      </c>
      <c r="G27" s="19">
        <f t="shared" si="6"/>
        <v>10346</v>
      </c>
      <c r="H27" s="18">
        <v>4772</v>
      </c>
      <c r="I27" s="18">
        <v>5574</v>
      </c>
      <c r="J27" s="29">
        <f t="shared" si="7"/>
        <v>75.041705954885046</v>
      </c>
      <c r="K27" s="29">
        <f t="shared" si="7"/>
        <v>74.237710018668324</v>
      </c>
      <c r="L27" s="29">
        <f t="shared" si="7"/>
        <v>75.743986954749289</v>
      </c>
    </row>
    <row r="28" spans="3:12" x14ac:dyDescent="0.2">
      <c r="C28" s="1" t="s">
        <v>29</v>
      </c>
      <c r="D28" s="21">
        <f t="shared" si="5"/>
        <v>7285</v>
      </c>
      <c r="E28" s="18">
        <v>3418</v>
      </c>
      <c r="F28" s="18">
        <v>3867</v>
      </c>
      <c r="G28" s="19">
        <f t="shared" si="6"/>
        <v>5334</v>
      </c>
      <c r="H28" s="18">
        <v>2452</v>
      </c>
      <c r="I28" s="18">
        <v>2882</v>
      </c>
      <c r="J28" s="29">
        <f t="shared" si="7"/>
        <v>73.218943033630751</v>
      </c>
      <c r="K28" s="29">
        <f t="shared" si="7"/>
        <v>71.737858396723226</v>
      </c>
      <c r="L28" s="29">
        <f t="shared" si="7"/>
        <v>74.528057926040859</v>
      </c>
    </row>
    <row r="29" spans="3:12" x14ac:dyDescent="0.2">
      <c r="C29" s="1" t="s">
        <v>30</v>
      </c>
      <c r="D29" s="21">
        <f t="shared" si="5"/>
        <v>6470</v>
      </c>
      <c r="E29" s="18">
        <v>3003</v>
      </c>
      <c r="F29" s="18">
        <v>3467</v>
      </c>
      <c r="G29" s="19">
        <f t="shared" si="6"/>
        <v>4564</v>
      </c>
      <c r="H29" s="18">
        <v>2115</v>
      </c>
      <c r="I29" s="18">
        <v>2449</v>
      </c>
      <c r="J29" s="29">
        <f t="shared" si="7"/>
        <v>70.540958268933537</v>
      </c>
      <c r="K29" s="29">
        <f t="shared" si="7"/>
        <v>70.429570429570433</v>
      </c>
      <c r="L29" s="29">
        <f t="shared" si="7"/>
        <v>70.637438707816557</v>
      </c>
    </row>
    <row r="30" spans="3:12" x14ac:dyDescent="0.2">
      <c r="C30" s="1" t="s">
        <v>31</v>
      </c>
      <c r="D30" s="21">
        <f t="shared" si="5"/>
        <v>15350</v>
      </c>
      <c r="E30" s="18">
        <v>7318</v>
      </c>
      <c r="F30" s="18">
        <v>8032</v>
      </c>
      <c r="G30" s="19">
        <f t="shared" si="6"/>
        <v>9845</v>
      </c>
      <c r="H30" s="18">
        <v>4640</v>
      </c>
      <c r="I30" s="18">
        <v>5205</v>
      </c>
      <c r="J30" s="29">
        <f t="shared" si="7"/>
        <v>64.136807817589585</v>
      </c>
      <c r="K30" s="29">
        <f t="shared" si="7"/>
        <v>63.40530199508062</v>
      </c>
      <c r="L30" s="29">
        <f t="shared" si="7"/>
        <v>64.803286852589636</v>
      </c>
    </row>
    <row r="31" spans="3:12" x14ac:dyDescent="0.2">
      <c r="C31" s="1" t="s">
        <v>32</v>
      </c>
      <c r="D31" s="21">
        <f t="shared" si="5"/>
        <v>31558</v>
      </c>
      <c r="E31" s="18">
        <v>15218</v>
      </c>
      <c r="F31" s="18">
        <v>16340</v>
      </c>
      <c r="G31" s="19">
        <f t="shared" si="6"/>
        <v>18154</v>
      </c>
      <c r="H31" s="18">
        <v>8667</v>
      </c>
      <c r="I31" s="18">
        <v>9487</v>
      </c>
      <c r="J31" s="29">
        <f t="shared" si="7"/>
        <v>57.525825464224603</v>
      </c>
      <c r="K31" s="29">
        <f t="shared" si="7"/>
        <v>56.952293336837954</v>
      </c>
      <c r="L31" s="29">
        <f t="shared" si="7"/>
        <v>58.059975520195842</v>
      </c>
    </row>
    <row r="32" spans="3:12" x14ac:dyDescent="0.2">
      <c r="D32" s="9"/>
    </row>
    <row r="33" spans="3:12" x14ac:dyDescent="0.2">
      <c r="C33" s="1" t="s">
        <v>33</v>
      </c>
      <c r="D33" s="21">
        <f>E33+F33</f>
        <v>17182</v>
      </c>
      <c r="E33" s="18">
        <v>8059</v>
      </c>
      <c r="F33" s="18">
        <v>9123</v>
      </c>
      <c r="G33" s="19">
        <f>H33+I33</f>
        <v>12055</v>
      </c>
      <c r="H33" s="18">
        <v>5620</v>
      </c>
      <c r="I33" s="18">
        <v>6435</v>
      </c>
      <c r="J33" s="29">
        <f t="shared" ref="J33:L37" si="8">G33/D33*100</f>
        <v>70.160633220812471</v>
      </c>
      <c r="K33" s="29">
        <f t="shared" si="8"/>
        <v>69.735699218265296</v>
      </c>
      <c r="L33" s="29">
        <f t="shared" si="8"/>
        <v>70.536007892140745</v>
      </c>
    </row>
    <row r="34" spans="3:12" x14ac:dyDescent="0.2">
      <c r="C34" s="1" t="s">
        <v>34</v>
      </c>
      <c r="D34" s="21">
        <f>E34+F34</f>
        <v>12735</v>
      </c>
      <c r="E34" s="18">
        <v>5953</v>
      </c>
      <c r="F34" s="18">
        <v>6782</v>
      </c>
      <c r="G34" s="19">
        <f>H34+I34</f>
        <v>8182</v>
      </c>
      <c r="H34" s="18">
        <v>3756</v>
      </c>
      <c r="I34" s="18">
        <v>4426</v>
      </c>
      <c r="J34" s="29">
        <f t="shared" si="8"/>
        <v>64.248135060855901</v>
      </c>
      <c r="K34" s="29">
        <f t="shared" si="8"/>
        <v>63.094238199227284</v>
      </c>
      <c r="L34" s="29">
        <f t="shared" si="8"/>
        <v>65.260984960188736</v>
      </c>
    </row>
    <row r="35" spans="3:12" x14ac:dyDescent="0.2">
      <c r="C35" s="1" t="s">
        <v>35</v>
      </c>
      <c r="D35" s="21">
        <f>E35+F35</f>
        <v>5403</v>
      </c>
      <c r="E35" s="18">
        <v>2547</v>
      </c>
      <c r="F35" s="18">
        <v>2856</v>
      </c>
      <c r="G35" s="19">
        <f>H35+I35</f>
        <v>3780</v>
      </c>
      <c r="H35" s="18">
        <v>1743</v>
      </c>
      <c r="I35" s="18">
        <v>2037</v>
      </c>
      <c r="J35" s="29">
        <f t="shared" si="8"/>
        <v>69.961132704053313</v>
      </c>
      <c r="K35" s="29">
        <f t="shared" si="8"/>
        <v>68.43345111896349</v>
      </c>
      <c r="L35" s="29">
        <f t="shared" si="8"/>
        <v>71.32352941176471</v>
      </c>
    </row>
    <row r="36" spans="3:12" x14ac:dyDescent="0.2">
      <c r="C36" s="1" t="s">
        <v>36</v>
      </c>
      <c r="D36" s="21">
        <f>E36+F36</f>
        <v>4421</v>
      </c>
      <c r="E36" s="18">
        <v>2143</v>
      </c>
      <c r="F36" s="18">
        <v>2278</v>
      </c>
      <c r="G36" s="19">
        <f>H36+I36</f>
        <v>3130</v>
      </c>
      <c r="H36" s="18">
        <v>1493</v>
      </c>
      <c r="I36" s="18">
        <v>1637</v>
      </c>
      <c r="J36" s="29">
        <f t="shared" si="8"/>
        <v>70.798461886451022</v>
      </c>
      <c r="K36" s="29">
        <f t="shared" si="8"/>
        <v>69.668688754083064</v>
      </c>
      <c r="L36" s="29">
        <f t="shared" si="8"/>
        <v>71.861281826163307</v>
      </c>
    </row>
    <row r="37" spans="3:12" x14ac:dyDescent="0.2">
      <c r="C37" s="1" t="s">
        <v>37</v>
      </c>
      <c r="D37" s="21">
        <f>E37+F37</f>
        <v>541</v>
      </c>
      <c r="E37" s="18">
        <v>258</v>
      </c>
      <c r="F37" s="18">
        <v>283</v>
      </c>
      <c r="G37" s="19">
        <f>H37+I37</f>
        <v>481</v>
      </c>
      <c r="H37" s="18">
        <v>225</v>
      </c>
      <c r="I37" s="18">
        <v>256</v>
      </c>
      <c r="J37" s="29">
        <f t="shared" si="8"/>
        <v>88.909426987060996</v>
      </c>
      <c r="K37" s="29">
        <f t="shared" si="8"/>
        <v>87.20930232558139</v>
      </c>
      <c r="L37" s="29">
        <f t="shared" si="8"/>
        <v>90.459363957597176</v>
      </c>
    </row>
    <row r="38" spans="3:12" x14ac:dyDescent="0.2">
      <c r="D38" s="9"/>
    </row>
    <row r="39" spans="3:12" x14ac:dyDescent="0.2">
      <c r="C39" s="1" t="s">
        <v>38</v>
      </c>
      <c r="D39" s="21">
        <f>E39+F39</f>
        <v>12332</v>
      </c>
      <c r="E39" s="18">
        <v>5690</v>
      </c>
      <c r="F39" s="18">
        <v>6642</v>
      </c>
      <c r="G39" s="19">
        <f>H39+I39</f>
        <v>9643</v>
      </c>
      <c r="H39" s="18">
        <v>4390</v>
      </c>
      <c r="I39" s="18">
        <v>5253</v>
      </c>
      <c r="J39" s="29">
        <f t="shared" ref="J39:L43" si="9">G39/D39*100</f>
        <v>78.194939993512818</v>
      </c>
      <c r="K39" s="29">
        <f t="shared" si="9"/>
        <v>77.152899824253069</v>
      </c>
      <c r="L39" s="29">
        <f t="shared" si="9"/>
        <v>79.087624209575424</v>
      </c>
    </row>
    <row r="40" spans="3:12" x14ac:dyDescent="0.2">
      <c r="C40" s="1" t="s">
        <v>39</v>
      </c>
      <c r="D40" s="21">
        <f>E40+F40</f>
        <v>6533</v>
      </c>
      <c r="E40" s="18">
        <v>3087</v>
      </c>
      <c r="F40" s="18">
        <v>3446</v>
      </c>
      <c r="G40" s="19">
        <f>H40+I40</f>
        <v>5262</v>
      </c>
      <c r="H40" s="18">
        <v>2435</v>
      </c>
      <c r="I40" s="18">
        <v>2827</v>
      </c>
      <c r="J40" s="29">
        <f t="shared" si="9"/>
        <v>80.544925761518442</v>
      </c>
      <c r="K40" s="29">
        <f t="shared" si="9"/>
        <v>78.879170715905417</v>
      </c>
      <c r="L40" s="29">
        <f t="shared" si="9"/>
        <v>82.037144515380163</v>
      </c>
    </row>
    <row r="41" spans="3:12" x14ac:dyDescent="0.2">
      <c r="C41" s="1" t="s">
        <v>40</v>
      </c>
      <c r="D41" s="21">
        <f>E41+F41</f>
        <v>10716</v>
      </c>
      <c r="E41" s="18">
        <v>5065</v>
      </c>
      <c r="F41" s="18">
        <v>5651</v>
      </c>
      <c r="G41" s="19">
        <f>H41+I41</f>
        <v>8734</v>
      </c>
      <c r="H41" s="18">
        <v>4084</v>
      </c>
      <c r="I41" s="18">
        <v>4650</v>
      </c>
      <c r="J41" s="29">
        <f t="shared" si="9"/>
        <v>81.504292646509896</v>
      </c>
      <c r="K41" s="29">
        <f t="shared" si="9"/>
        <v>80.631786771964471</v>
      </c>
      <c r="L41" s="29">
        <f t="shared" si="9"/>
        <v>82.286321005131839</v>
      </c>
    </row>
    <row r="42" spans="3:12" x14ac:dyDescent="0.2">
      <c r="C42" s="1" t="s">
        <v>41</v>
      </c>
      <c r="D42" s="21">
        <f>E42+F42</f>
        <v>8148</v>
      </c>
      <c r="E42" s="18">
        <v>3801</v>
      </c>
      <c r="F42" s="18">
        <v>4347</v>
      </c>
      <c r="G42" s="19">
        <f>H42+I42</f>
        <v>6642</v>
      </c>
      <c r="H42" s="18">
        <v>3092</v>
      </c>
      <c r="I42" s="18">
        <v>3550</v>
      </c>
      <c r="J42" s="29">
        <f t="shared" si="9"/>
        <v>81.516936671575849</v>
      </c>
      <c r="K42" s="29">
        <f t="shared" si="9"/>
        <v>81.347013943699025</v>
      </c>
      <c r="L42" s="29">
        <f t="shared" si="9"/>
        <v>81.665516448125146</v>
      </c>
    </row>
    <row r="43" spans="3:12" x14ac:dyDescent="0.2">
      <c r="C43" s="1" t="s">
        <v>42</v>
      </c>
      <c r="D43" s="21">
        <f>E43+F43</f>
        <v>4628</v>
      </c>
      <c r="E43" s="18">
        <v>2145</v>
      </c>
      <c r="F43" s="18">
        <v>2483</v>
      </c>
      <c r="G43" s="19">
        <f>H43+I43</f>
        <v>4045</v>
      </c>
      <c r="H43" s="18">
        <v>1863</v>
      </c>
      <c r="I43" s="18">
        <v>2182</v>
      </c>
      <c r="J43" s="29">
        <f t="shared" si="9"/>
        <v>87.402765773552289</v>
      </c>
      <c r="K43" s="29">
        <f t="shared" si="9"/>
        <v>86.853146853146853</v>
      </c>
      <c r="L43" s="29">
        <f t="shared" si="9"/>
        <v>87.877567458719284</v>
      </c>
    </row>
    <row r="44" spans="3:12" x14ac:dyDescent="0.2">
      <c r="D44" s="9"/>
    </row>
    <row r="45" spans="3:12" x14ac:dyDescent="0.2">
      <c r="C45" s="1" t="s">
        <v>43</v>
      </c>
      <c r="D45" s="21">
        <f t="shared" ref="D45:D54" si="10">E45+F45</f>
        <v>6978</v>
      </c>
      <c r="E45" s="18">
        <v>3154</v>
      </c>
      <c r="F45" s="18">
        <v>3824</v>
      </c>
      <c r="G45" s="19">
        <f t="shared" ref="G45:G54" si="11">H45+I45</f>
        <v>5742</v>
      </c>
      <c r="H45" s="18">
        <v>2593</v>
      </c>
      <c r="I45" s="18">
        <v>3149</v>
      </c>
      <c r="J45" s="29">
        <f t="shared" ref="J45:L54" si="12">G45/D45*100</f>
        <v>82.287188306104895</v>
      </c>
      <c r="K45" s="29">
        <f t="shared" si="12"/>
        <v>82.213062777425492</v>
      </c>
      <c r="L45" s="29">
        <f t="shared" si="12"/>
        <v>82.34832635983264</v>
      </c>
    </row>
    <row r="46" spans="3:12" x14ac:dyDescent="0.2">
      <c r="C46" s="1" t="s">
        <v>44</v>
      </c>
      <c r="D46" s="21">
        <f t="shared" si="10"/>
        <v>5634</v>
      </c>
      <c r="E46" s="18">
        <v>2629</v>
      </c>
      <c r="F46" s="18">
        <v>3005</v>
      </c>
      <c r="G46" s="19">
        <f t="shared" si="11"/>
        <v>4992</v>
      </c>
      <c r="H46" s="18">
        <v>2310</v>
      </c>
      <c r="I46" s="18">
        <v>2682</v>
      </c>
      <c r="J46" s="29">
        <f t="shared" si="12"/>
        <v>88.604898828540996</v>
      </c>
      <c r="K46" s="29">
        <f t="shared" si="12"/>
        <v>87.86610878661088</v>
      </c>
      <c r="L46" s="29">
        <f t="shared" si="12"/>
        <v>89.25124792013311</v>
      </c>
    </row>
    <row r="47" spans="3:12" x14ac:dyDescent="0.2">
      <c r="C47" s="1" t="s">
        <v>45</v>
      </c>
      <c r="D47" s="21">
        <f t="shared" si="10"/>
        <v>6459</v>
      </c>
      <c r="E47" s="18">
        <v>3026</v>
      </c>
      <c r="F47" s="18">
        <v>3433</v>
      </c>
      <c r="G47" s="19">
        <f t="shared" si="11"/>
        <v>5477</v>
      </c>
      <c r="H47" s="18">
        <v>2496</v>
      </c>
      <c r="I47" s="18">
        <v>2981</v>
      </c>
      <c r="J47" s="29">
        <f t="shared" si="12"/>
        <v>84.796408112710935</v>
      </c>
      <c r="K47" s="29">
        <f t="shared" si="12"/>
        <v>82.485128883013886</v>
      </c>
      <c r="L47" s="29">
        <f t="shared" si="12"/>
        <v>86.833673172152643</v>
      </c>
    </row>
    <row r="48" spans="3:12" x14ac:dyDescent="0.2">
      <c r="C48" s="1" t="s">
        <v>46</v>
      </c>
      <c r="D48" s="21">
        <f t="shared" si="10"/>
        <v>5209</v>
      </c>
      <c r="E48" s="18">
        <v>2431</v>
      </c>
      <c r="F48" s="18">
        <v>2778</v>
      </c>
      <c r="G48" s="19">
        <f t="shared" si="11"/>
        <v>4626</v>
      </c>
      <c r="H48" s="18">
        <v>2154</v>
      </c>
      <c r="I48" s="18">
        <v>2472</v>
      </c>
      <c r="J48" s="29">
        <f t="shared" si="12"/>
        <v>88.807832597427534</v>
      </c>
      <c r="K48" s="29">
        <f t="shared" si="12"/>
        <v>88.605512134923899</v>
      </c>
      <c r="L48" s="29">
        <f t="shared" si="12"/>
        <v>88.984881209503243</v>
      </c>
    </row>
    <row r="49" spans="3:12" x14ac:dyDescent="0.2">
      <c r="C49" s="1" t="s">
        <v>47</v>
      </c>
      <c r="D49" s="21">
        <f t="shared" si="10"/>
        <v>2067</v>
      </c>
      <c r="E49" s="18">
        <v>960</v>
      </c>
      <c r="F49" s="18">
        <v>1107</v>
      </c>
      <c r="G49" s="19">
        <f t="shared" si="11"/>
        <v>1840</v>
      </c>
      <c r="H49" s="18">
        <v>844</v>
      </c>
      <c r="I49" s="18">
        <v>996</v>
      </c>
      <c r="J49" s="29">
        <f t="shared" si="12"/>
        <v>89.017900338655053</v>
      </c>
      <c r="K49" s="29">
        <f t="shared" si="12"/>
        <v>87.916666666666671</v>
      </c>
      <c r="L49" s="29">
        <f t="shared" si="12"/>
        <v>89.972899728997291</v>
      </c>
    </row>
    <row r="50" spans="3:12" x14ac:dyDescent="0.2">
      <c r="C50" s="1" t="s">
        <v>48</v>
      </c>
      <c r="D50" s="21">
        <f t="shared" si="10"/>
        <v>2004</v>
      </c>
      <c r="E50" s="18">
        <v>953</v>
      </c>
      <c r="F50" s="18">
        <v>1051</v>
      </c>
      <c r="G50" s="19">
        <f t="shared" si="11"/>
        <v>1779</v>
      </c>
      <c r="H50" s="18">
        <v>846</v>
      </c>
      <c r="I50" s="18">
        <v>933</v>
      </c>
      <c r="J50" s="29">
        <f t="shared" si="12"/>
        <v>88.772455089820355</v>
      </c>
      <c r="K50" s="29">
        <f t="shared" si="12"/>
        <v>88.772298006295898</v>
      </c>
      <c r="L50" s="29">
        <f t="shared" si="12"/>
        <v>88.772597526165555</v>
      </c>
    </row>
    <row r="51" spans="3:12" x14ac:dyDescent="0.2">
      <c r="C51" s="1" t="s">
        <v>49</v>
      </c>
      <c r="D51" s="21">
        <f t="shared" si="10"/>
        <v>3778</v>
      </c>
      <c r="E51" s="18">
        <v>1802</v>
      </c>
      <c r="F51" s="18">
        <v>1976</v>
      </c>
      <c r="G51" s="19">
        <f t="shared" si="11"/>
        <v>3396</v>
      </c>
      <c r="H51" s="18">
        <v>1609</v>
      </c>
      <c r="I51" s="18">
        <v>1787</v>
      </c>
      <c r="J51" s="29">
        <f t="shared" si="12"/>
        <v>89.888830068819487</v>
      </c>
      <c r="K51" s="29">
        <f t="shared" si="12"/>
        <v>89.289678135405097</v>
      </c>
      <c r="L51" s="29">
        <f t="shared" si="12"/>
        <v>90.435222672064768</v>
      </c>
    </row>
    <row r="52" spans="3:12" x14ac:dyDescent="0.2">
      <c r="C52" s="1" t="s">
        <v>50</v>
      </c>
      <c r="D52" s="21">
        <f t="shared" si="10"/>
        <v>5217</v>
      </c>
      <c r="E52" s="18">
        <v>2441</v>
      </c>
      <c r="F52" s="18">
        <v>2776</v>
      </c>
      <c r="G52" s="19">
        <f t="shared" si="11"/>
        <v>4446</v>
      </c>
      <c r="H52" s="18">
        <v>2083</v>
      </c>
      <c r="I52" s="18">
        <v>2363</v>
      </c>
      <c r="J52" s="29">
        <f t="shared" si="12"/>
        <v>85.221391604370325</v>
      </c>
      <c r="K52" s="29">
        <f t="shared" si="12"/>
        <v>85.333879557558376</v>
      </c>
      <c r="L52" s="29">
        <f t="shared" si="12"/>
        <v>85.122478386167145</v>
      </c>
    </row>
    <row r="53" spans="3:12" x14ac:dyDescent="0.2">
      <c r="C53" s="1" t="s">
        <v>51</v>
      </c>
      <c r="D53" s="21">
        <f t="shared" si="10"/>
        <v>6423</v>
      </c>
      <c r="E53" s="18">
        <v>3032</v>
      </c>
      <c r="F53" s="18">
        <v>3391</v>
      </c>
      <c r="G53" s="19">
        <f t="shared" si="11"/>
        <v>5313</v>
      </c>
      <c r="H53" s="18">
        <v>2466</v>
      </c>
      <c r="I53" s="18">
        <v>2847</v>
      </c>
      <c r="J53" s="29">
        <f t="shared" si="12"/>
        <v>82.718355908453987</v>
      </c>
      <c r="K53" s="29">
        <f t="shared" si="12"/>
        <v>81.332453825857527</v>
      </c>
      <c r="L53" s="29">
        <f t="shared" si="12"/>
        <v>83.957534650545568</v>
      </c>
    </row>
    <row r="54" spans="3:12" x14ac:dyDescent="0.2">
      <c r="C54" s="1" t="s">
        <v>52</v>
      </c>
      <c r="D54" s="21">
        <f t="shared" si="10"/>
        <v>7960</v>
      </c>
      <c r="E54" s="18">
        <v>3718</v>
      </c>
      <c r="F54" s="18">
        <v>4242</v>
      </c>
      <c r="G54" s="19">
        <f t="shared" si="11"/>
        <v>6866</v>
      </c>
      <c r="H54" s="18">
        <v>3218</v>
      </c>
      <c r="I54" s="18">
        <v>3648</v>
      </c>
      <c r="J54" s="29">
        <f t="shared" si="12"/>
        <v>86.256281407035175</v>
      </c>
      <c r="K54" s="29">
        <f t="shared" si="12"/>
        <v>86.551909628832703</v>
      </c>
      <c r="L54" s="29">
        <f t="shared" si="12"/>
        <v>85.997171145685996</v>
      </c>
    </row>
    <row r="55" spans="3:12" x14ac:dyDescent="0.2">
      <c r="D55" s="9"/>
    </row>
    <row r="56" spans="3:12" x14ac:dyDescent="0.2">
      <c r="C56" s="1" t="s">
        <v>53</v>
      </c>
      <c r="D56" s="21">
        <f t="shared" ref="D56:D62" si="13">E56+F56</f>
        <v>15660</v>
      </c>
      <c r="E56" s="18">
        <v>7190</v>
      </c>
      <c r="F56" s="18">
        <v>8470</v>
      </c>
      <c r="G56" s="19">
        <f t="shared" ref="G56:G62" si="14">H56+I56</f>
        <v>11274</v>
      </c>
      <c r="H56" s="18">
        <v>5055</v>
      </c>
      <c r="I56" s="18">
        <v>6219</v>
      </c>
      <c r="J56" s="29">
        <f t="shared" ref="J56:L62" si="15">G56/D56*100</f>
        <v>71.99233716475095</v>
      </c>
      <c r="K56" s="29">
        <f t="shared" si="15"/>
        <v>70.305980528511824</v>
      </c>
      <c r="L56" s="29">
        <f t="shared" si="15"/>
        <v>73.423848878394338</v>
      </c>
    </row>
    <row r="57" spans="3:12" x14ac:dyDescent="0.2">
      <c r="C57" s="1" t="s">
        <v>54</v>
      </c>
      <c r="D57" s="21">
        <f t="shared" si="13"/>
        <v>3374</v>
      </c>
      <c r="E57" s="18">
        <v>1606</v>
      </c>
      <c r="F57" s="18">
        <v>1768</v>
      </c>
      <c r="G57" s="19">
        <f t="shared" si="14"/>
        <v>2758</v>
      </c>
      <c r="H57" s="18">
        <v>1274</v>
      </c>
      <c r="I57" s="18">
        <v>1484</v>
      </c>
      <c r="J57" s="29">
        <f t="shared" si="15"/>
        <v>81.742738589211612</v>
      </c>
      <c r="K57" s="29">
        <f t="shared" si="15"/>
        <v>79.32752179327521</v>
      </c>
      <c r="L57" s="29">
        <f t="shared" si="15"/>
        <v>83.936651583710415</v>
      </c>
    </row>
    <row r="58" spans="3:12" x14ac:dyDescent="0.2">
      <c r="C58" s="1" t="s">
        <v>55</v>
      </c>
      <c r="D58" s="21">
        <f t="shared" si="13"/>
        <v>2726</v>
      </c>
      <c r="E58" s="18">
        <v>1307</v>
      </c>
      <c r="F58" s="18">
        <v>1419</v>
      </c>
      <c r="G58" s="19">
        <f t="shared" si="14"/>
        <v>2225</v>
      </c>
      <c r="H58" s="18">
        <v>1039</v>
      </c>
      <c r="I58" s="18">
        <v>1186</v>
      </c>
      <c r="J58" s="29">
        <f t="shared" si="15"/>
        <v>81.621423330887737</v>
      </c>
      <c r="K58" s="29">
        <f t="shared" si="15"/>
        <v>79.495026778882931</v>
      </c>
      <c r="L58" s="29">
        <f t="shared" si="15"/>
        <v>83.579985905567298</v>
      </c>
    </row>
    <row r="59" spans="3:12" x14ac:dyDescent="0.2">
      <c r="C59" s="1" t="s">
        <v>56</v>
      </c>
      <c r="D59" s="21">
        <f t="shared" si="13"/>
        <v>10603</v>
      </c>
      <c r="E59" s="18">
        <v>5056</v>
      </c>
      <c r="F59" s="18">
        <v>5547</v>
      </c>
      <c r="G59" s="19">
        <f t="shared" si="14"/>
        <v>7822</v>
      </c>
      <c r="H59" s="18">
        <v>3686</v>
      </c>
      <c r="I59" s="18">
        <v>4136</v>
      </c>
      <c r="J59" s="29">
        <f t="shared" si="15"/>
        <v>73.771574082806751</v>
      </c>
      <c r="K59" s="29">
        <f t="shared" si="15"/>
        <v>72.903481012658233</v>
      </c>
      <c r="L59" s="29">
        <f t="shared" si="15"/>
        <v>74.562826753199928</v>
      </c>
    </row>
    <row r="60" spans="3:12" x14ac:dyDescent="0.2">
      <c r="C60" s="1" t="s">
        <v>57</v>
      </c>
      <c r="D60" s="21">
        <f t="shared" si="13"/>
        <v>4428</v>
      </c>
      <c r="E60" s="18">
        <v>2042</v>
      </c>
      <c r="F60" s="18">
        <v>2386</v>
      </c>
      <c r="G60" s="19">
        <f t="shared" si="14"/>
        <v>3303</v>
      </c>
      <c r="H60" s="18">
        <v>1492</v>
      </c>
      <c r="I60" s="18">
        <v>1811</v>
      </c>
      <c r="J60" s="29">
        <f t="shared" si="15"/>
        <v>74.59349593495935</v>
      </c>
      <c r="K60" s="29">
        <f t="shared" si="15"/>
        <v>73.065621939275218</v>
      </c>
      <c r="L60" s="29">
        <f t="shared" si="15"/>
        <v>75.9010896898575</v>
      </c>
    </row>
    <row r="61" spans="3:12" x14ac:dyDescent="0.2">
      <c r="C61" s="1" t="s">
        <v>58</v>
      </c>
      <c r="D61" s="21">
        <f t="shared" si="13"/>
        <v>5194</v>
      </c>
      <c r="E61" s="18">
        <v>2372</v>
      </c>
      <c r="F61" s="18">
        <v>2822</v>
      </c>
      <c r="G61" s="19">
        <f t="shared" si="14"/>
        <v>4106</v>
      </c>
      <c r="H61" s="18">
        <v>1830</v>
      </c>
      <c r="I61" s="18">
        <v>2276</v>
      </c>
      <c r="J61" s="29">
        <f t="shared" si="15"/>
        <v>79.052753176742399</v>
      </c>
      <c r="K61" s="29">
        <f t="shared" si="15"/>
        <v>77.150084317032039</v>
      </c>
      <c r="L61" s="29">
        <f t="shared" si="15"/>
        <v>80.652019844082218</v>
      </c>
    </row>
    <row r="62" spans="3:12" x14ac:dyDescent="0.2">
      <c r="C62" s="1" t="s">
        <v>59</v>
      </c>
      <c r="D62" s="21">
        <f t="shared" si="13"/>
        <v>13181</v>
      </c>
      <c r="E62" s="18">
        <v>6003</v>
      </c>
      <c r="F62" s="18">
        <v>7178</v>
      </c>
      <c r="G62" s="19">
        <f t="shared" si="14"/>
        <v>10093</v>
      </c>
      <c r="H62" s="18">
        <v>4499</v>
      </c>
      <c r="I62" s="18">
        <v>5594</v>
      </c>
      <c r="J62" s="29">
        <f t="shared" si="15"/>
        <v>76.572338972763831</v>
      </c>
      <c r="K62" s="29">
        <f t="shared" si="15"/>
        <v>74.945860403131775</v>
      </c>
      <c r="L62" s="29">
        <f t="shared" si="15"/>
        <v>77.932571747004744</v>
      </c>
    </row>
    <row r="63" spans="3:12" x14ac:dyDescent="0.2">
      <c r="D63" s="9"/>
    </row>
    <row r="64" spans="3:12" x14ac:dyDescent="0.2">
      <c r="C64" s="1" t="s">
        <v>60</v>
      </c>
      <c r="D64" s="21">
        <f t="shared" ref="D64:D70" si="16">E64+F64</f>
        <v>16401</v>
      </c>
      <c r="E64" s="18">
        <v>7500</v>
      </c>
      <c r="F64" s="18">
        <v>8901</v>
      </c>
      <c r="G64" s="19">
        <f t="shared" ref="G64:G70" si="17">H64+I64</f>
        <v>11788</v>
      </c>
      <c r="H64" s="18">
        <v>5217</v>
      </c>
      <c r="I64" s="18">
        <v>6571</v>
      </c>
      <c r="J64" s="29">
        <f t="shared" ref="J64:L70" si="18">G64/D64*100</f>
        <v>71.873666239863425</v>
      </c>
      <c r="K64" s="29">
        <f t="shared" si="18"/>
        <v>69.56</v>
      </c>
      <c r="L64" s="29">
        <f t="shared" si="18"/>
        <v>73.823165936411641</v>
      </c>
    </row>
    <row r="65" spans="1:12" x14ac:dyDescent="0.2">
      <c r="C65" s="1" t="s">
        <v>61</v>
      </c>
      <c r="D65" s="21">
        <f t="shared" si="16"/>
        <v>3316</v>
      </c>
      <c r="E65" s="18">
        <v>1470</v>
      </c>
      <c r="F65" s="18">
        <v>1846</v>
      </c>
      <c r="G65" s="19">
        <f t="shared" si="17"/>
        <v>2560</v>
      </c>
      <c r="H65" s="18">
        <v>1072</v>
      </c>
      <c r="I65" s="18">
        <v>1488</v>
      </c>
      <c r="J65" s="29">
        <f t="shared" si="18"/>
        <v>77.201447527141127</v>
      </c>
      <c r="K65" s="29">
        <f t="shared" si="18"/>
        <v>72.925170068027214</v>
      </c>
      <c r="L65" s="29">
        <f t="shared" si="18"/>
        <v>80.606717226435535</v>
      </c>
    </row>
    <row r="66" spans="1:12" x14ac:dyDescent="0.2">
      <c r="C66" s="1" t="s">
        <v>62</v>
      </c>
      <c r="D66" s="21">
        <f t="shared" si="16"/>
        <v>5142</v>
      </c>
      <c r="E66" s="18">
        <v>2294</v>
      </c>
      <c r="F66" s="18">
        <v>2848</v>
      </c>
      <c r="G66" s="19">
        <f t="shared" si="17"/>
        <v>3867</v>
      </c>
      <c r="H66" s="18">
        <v>1698</v>
      </c>
      <c r="I66" s="18">
        <v>2169</v>
      </c>
      <c r="J66" s="29">
        <f t="shared" si="18"/>
        <v>75.204200700116687</v>
      </c>
      <c r="K66" s="29">
        <f t="shared" si="18"/>
        <v>74.019180470793373</v>
      </c>
      <c r="L66" s="29">
        <f t="shared" si="18"/>
        <v>76.158707865168537</v>
      </c>
    </row>
    <row r="67" spans="1:12" x14ac:dyDescent="0.2">
      <c r="C67" s="1" t="s">
        <v>63</v>
      </c>
      <c r="D67" s="21">
        <f t="shared" si="16"/>
        <v>3485</v>
      </c>
      <c r="E67" s="18">
        <v>1593</v>
      </c>
      <c r="F67" s="18">
        <v>1892</v>
      </c>
      <c r="G67" s="19">
        <f t="shared" si="17"/>
        <v>2900</v>
      </c>
      <c r="H67" s="18">
        <v>1319</v>
      </c>
      <c r="I67" s="18">
        <v>1581</v>
      </c>
      <c r="J67" s="29">
        <f t="shared" si="18"/>
        <v>83.213773314203735</v>
      </c>
      <c r="K67" s="29">
        <f t="shared" si="18"/>
        <v>82.79974890144382</v>
      </c>
      <c r="L67" s="29">
        <f t="shared" si="18"/>
        <v>83.562367864693442</v>
      </c>
    </row>
    <row r="68" spans="1:12" x14ac:dyDescent="0.2">
      <c r="C68" s="1" t="s">
        <v>64</v>
      </c>
      <c r="D68" s="21">
        <f t="shared" si="16"/>
        <v>1856</v>
      </c>
      <c r="E68" s="18">
        <v>885</v>
      </c>
      <c r="F68" s="18">
        <v>971</v>
      </c>
      <c r="G68" s="19">
        <f t="shared" si="17"/>
        <v>1562</v>
      </c>
      <c r="H68" s="18">
        <v>736</v>
      </c>
      <c r="I68" s="18">
        <v>826</v>
      </c>
      <c r="J68" s="29">
        <f t="shared" si="18"/>
        <v>84.159482758620683</v>
      </c>
      <c r="K68" s="29">
        <f t="shared" si="18"/>
        <v>83.163841807909606</v>
      </c>
      <c r="L68" s="29">
        <f t="shared" si="18"/>
        <v>85.066941297631303</v>
      </c>
    </row>
    <row r="69" spans="1:12" x14ac:dyDescent="0.2">
      <c r="C69" s="1" t="s">
        <v>65</v>
      </c>
      <c r="D69" s="21">
        <f t="shared" si="16"/>
        <v>3528</v>
      </c>
      <c r="E69" s="18">
        <v>1629</v>
      </c>
      <c r="F69" s="18">
        <v>1899</v>
      </c>
      <c r="G69" s="19">
        <f t="shared" si="17"/>
        <v>2973</v>
      </c>
      <c r="H69" s="18">
        <v>1370</v>
      </c>
      <c r="I69" s="18">
        <v>1603</v>
      </c>
      <c r="J69" s="29">
        <f t="shared" si="18"/>
        <v>84.268707482993193</v>
      </c>
      <c r="K69" s="29">
        <f t="shared" si="18"/>
        <v>84.100675260896253</v>
      </c>
      <c r="L69" s="29">
        <f t="shared" si="18"/>
        <v>84.412848867825176</v>
      </c>
    </row>
    <row r="70" spans="1:12" x14ac:dyDescent="0.2">
      <c r="C70" s="1" t="s">
        <v>66</v>
      </c>
      <c r="D70" s="21">
        <f t="shared" si="16"/>
        <v>539</v>
      </c>
      <c r="E70" s="18">
        <v>242</v>
      </c>
      <c r="F70" s="18">
        <v>297</v>
      </c>
      <c r="G70" s="19">
        <f t="shared" si="17"/>
        <v>476</v>
      </c>
      <c r="H70" s="18">
        <v>213</v>
      </c>
      <c r="I70" s="18">
        <v>263</v>
      </c>
      <c r="J70" s="29">
        <f t="shared" si="18"/>
        <v>88.311688311688314</v>
      </c>
      <c r="K70" s="29">
        <f t="shared" si="18"/>
        <v>88.016528925619824</v>
      </c>
      <c r="L70" s="29">
        <f t="shared" si="18"/>
        <v>88.552188552188554</v>
      </c>
    </row>
    <row r="71" spans="1:12" ht="18" thickBot="1" x14ac:dyDescent="0.25">
      <c r="B71" s="6"/>
      <c r="C71" s="6"/>
      <c r="D71" s="30"/>
      <c r="E71" s="7"/>
      <c r="F71" s="7"/>
      <c r="G71" s="7"/>
      <c r="H71" s="7"/>
      <c r="I71" s="7"/>
      <c r="J71" s="7"/>
      <c r="K71" s="7"/>
      <c r="L71" s="7"/>
    </row>
    <row r="72" spans="1:12" x14ac:dyDescent="0.2">
      <c r="D72" s="1" t="s">
        <v>71</v>
      </c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/>
      <c r="D73" s="3"/>
      <c r="E73" s="3"/>
      <c r="F73" s="3"/>
      <c r="G73" s="3"/>
      <c r="H73" s="3"/>
      <c r="I73" s="3"/>
      <c r="J73" s="3"/>
      <c r="K73" s="3"/>
      <c r="L73" s="3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125" style="2"/>
    <col min="7" max="7" width="14.625" style="2" customWidth="1"/>
    <col min="8" max="9" width="12.125" style="2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125" style="2"/>
    <col min="263" max="263" width="14.625" style="2" customWidth="1"/>
    <col min="264" max="265" width="12.125" style="2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125" style="2"/>
    <col min="519" max="519" width="14.625" style="2" customWidth="1"/>
    <col min="520" max="521" width="12.125" style="2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125" style="2"/>
    <col min="775" max="775" width="14.625" style="2" customWidth="1"/>
    <col min="776" max="777" width="12.125" style="2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125" style="2"/>
    <col min="1031" max="1031" width="14.625" style="2" customWidth="1"/>
    <col min="1032" max="1033" width="12.125" style="2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125" style="2"/>
    <col min="1287" max="1287" width="14.625" style="2" customWidth="1"/>
    <col min="1288" max="1289" width="12.125" style="2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125" style="2"/>
    <col min="1543" max="1543" width="14.625" style="2" customWidth="1"/>
    <col min="1544" max="1545" width="12.125" style="2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125" style="2"/>
    <col min="1799" max="1799" width="14.625" style="2" customWidth="1"/>
    <col min="1800" max="1801" width="12.125" style="2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125" style="2"/>
    <col min="2055" max="2055" width="14.625" style="2" customWidth="1"/>
    <col min="2056" max="2057" width="12.125" style="2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125" style="2"/>
    <col min="2311" max="2311" width="14.625" style="2" customWidth="1"/>
    <col min="2312" max="2313" width="12.125" style="2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125" style="2"/>
    <col min="2567" max="2567" width="14.625" style="2" customWidth="1"/>
    <col min="2568" max="2569" width="12.125" style="2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125" style="2"/>
    <col min="2823" max="2823" width="14.625" style="2" customWidth="1"/>
    <col min="2824" max="2825" width="12.125" style="2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125" style="2"/>
    <col min="3079" max="3079" width="14.625" style="2" customWidth="1"/>
    <col min="3080" max="3081" width="12.125" style="2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125" style="2"/>
    <col min="3335" max="3335" width="14.625" style="2" customWidth="1"/>
    <col min="3336" max="3337" width="12.125" style="2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125" style="2"/>
    <col min="3591" max="3591" width="14.625" style="2" customWidth="1"/>
    <col min="3592" max="3593" width="12.125" style="2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125" style="2"/>
    <col min="3847" max="3847" width="14.625" style="2" customWidth="1"/>
    <col min="3848" max="3849" width="12.125" style="2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125" style="2"/>
    <col min="4103" max="4103" width="14.625" style="2" customWidth="1"/>
    <col min="4104" max="4105" width="12.125" style="2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125" style="2"/>
    <col min="4359" max="4359" width="14.625" style="2" customWidth="1"/>
    <col min="4360" max="4361" width="12.125" style="2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125" style="2"/>
    <col min="4615" max="4615" width="14.625" style="2" customWidth="1"/>
    <col min="4616" max="4617" width="12.125" style="2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125" style="2"/>
    <col min="4871" max="4871" width="14.625" style="2" customWidth="1"/>
    <col min="4872" max="4873" width="12.125" style="2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125" style="2"/>
    <col min="5127" max="5127" width="14.625" style="2" customWidth="1"/>
    <col min="5128" max="5129" width="12.125" style="2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125" style="2"/>
    <col min="5383" max="5383" width="14.625" style="2" customWidth="1"/>
    <col min="5384" max="5385" width="12.125" style="2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125" style="2"/>
    <col min="5639" max="5639" width="14.625" style="2" customWidth="1"/>
    <col min="5640" max="5641" width="12.125" style="2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125" style="2"/>
    <col min="5895" max="5895" width="14.625" style="2" customWidth="1"/>
    <col min="5896" max="5897" width="12.125" style="2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125" style="2"/>
    <col min="6151" max="6151" width="14.625" style="2" customWidth="1"/>
    <col min="6152" max="6153" width="12.125" style="2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125" style="2"/>
    <col min="6407" max="6407" width="14.625" style="2" customWidth="1"/>
    <col min="6408" max="6409" width="12.125" style="2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125" style="2"/>
    <col min="6663" max="6663" width="14.625" style="2" customWidth="1"/>
    <col min="6664" max="6665" width="12.125" style="2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125" style="2"/>
    <col min="6919" max="6919" width="14.625" style="2" customWidth="1"/>
    <col min="6920" max="6921" width="12.125" style="2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125" style="2"/>
    <col min="7175" max="7175" width="14.625" style="2" customWidth="1"/>
    <col min="7176" max="7177" width="12.125" style="2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125" style="2"/>
    <col min="7431" max="7431" width="14.625" style="2" customWidth="1"/>
    <col min="7432" max="7433" width="12.125" style="2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125" style="2"/>
    <col min="7687" max="7687" width="14.625" style="2" customWidth="1"/>
    <col min="7688" max="7689" width="12.125" style="2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125" style="2"/>
    <col min="7943" max="7943" width="14.625" style="2" customWidth="1"/>
    <col min="7944" max="7945" width="12.125" style="2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125" style="2"/>
    <col min="8199" max="8199" width="14.625" style="2" customWidth="1"/>
    <col min="8200" max="8201" width="12.125" style="2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125" style="2"/>
    <col min="8455" max="8455" width="14.625" style="2" customWidth="1"/>
    <col min="8456" max="8457" width="12.125" style="2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125" style="2"/>
    <col min="8711" max="8711" width="14.625" style="2" customWidth="1"/>
    <col min="8712" max="8713" width="12.125" style="2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125" style="2"/>
    <col min="8967" max="8967" width="14.625" style="2" customWidth="1"/>
    <col min="8968" max="8969" width="12.125" style="2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125" style="2"/>
    <col min="9223" max="9223" width="14.625" style="2" customWidth="1"/>
    <col min="9224" max="9225" width="12.125" style="2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125" style="2"/>
    <col min="9479" max="9479" width="14.625" style="2" customWidth="1"/>
    <col min="9480" max="9481" width="12.125" style="2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125" style="2"/>
    <col min="9735" max="9735" width="14.625" style="2" customWidth="1"/>
    <col min="9736" max="9737" width="12.125" style="2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125" style="2"/>
    <col min="9991" max="9991" width="14.625" style="2" customWidth="1"/>
    <col min="9992" max="9993" width="12.125" style="2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125" style="2"/>
    <col min="10247" max="10247" width="14.625" style="2" customWidth="1"/>
    <col min="10248" max="10249" width="12.125" style="2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125" style="2"/>
    <col min="10503" max="10503" width="14.625" style="2" customWidth="1"/>
    <col min="10504" max="10505" width="12.125" style="2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125" style="2"/>
    <col min="10759" max="10759" width="14.625" style="2" customWidth="1"/>
    <col min="10760" max="10761" width="12.125" style="2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125" style="2"/>
    <col min="11015" max="11015" width="14.625" style="2" customWidth="1"/>
    <col min="11016" max="11017" width="12.125" style="2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125" style="2"/>
    <col min="11271" max="11271" width="14.625" style="2" customWidth="1"/>
    <col min="11272" max="11273" width="12.125" style="2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125" style="2"/>
    <col min="11527" max="11527" width="14.625" style="2" customWidth="1"/>
    <col min="11528" max="11529" width="12.125" style="2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125" style="2"/>
    <col min="11783" max="11783" width="14.625" style="2" customWidth="1"/>
    <col min="11784" max="11785" width="12.125" style="2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125" style="2"/>
    <col min="12039" max="12039" width="14.625" style="2" customWidth="1"/>
    <col min="12040" max="12041" width="12.125" style="2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125" style="2"/>
    <col min="12295" max="12295" width="14.625" style="2" customWidth="1"/>
    <col min="12296" max="12297" width="12.125" style="2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125" style="2"/>
    <col min="12551" max="12551" width="14.625" style="2" customWidth="1"/>
    <col min="12552" max="12553" width="12.125" style="2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125" style="2"/>
    <col min="12807" max="12807" width="14.625" style="2" customWidth="1"/>
    <col min="12808" max="12809" width="12.125" style="2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125" style="2"/>
    <col min="13063" max="13063" width="14.625" style="2" customWidth="1"/>
    <col min="13064" max="13065" width="12.125" style="2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125" style="2"/>
    <col min="13319" max="13319" width="14.625" style="2" customWidth="1"/>
    <col min="13320" max="13321" width="12.125" style="2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125" style="2"/>
    <col min="13575" max="13575" width="14.625" style="2" customWidth="1"/>
    <col min="13576" max="13577" width="12.125" style="2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125" style="2"/>
    <col min="13831" max="13831" width="14.625" style="2" customWidth="1"/>
    <col min="13832" max="13833" width="12.125" style="2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125" style="2"/>
    <col min="14087" max="14087" width="14.625" style="2" customWidth="1"/>
    <col min="14088" max="14089" width="12.125" style="2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125" style="2"/>
    <col min="14343" max="14343" width="14.625" style="2" customWidth="1"/>
    <col min="14344" max="14345" width="12.125" style="2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125" style="2"/>
    <col min="14599" max="14599" width="14.625" style="2" customWidth="1"/>
    <col min="14600" max="14601" width="12.125" style="2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125" style="2"/>
    <col min="14855" max="14855" width="14.625" style="2" customWidth="1"/>
    <col min="14856" max="14857" width="12.125" style="2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125" style="2"/>
    <col min="15111" max="15111" width="14.625" style="2" customWidth="1"/>
    <col min="15112" max="15113" width="12.125" style="2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125" style="2"/>
    <col min="15367" max="15367" width="14.625" style="2" customWidth="1"/>
    <col min="15368" max="15369" width="12.125" style="2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125" style="2"/>
    <col min="15623" max="15623" width="14.625" style="2" customWidth="1"/>
    <col min="15624" max="15625" width="12.125" style="2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125" style="2"/>
    <col min="15879" max="15879" width="14.625" style="2" customWidth="1"/>
    <col min="15880" max="15881" width="12.125" style="2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125" style="2"/>
    <col min="16135" max="16135" width="14.625" style="2" customWidth="1"/>
    <col min="16136" max="16137" width="12.125" style="2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3"/>
      <c r="E5" s="3"/>
      <c r="F5" s="3"/>
      <c r="G5" s="3"/>
      <c r="L5" s="3"/>
    </row>
    <row r="6" spans="1:12" x14ac:dyDescent="0.2">
      <c r="E6" s="4" t="s">
        <v>82</v>
      </c>
      <c r="F6" s="3"/>
      <c r="G6" s="3"/>
    </row>
    <row r="7" spans="1:12" x14ac:dyDescent="0.2">
      <c r="D7" s="4" t="s">
        <v>83</v>
      </c>
    </row>
    <row r="8" spans="1:12" ht="18" thickBot="1" x14ac:dyDescent="0.25">
      <c r="B8" s="6"/>
      <c r="C8" s="6"/>
      <c r="D8" s="6"/>
      <c r="E8" s="6"/>
      <c r="F8" s="24" t="s">
        <v>84</v>
      </c>
      <c r="G8" s="7"/>
      <c r="H8" s="6"/>
      <c r="I8" s="6"/>
      <c r="J8" s="6"/>
      <c r="K8" s="6"/>
      <c r="L8" s="6"/>
    </row>
    <row r="9" spans="1:12" x14ac:dyDescent="0.2">
      <c r="D9" s="13" t="s">
        <v>75</v>
      </c>
      <c r="E9" s="10"/>
      <c r="F9" s="10"/>
      <c r="G9" s="12"/>
      <c r="H9" s="25"/>
      <c r="I9" s="25"/>
      <c r="J9" s="12"/>
      <c r="K9" s="25"/>
      <c r="L9" s="10"/>
    </row>
    <row r="10" spans="1:12" x14ac:dyDescent="0.2">
      <c r="B10" s="10"/>
      <c r="C10" s="10"/>
      <c r="D10" s="15" t="s">
        <v>76</v>
      </c>
      <c r="E10" s="15" t="s">
        <v>13</v>
      </c>
      <c r="F10" s="15" t="s">
        <v>14</v>
      </c>
      <c r="G10" s="15" t="s">
        <v>77</v>
      </c>
      <c r="H10" s="15" t="s">
        <v>13</v>
      </c>
      <c r="I10" s="15" t="s">
        <v>14</v>
      </c>
      <c r="J10" s="14" t="s">
        <v>78</v>
      </c>
      <c r="K10" s="15" t="s">
        <v>13</v>
      </c>
      <c r="L10" s="15" t="s">
        <v>14</v>
      </c>
    </row>
    <row r="11" spans="1:12" x14ac:dyDescent="0.2">
      <c r="D11" s="22" t="s">
        <v>79</v>
      </c>
      <c r="E11" s="26" t="s">
        <v>79</v>
      </c>
      <c r="F11" s="26" t="s">
        <v>79</v>
      </c>
      <c r="G11" s="26" t="s">
        <v>79</v>
      </c>
      <c r="H11" s="26" t="s">
        <v>79</v>
      </c>
      <c r="I11" s="26" t="s">
        <v>79</v>
      </c>
      <c r="J11" s="26" t="s">
        <v>80</v>
      </c>
      <c r="K11" s="26" t="s">
        <v>80</v>
      </c>
      <c r="L11" s="26" t="s">
        <v>80</v>
      </c>
    </row>
    <row r="12" spans="1:12" x14ac:dyDescent="0.2">
      <c r="B12" s="3"/>
      <c r="C12" s="27" t="s">
        <v>81</v>
      </c>
      <c r="D12" s="12">
        <f t="shared" ref="D12:I12" si="0">SUM(D14:D70)</f>
        <v>863898</v>
      </c>
      <c r="E12" s="3">
        <f t="shared" si="0"/>
        <v>404217</v>
      </c>
      <c r="F12" s="3">
        <f t="shared" si="0"/>
        <v>459681</v>
      </c>
      <c r="G12" s="3">
        <f t="shared" si="0"/>
        <v>402624</v>
      </c>
      <c r="H12" s="3">
        <f t="shared" si="0"/>
        <v>187072</v>
      </c>
      <c r="I12" s="3">
        <f t="shared" si="0"/>
        <v>215552</v>
      </c>
      <c r="J12" s="31">
        <f>G12/D12*100</f>
        <v>46.605502038435091</v>
      </c>
      <c r="K12" s="31">
        <f>H12/E12*100</f>
        <v>46.280092128732839</v>
      </c>
      <c r="L12" s="31">
        <f>I12/F12*100</f>
        <v>46.891648773823583</v>
      </c>
    </row>
    <row r="13" spans="1:12" x14ac:dyDescent="0.2">
      <c r="D13" s="17"/>
      <c r="F13" s="18"/>
      <c r="G13" s="18"/>
      <c r="H13" s="18"/>
      <c r="I13" s="18"/>
      <c r="J13" s="32"/>
      <c r="K13" s="32"/>
      <c r="L13" s="32"/>
    </row>
    <row r="14" spans="1:12" x14ac:dyDescent="0.2">
      <c r="C14" s="1" t="s">
        <v>17</v>
      </c>
      <c r="D14" s="21">
        <f t="shared" ref="D14:D20" si="1">E14+F14</f>
        <v>315018</v>
      </c>
      <c r="E14" s="18">
        <v>148200</v>
      </c>
      <c r="F14" s="18">
        <v>166818</v>
      </c>
      <c r="G14" s="19">
        <f t="shared" ref="G14:G20" si="2">H14+I14</f>
        <v>113338</v>
      </c>
      <c r="H14" s="18">
        <v>53544</v>
      </c>
      <c r="I14" s="18">
        <v>59794</v>
      </c>
      <c r="J14" s="32">
        <f t="shared" ref="J14:L20" si="3">G14/D14*100</f>
        <v>35.978261559656907</v>
      </c>
      <c r="K14" s="32">
        <f t="shared" si="3"/>
        <v>36.129554655870443</v>
      </c>
      <c r="L14" s="32">
        <f t="shared" si="3"/>
        <v>35.843853780767063</v>
      </c>
    </row>
    <row r="15" spans="1:12" x14ac:dyDescent="0.2">
      <c r="C15" s="1" t="s">
        <v>18</v>
      </c>
      <c r="D15" s="21">
        <f t="shared" si="1"/>
        <v>38847</v>
      </c>
      <c r="E15" s="18">
        <v>18015</v>
      </c>
      <c r="F15" s="18">
        <v>20832</v>
      </c>
      <c r="G15" s="19">
        <f t="shared" si="2"/>
        <v>15181</v>
      </c>
      <c r="H15" s="18">
        <v>7149</v>
      </c>
      <c r="I15" s="18">
        <v>8032</v>
      </c>
      <c r="J15" s="32">
        <f t="shared" si="3"/>
        <v>39.078950755528098</v>
      </c>
      <c r="K15" s="32">
        <f t="shared" si="3"/>
        <v>39.683597002497919</v>
      </c>
      <c r="L15" s="32">
        <f t="shared" si="3"/>
        <v>38.556067588325654</v>
      </c>
    </row>
    <row r="16" spans="1:12" x14ac:dyDescent="0.2">
      <c r="C16" s="1" t="s">
        <v>19</v>
      </c>
      <c r="D16" s="21">
        <f t="shared" si="1"/>
        <v>41542</v>
      </c>
      <c r="E16" s="18">
        <v>19514</v>
      </c>
      <c r="F16" s="18">
        <v>22028</v>
      </c>
      <c r="G16" s="19">
        <f t="shared" si="2"/>
        <v>16082</v>
      </c>
      <c r="H16" s="18">
        <v>7654</v>
      </c>
      <c r="I16" s="18">
        <v>8428</v>
      </c>
      <c r="J16" s="32">
        <f t="shared" si="3"/>
        <v>38.712628183525105</v>
      </c>
      <c r="K16" s="32">
        <f t="shared" si="3"/>
        <v>39.223121861227838</v>
      </c>
      <c r="L16" s="32">
        <f t="shared" si="3"/>
        <v>38.260395859814786</v>
      </c>
    </row>
    <row r="17" spans="3:12" x14ac:dyDescent="0.2">
      <c r="C17" s="1" t="s">
        <v>20</v>
      </c>
      <c r="D17" s="21">
        <f t="shared" si="1"/>
        <v>27283</v>
      </c>
      <c r="E17" s="18">
        <v>12740</v>
      </c>
      <c r="F17" s="18">
        <v>14543</v>
      </c>
      <c r="G17" s="19">
        <f t="shared" si="2"/>
        <v>14175</v>
      </c>
      <c r="H17" s="18">
        <v>6497</v>
      </c>
      <c r="I17" s="18">
        <v>7678</v>
      </c>
      <c r="J17" s="32">
        <f t="shared" si="3"/>
        <v>51.955430121320965</v>
      </c>
      <c r="K17" s="32">
        <f t="shared" si="3"/>
        <v>50.996860282574566</v>
      </c>
      <c r="L17" s="32">
        <f t="shared" si="3"/>
        <v>52.795159183112148</v>
      </c>
    </row>
    <row r="18" spans="3:12" x14ac:dyDescent="0.2">
      <c r="C18" s="1" t="s">
        <v>21</v>
      </c>
      <c r="D18" s="21">
        <f t="shared" si="1"/>
        <v>21902</v>
      </c>
      <c r="E18" s="18">
        <v>10251</v>
      </c>
      <c r="F18" s="18">
        <v>11651</v>
      </c>
      <c r="G18" s="19">
        <f t="shared" si="2"/>
        <v>12132</v>
      </c>
      <c r="H18" s="18">
        <v>5598</v>
      </c>
      <c r="I18" s="18">
        <v>6534</v>
      </c>
      <c r="J18" s="32">
        <f t="shared" si="3"/>
        <v>55.392201625422331</v>
      </c>
      <c r="K18" s="32">
        <f t="shared" si="3"/>
        <v>54.609306409130824</v>
      </c>
      <c r="L18" s="32">
        <f t="shared" si="3"/>
        <v>56.081023088146942</v>
      </c>
    </row>
    <row r="19" spans="3:12" x14ac:dyDescent="0.2">
      <c r="C19" s="1" t="s">
        <v>22</v>
      </c>
      <c r="D19" s="21">
        <f t="shared" si="1"/>
        <v>55983</v>
      </c>
      <c r="E19" s="18">
        <v>26046</v>
      </c>
      <c r="F19" s="18">
        <v>29937</v>
      </c>
      <c r="G19" s="19">
        <f t="shared" si="2"/>
        <v>23769</v>
      </c>
      <c r="H19" s="18">
        <v>11023</v>
      </c>
      <c r="I19" s="18">
        <v>12746</v>
      </c>
      <c r="J19" s="32">
        <f t="shared" si="3"/>
        <v>42.457531750710039</v>
      </c>
      <c r="K19" s="32">
        <f t="shared" si="3"/>
        <v>42.321277739384165</v>
      </c>
      <c r="L19" s="32">
        <f t="shared" si="3"/>
        <v>42.576076427163713</v>
      </c>
    </row>
    <row r="20" spans="3:12" x14ac:dyDescent="0.2">
      <c r="C20" s="1" t="s">
        <v>23</v>
      </c>
      <c r="D20" s="21">
        <f t="shared" si="1"/>
        <v>26790</v>
      </c>
      <c r="E20" s="18">
        <v>12074</v>
      </c>
      <c r="F20" s="18">
        <v>14716</v>
      </c>
      <c r="G20" s="19">
        <f t="shared" si="2"/>
        <v>14492</v>
      </c>
      <c r="H20" s="18">
        <v>6354</v>
      </c>
      <c r="I20" s="18">
        <v>8138</v>
      </c>
      <c r="J20" s="32">
        <f t="shared" si="3"/>
        <v>54.094811496827177</v>
      </c>
      <c r="K20" s="32">
        <f t="shared" si="3"/>
        <v>52.625476229915527</v>
      </c>
      <c r="L20" s="32">
        <f t="shared" si="3"/>
        <v>55.300353356890461</v>
      </c>
    </row>
    <row r="21" spans="3:12" x14ac:dyDescent="0.2">
      <c r="D21" s="9"/>
      <c r="E21" s="18"/>
      <c r="F21" s="18"/>
      <c r="H21" s="18"/>
      <c r="I21" s="18"/>
      <c r="J21" s="32"/>
      <c r="K21" s="32"/>
      <c r="L21" s="32"/>
    </row>
    <row r="22" spans="3:12" x14ac:dyDescent="0.2">
      <c r="C22" s="1" t="s">
        <v>24</v>
      </c>
      <c r="D22" s="21">
        <f>E22+F22</f>
        <v>12370</v>
      </c>
      <c r="E22" s="18">
        <v>5768</v>
      </c>
      <c r="F22" s="18">
        <v>6602</v>
      </c>
      <c r="G22" s="19">
        <f>H22+I22</f>
        <v>6697</v>
      </c>
      <c r="H22" s="18">
        <v>3161</v>
      </c>
      <c r="I22" s="18">
        <v>3536</v>
      </c>
      <c r="J22" s="32">
        <f t="shared" ref="J22:L24" si="4">G22/D22*100</f>
        <v>54.139046079223931</v>
      </c>
      <c r="K22" s="32">
        <f t="shared" si="4"/>
        <v>54.802357836338423</v>
      </c>
      <c r="L22" s="32">
        <f t="shared" si="4"/>
        <v>53.559527415934561</v>
      </c>
    </row>
    <row r="23" spans="3:12" x14ac:dyDescent="0.2">
      <c r="C23" s="1" t="s">
        <v>25</v>
      </c>
      <c r="D23" s="21">
        <f>E23+F23</f>
        <v>7190</v>
      </c>
      <c r="E23" s="18">
        <v>3308</v>
      </c>
      <c r="F23" s="18">
        <v>3882</v>
      </c>
      <c r="G23" s="19">
        <f>H23+I23</f>
        <v>3845</v>
      </c>
      <c r="H23" s="18">
        <v>1771</v>
      </c>
      <c r="I23" s="18">
        <v>2074</v>
      </c>
      <c r="J23" s="32">
        <f t="shared" si="4"/>
        <v>53.477051460361615</v>
      </c>
      <c r="K23" s="32">
        <f t="shared" si="4"/>
        <v>53.536880290205559</v>
      </c>
      <c r="L23" s="32">
        <f t="shared" si="4"/>
        <v>53.426069036579079</v>
      </c>
    </row>
    <row r="24" spans="3:12" x14ac:dyDescent="0.2">
      <c r="C24" s="1" t="s">
        <v>26</v>
      </c>
      <c r="D24" s="21">
        <f>E24+F24</f>
        <v>3782</v>
      </c>
      <c r="E24" s="18">
        <v>1721</v>
      </c>
      <c r="F24" s="18">
        <v>2061</v>
      </c>
      <c r="G24" s="19">
        <f>H24+I24</f>
        <v>2627</v>
      </c>
      <c r="H24" s="18">
        <v>1219</v>
      </c>
      <c r="I24" s="18">
        <v>1408</v>
      </c>
      <c r="J24" s="32">
        <f t="shared" si="4"/>
        <v>69.460602855631933</v>
      </c>
      <c r="K24" s="32">
        <f t="shared" si="4"/>
        <v>70.830912260313767</v>
      </c>
      <c r="L24" s="32">
        <f t="shared" si="4"/>
        <v>68.316351285783611</v>
      </c>
    </row>
    <row r="25" spans="3:12" x14ac:dyDescent="0.2">
      <c r="D25" s="9"/>
    </row>
    <row r="26" spans="3:12" x14ac:dyDescent="0.2">
      <c r="C26" s="1" t="s">
        <v>27</v>
      </c>
      <c r="D26" s="21">
        <f t="shared" ref="D26:D31" si="5">E26+F26</f>
        <v>11800</v>
      </c>
      <c r="E26" s="18">
        <v>5549</v>
      </c>
      <c r="F26" s="18">
        <v>6251</v>
      </c>
      <c r="G26" s="19">
        <f t="shared" ref="G26:G31" si="6">H26+I26</f>
        <v>6071</v>
      </c>
      <c r="H26" s="18">
        <v>2845</v>
      </c>
      <c r="I26" s="18">
        <v>3226</v>
      </c>
      <c r="J26" s="32">
        <f t="shared" ref="J26:L31" si="7">G26/D26*100</f>
        <v>51.449152542372879</v>
      </c>
      <c r="K26" s="32">
        <f t="shared" si="7"/>
        <v>51.270499189043072</v>
      </c>
      <c r="L26" s="32">
        <f t="shared" si="7"/>
        <v>51.607742761158214</v>
      </c>
    </row>
    <row r="27" spans="3:12" x14ac:dyDescent="0.2">
      <c r="C27" s="1" t="s">
        <v>28</v>
      </c>
      <c r="D27" s="21">
        <f t="shared" si="5"/>
        <v>13748</v>
      </c>
      <c r="E27" s="18">
        <v>6435</v>
      </c>
      <c r="F27" s="18">
        <v>7313</v>
      </c>
      <c r="G27" s="19">
        <f t="shared" si="6"/>
        <v>7273</v>
      </c>
      <c r="H27" s="18">
        <v>3367</v>
      </c>
      <c r="I27" s="18">
        <v>3906</v>
      </c>
      <c r="J27" s="32">
        <f t="shared" si="7"/>
        <v>52.902240325865577</v>
      </c>
      <c r="K27" s="32">
        <f t="shared" si="7"/>
        <v>52.323232323232325</v>
      </c>
      <c r="L27" s="32">
        <f t="shared" si="7"/>
        <v>53.411732531108981</v>
      </c>
    </row>
    <row r="28" spans="3:12" x14ac:dyDescent="0.2">
      <c r="C28" s="1" t="s">
        <v>29</v>
      </c>
      <c r="D28" s="21">
        <f t="shared" si="5"/>
        <v>7269</v>
      </c>
      <c r="E28" s="18">
        <v>3404</v>
      </c>
      <c r="F28" s="18">
        <v>3865</v>
      </c>
      <c r="G28" s="19">
        <f t="shared" si="6"/>
        <v>4275</v>
      </c>
      <c r="H28" s="18">
        <v>1971</v>
      </c>
      <c r="I28" s="18">
        <v>2304</v>
      </c>
      <c r="J28" s="32">
        <f t="shared" si="7"/>
        <v>58.811390837804382</v>
      </c>
      <c r="K28" s="32">
        <f t="shared" si="7"/>
        <v>57.902467685076374</v>
      </c>
      <c r="L28" s="32">
        <f t="shared" si="7"/>
        <v>59.611901681759385</v>
      </c>
    </row>
    <row r="29" spans="3:12" x14ac:dyDescent="0.2">
      <c r="C29" s="1" t="s">
        <v>30</v>
      </c>
      <c r="D29" s="21">
        <f t="shared" si="5"/>
        <v>6564</v>
      </c>
      <c r="E29" s="18">
        <v>3040</v>
      </c>
      <c r="F29" s="18">
        <v>3524</v>
      </c>
      <c r="G29" s="19">
        <f t="shared" si="6"/>
        <v>3712</v>
      </c>
      <c r="H29" s="18">
        <v>1731</v>
      </c>
      <c r="I29" s="18">
        <v>1981</v>
      </c>
      <c r="J29" s="32">
        <f t="shared" si="7"/>
        <v>56.550883607556365</v>
      </c>
      <c r="K29" s="32">
        <f t="shared" si="7"/>
        <v>56.940789473684205</v>
      </c>
      <c r="L29" s="32">
        <f t="shared" si="7"/>
        <v>56.214528944381378</v>
      </c>
    </row>
    <row r="30" spans="3:12" x14ac:dyDescent="0.2">
      <c r="C30" s="1" t="s">
        <v>31</v>
      </c>
      <c r="D30" s="21">
        <f t="shared" si="5"/>
        <v>15951</v>
      </c>
      <c r="E30" s="18">
        <v>7608</v>
      </c>
      <c r="F30" s="18">
        <v>8343</v>
      </c>
      <c r="G30" s="19">
        <f t="shared" si="6"/>
        <v>7008</v>
      </c>
      <c r="H30" s="18">
        <v>3351</v>
      </c>
      <c r="I30" s="18">
        <v>3657</v>
      </c>
      <c r="J30" s="32">
        <f t="shared" si="7"/>
        <v>43.934549558021438</v>
      </c>
      <c r="K30" s="32">
        <f t="shared" si="7"/>
        <v>44.045741324921131</v>
      </c>
      <c r="L30" s="32">
        <f t="shared" si="7"/>
        <v>43.833153541891406</v>
      </c>
    </row>
    <row r="31" spans="3:12" x14ac:dyDescent="0.2">
      <c r="C31" s="1" t="s">
        <v>32</v>
      </c>
      <c r="D31" s="21">
        <f t="shared" si="5"/>
        <v>33977</v>
      </c>
      <c r="E31" s="18">
        <v>16353</v>
      </c>
      <c r="F31" s="18">
        <v>17624</v>
      </c>
      <c r="G31" s="19">
        <f t="shared" si="6"/>
        <v>13138</v>
      </c>
      <c r="H31" s="18">
        <v>6223</v>
      </c>
      <c r="I31" s="18">
        <v>6915</v>
      </c>
      <c r="J31" s="32">
        <f t="shared" si="7"/>
        <v>38.667333784619004</v>
      </c>
      <c r="K31" s="32">
        <f t="shared" si="7"/>
        <v>38.054179661224239</v>
      </c>
      <c r="L31" s="32">
        <f t="shared" si="7"/>
        <v>39.23626872446664</v>
      </c>
    </row>
    <row r="32" spans="3:12" x14ac:dyDescent="0.2">
      <c r="D32" s="9"/>
      <c r="J32" s="32"/>
      <c r="K32" s="32"/>
      <c r="L32" s="32"/>
    </row>
    <row r="33" spans="3:12" x14ac:dyDescent="0.2">
      <c r="C33" s="1" t="s">
        <v>33</v>
      </c>
      <c r="D33" s="21">
        <f>E33+F33</f>
        <v>17141</v>
      </c>
      <c r="E33" s="18">
        <v>8045</v>
      </c>
      <c r="F33" s="18">
        <v>9096</v>
      </c>
      <c r="G33" s="19">
        <f>H33+I33</f>
        <v>9809</v>
      </c>
      <c r="H33" s="18">
        <v>4593</v>
      </c>
      <c r="I33" s="18">
        <v>5216</v>
      </c>
      <c r="J33" s="32">
        <f t="shared" ref="J33:L37" si="8">G33/D33*100</f>
        <v>57.225366081325483</v>
      </c>
      <c r="K33" s="32">
        <f t="shared" si="8"/>
        <v>57.091361093847112</v>
      </c>
      <c r="L33" s="32">
        <f t="shared" si="8"/>
        <v>57.343887423043093</v>
      </c>
    </row>
    <row r="34" spans="3:12" x14ac:dyDescent="0.2">
      <c r="C34" s="1" t="s">
        <v>34</v>
      </c>
      <c r="D34" s="21">
        <f>E34+F34</f>
        <v>12820</v>
      </c>
      <c r="E34" s="18">
        <v>6027</v>
      </c>
      <c r="F34" s="18">
        <v>6793</v>
      </c>
      <c r="G34" s="19">
        <f>H34+I34</f>
        <v>6004</v>
      </c>
      <c r="H34" s="18">
        <v>2792</v>
      </c>
      <c r="I34" s="18">
        <v>3212</v>
      </c>
      <c r="J34" s="32">
        <f t="shared" si="8"/>
        <v>46.833073322932918</v>
      </c>
      <c r="K34" s="32">
        <f t="shared" si="8"/>
        <v>46.324871411979423</v>
      </c>
      <c r="L34" s="32">
        <f t="shared" si="8"/>
        <v>47.283968791402913</v>
      </c>
    </row>
    <row r="35" spans="3:12" x14ac:dyDescent="0.2">
      <c r="C35" s="1" t="s">
        <v>35</v>
      </c>
      <c r="D35" s="21">
        <f>E35+F35</f>
        <v>5259</v>
      </c>
      <c r="E35" s="18">
        <v>2473</v>
      </c>
      <c r="F35" s="18">
        <v>2786</v>
      </c>
      <c r="G35" s="19">
        <f>H35+I35</f>
        <v>3214</v>
      </c>
      <c r="H35" s="18">
        <v>1472</v>
      </c>
      <c r="I35" s="18">
        <v>1742</v>
      </c>
      <c r="J35" s="32">
        <f t="shared" si="8"/>
        <v>61.114280281422332</v>
      </c>
      <c r="K35" s="32">
        <f t="shared" si="8"/>
        <v>59.522846744844315</v>
      </c>
      <c r="L35" s="32">
        <f t="shared" si="8"/>
        <v>62.526920315865041</v>
      </c>
    </row>
    <row r="36" spans="3:12" x14ac:dyDescent="0.2">
      <c r="C36" s="1" t="s">
        <v>36</v>
      </c>
      <c r="D36" s="21">
        <f>E36+F36</f>
        <v>4247</v>
      </c>
      <c r="E36" s="18">
        <v>2052</v>
      </c>
      <c r="F36" s="18">
        <v>2195</v>
      </c>
      <c r="G36" s="19">
        <f>H36+I36</f>
        <v>2571</v>
      </c>
      <c r="H36" s="18">
        <v>1196</v>
      </c>
      <c r="I36" s="18">
        <v>1375</v>
      </c>
      <c r="J36" s="32">
        <f t="shared" si="8"/>
        <v>60.536849540852366</v>
      </c>
      <c r="K36" s="32">
        <f t="shared" si="8"/>
        <v>58.284600389863549</v>
      </c>
      <c r="L36" s="32">
        <f t="shared" si="8"/>
        <v>62.642369020501143</v>
      </c>
    </row>
    <row r="37" spans="3:12" x14ac:dyDescent="0.2">
      <c r="C37" s="1" t="s">
        <v>37</v>
      </c>
      <c r="D37" s="21">
        <f>E37+F37</f>
        <v>536</v>
      </c>
      <c r="E37" s="18">
        <v>249</v>
      </c>
      <c r="F37" s="18">
        <v>287</v>
      </c>
      <c r="G37" s="19">
        <f>H37+I37</f>
        <v>463</v>
      </c>
      <c r="H37" s="18">
        <v>217</v>
      </c>
      <c r="I37" s="18">
        <v>246</v>
      </c>
      <c r="J37" s="32">
        <f t="shared" si="8"/>
        <v>86.380597014925371</v>
      </c>
      <c r="K37" s="32">
        <f t="shared" si="8"/>
        <v>87.148594377510037</v>
      </c>
      <c r="L37" s="32">
        <f t="shared" si="8"/>
        <v>85.714285714285708</v>
      </c>
    </row>
    <row r="38" spans="3:12" x14ac:dyDescent="0.2">
      <c r="D38" s="9"/>
      <c r="J38" s="32"/>
      <c r="K38" s="32"/>
      <c r="L38" s="32"/>
    </row>
    <row r="39" spans="3:12" x14ac:dyDescent="0.2">
      <c r="C39" s="1" t="s">
        <v>38</v>
      </c>
      <c r="D39" s="21">
        <f>E39+F39</f>
        <v>12282</v>
      </c>
      <c r="E39" s="18">
        <v>5682</v>
      </c>
      <c r="F39" s="18">
        <v>6600</v>
      </c>
      <c r="G39" s="19">
        <f>H39+I39</f>
        <v>7149</v>
      </c>
      <c r="H39" s="18">
        <v>3275</v>
      </c>
      <c r="I39" s="18">
        <v>3874</v>
      </c>
      <c r="J39" s="32">
        <f t="shared" ref="J39:L43" si="9">G39/D39*100</f>
        <v>58.207132388861751</v>
      </c>
      <c r="K39" s="32">
        <f t="shared" si="9"/>
        <v>57.638155579021465</v>
      </c>
      <c r="L39" s="32">
        <f t="shared" si="9"/>
        <v>58.696969696969688</v>
      </c>
    </row>
    <row r="40" spans="3:12" x14ac:dyDescent="0.2">
      <c r="C40" s="1" t="s">
        <v>39</v>
      </c>
      <c r="D40" s="21">
        <f>E40+F40</f>
        <v>6554</v>
      </c>
      <c r="E40" s="18">
        <v>3089</v>
      </c>
      <c r="F40" s="18">
        <v>3465</v>
      </c>
      <c r="G40" s="19">
        <f>H40+I40</f>
        <v>3998</v>
      </c>
      <c r="H40" s="18">
        <v>1825</v>
      </c>
      <c r="I40" s="18">
        <v>2173</v>
      </c>
      <c r="J40" s="32">
        <f t="shared" si="9"/>
        <v>61.000915471467806</v>
      </c>
      <c r="K40" s="32">
        <f t="shared" si="9"/>
        <v>59.080608611201036</v>
      </c>
      <c r="L40" s="32">
        <f t="shared" si="9"/>
        <v>62.712842712842708</v>
      </c>
    </row>
    <row r="41" spans="3:12" x14ac:dyDescent="0.2">
      <c r="C41" s="1" t="s">
        <v>40</v>
      </c>
      <c r="D41" s="21">
        <f>E41+F41</f>
        <v>10926</v>
      </c>
      <c r="E41" s="18">
        <v>5179</v>
      </c>
      <c r="F41" s="18">
        <v>5747</v>
      </c>
      <c r="G41" s="19">
        <f>H41+I41</f>
        <v>6230</v>
      </c>
      <c r="H41" s="18">
        <v>2959</v>
      </c>
      <c r="I41" s="18">
        <v>3271</v>
      </c>
      <c r="J41" s="32">
        <f t="shared" si="9"/>
        <v>57.019952407102323</v>
      </c>
      <c r="K41" s="32">
        <f t="shared" si="9"/>
        <v>57.134581965630424</v>
      </c>
      <c r="L41" s="32">
        <f t="shared" si="9"/>
        <v>56.91665216634766</v>
      </c>
    </row>
    <row r="42" spans="3:12" x14ac:dyDescent="0.2">
      <c r="C42" s="1" t="s">
        <v>41</v>
      </c>
      <c r="D42" s="21">
        <f>E42+F42</f>
        <v>8087</v>
      </c>
      <c r="E42" s="18">
        <v>3769</v>
      </c>
      <c r="F42" s="18">
        <v>4318</v>
      </c>
      <c r="G42" s="19">
        <f>H42+I42</f>
        <v>5095</v>
      </c>
      <c r="H42" s="18">
        <v>2395</v>
      </c>
      <c r="I42" s="18">
        <v>2700</v>
      </c>
      <c r="J42" s="32">
        <f t="shared" si="9"/>
        <v>63.00234944973414</v>
      </c>
      <c r="K42" s="32">
        <f t="shared" si="9"/>
        <v>63.544706818784825</v>
      </c>
      <c r="L42" s="32">
        <f t="shared" si="9"/>
        <v>62.528948587308939</v>
      </c>
    </row>
    <row r="43" spans="3:12" x14ac:dyDescent="0.2">
      <c r="C43" s="1" t="s">
        <v>42</v>
      </c>
      <c r="D43" s="21">
        <f>E43+F43</f>
        <v>4486</v>
      </c>
      <c r="E43" s="18">
        <v>2074</v>
      </c>
      <c r="F43" s="18">
        <v>2412</v>
      </c>
      <c r="G43" s="19">
        <f>H43+I43</f>
        <v>3575</v>
      </c>
      <c r="H43" s="18">
        <v>1639</v>
      </c>
      <c r="I43" s="18">
        <v>1936</v>
      </c>
      <c r="J43" s="32">
        <f t="shared" si="9"/>
        <v>79.692376281765505</v>
      </c>
      <c r="K43" s="32">
        <f t="shared" si="9"/>
        <v>79.02603664416587</v>
      </c>
      <c r="L43" s="32">
        <f t="shared" si="9"/>
        <v>80.265339966832499</v>
      </c>
    </row>
    <row r="44" spans="3:12" x14ac:dyDescent="0.2">
      <c r="D44" s="9"/>
      <c r="J44" s="32"/>
      <c r="K44" s="32"/>
      <c r="L44" s="32"/>
    </row>
    <row r="45" spans="3:12" x14ac:dyDescent="0.2">
      <c r="C45" s="1" t="s">
        <v>43</v>
      </c>
      <c r="D45" s="21">
        <f t="shared" ref="D45:D54" si="10">E45+F45</f>
        <v>7047</v>
      </c>
      <c r="E45" s="18">
        <v>3184</v>
      </c>
      <c r="F45" s="18">
        <v>3863</v>
      </c>
      <c r="G45" s="19">
        <f t="shared" ref="G45:G54" si="11">H45+I45</f>
        <v>4645</v>
      </c>
      <c r="H45" s="18">
        <v>2051</v>
      </c>
      <c r="I45" s="18">
        <v>2594</v>
      </c>
      <c r="J45" s="32">
        <f t="shared" ref="J45:L54" si="12">G45/D45*100</f>
        <v>65.914573577408831</v>
      </c>
      <c r="K45" s="32">
        <f t="shared" si="12"/>
        <v>64.415829145728637</v>
      </c>
      <c r="L45" s="32">
        <f t="shared" si="12"/>
        <v>67.149883510225223</v>
      </c>
    </row>
    <row r="46" spans="3:12" x14ac:dyDescent="0.2">
      <c r="C46" s="1" t="s">
        <v>44</v>
      </c>
      <c r="D46" s="21">
        <f t="shared" si="10"/>
        <v>5751</v>
      </c>
      <c r="E46" s="18">
        <v>2685</v>
      </c>
      <c r="F46" s="18">
        <v>3066</v>
      </c>
      <c r="G46" s="19">
        <f t="shared" si="11"/>
        <v>4155</v>
      </c>
      <c r="H46" s="18">
        <v>1948</v>
      </c>
      <c r="I46" s="18">
        <v>2207</v>
      </c>
      <c r="J46" s="32">
        <f t="shared" si="12"/>
        <v>72.248304642670831</v>
      </c>
      <c r="K46" s="32">
        <f t="shared" si="12"/>
        <v>72.551210428305396</v>
      </c>
      <c r="L46" s="32">
        <f t="shared" si="12"/>
        <v>71.983039791258975</v>
      </c>
    </row>
    <row r="47" spans="3:12" x14ac:dyDescent="0.2">
      <c r="C47" s="1" t="s">
        <v>45</v>
      </c>
      <c r="D47" s="21">
        <f t="shared" si="10"/>
        <v>6384</v>
      </c>
      <c r="E47" s="18">
        <v>3010</v>
      </c>
      <c r="F47" s="18">
        <v>3374</v>
      </c>
      <c r="G47" s="19">
        <f t="shared" si="11"/>
        <v>4514</v>
      </c>
      <c r="H47" s="18">
        <v>2038</v>
      </c>
      <c r="I47" s="18">
        <v>2476</v>
      </c>
      <c r="J47" s="32">
        <f t="shared" si="12"/>
        <v>70.708020050125313</v>
      </c>
      <c r="K47" s="32">
        <f t="shared" si="12"/>
        <v>67.707641196013284</v>
      </c>
      <c r="L47" s="32">
        <f t="shared" si="12"/>
        <v>73.384706579727322</v>
      </c>
    </row>
    <row r="48" spans="3:12" x14ac:dyDescent="0.2">
      <c r="C48" s="1" t="s">
        <v>46</v>
      </c>
      <c r="D48" s="21">
        <f t="shared" si="10"/>
        <v>5289</v>
      </c>
      <c r="E48" s="18">
        <v>2457</v>
      </c>
      <c r="F48" s="18">
        <v>2832</v>
      </c>
      <c r="G48" s="19">
        <f t="shared" si="11"/>
        <v>4126</v>
      </c>
      <c r="H48" s="18">
        <v>1917</v>
      </c>
      <c r="I48" s="18">
        <v>2209</v>
      </c>
      <c r="J48" s="32">
        <f t="shared" si="12"/>
        <v>78.010966156173183</v>
      </c>
      <c r="K48" s="32">
        <f t="shared" si="12"/>
        <v>78.021978021978029</v>
      </c>
      <c r="L48" s="32">
        <f t="shared" si="12"/>
        <v>78.001412429378533</v>
      </c>
    </row>
    <row r="49" spans="3:12" x14ac:dyDescent="0.2">
      <c r="C49" s="1" t="s">
        <v>47</v>
      </c>
      <c r="D49" s="21">
        <f t="shared" si="10"/>
        <v>2077</v>
      </c>
      <c r="E49" s="18">
        <v>956</v>
      </c>
      <c r="F49" s="18">
        <v>1121</v>
      </c>
      <c r="G49" s="19">
        <f t="shared" si="11"/>
        <v>1686</v>
      </c>
      <c r="H49" s="18">
        <v>773</v>
      </c>
      <c r="I49" s="18">
        <v>913</v>
      </c>
      <c r="J49" s="32">
        <f t="shared" si="12"/>
        <v>81.174771304766494</v>
      </c>
      <c r="K49" s="32">
        <f t="shared" si="12"/>
        <v>80.857740585774067</v>
      </c>
      <c r="L49" s="32">
        <f t="shared" si="12"/>
        <v>81.445138269402321</v>
      </c>
    </row>
    <row r="50" spans="3:12" x14ac:dyDescent="0.2">
      <c r="C50" s="1" t="s">
        <v>48</v>
      </c>
      <c r="D50" s="21">
        <f t="shared" si="10"/>
        <v>1963</v>
      </c>
      <c r="E50" s="18">
        <v>924</v>
      </c>
      <c r="F50" s="18">
        <v>1039</v>
      </c>
      <c r="G50" s="19">
        <f t="shared" si="11"/>
        <v>1608</v>
      </c>
      <c r="H50" s="18">
        <v>754</v>
      </c>
      <c r="I50" s="18">
        <v>854</v>
      </c>
      <c r="J50" s="32">
        <f t="shared" si="12"/>
        <v>81.915435557819663</v>
      </c>
      <c r="K50" s="32">
        <f t="shared" si="12"/>
        <v>81.601731601731601</v>
      </c>
      <c r="L50" s="32">
        <f t="shared" si="12"/>
        <v>82.194417709335895</v>
      </c>
    </row>
    <row r="51" spans="3:12" x14ac:dyDescent="0.2">
      <c r="C51" s="1" t="s">
        <v>49</v>
      </c>
      <c r="D51" s="21">
        <f t="shared" si="10"/>
        <v>3748</v>
      </c>
      <c r="E51" s="18">
        <v>1793</v>
      </c>
      <c r="F51" s="18">
        <v>1955</v>
      </c>
      <c r="G51" s="19">
        <f t="shared" si="11"/>
        <v>3138</v>
      </c>
      <c r="H51" s="18">
        <v>1483</v>
      </c>
      <c r="I51" s="18">
        <v>1655</v>
      </c>
      <c r="J51" s="32">
        <f t="shared" si="12"/>
        <v>83.72465314834578</v>
      </c>
      <c r="K51" s="32">
        <f t="shared" si="12"/>
        <v>82.710540992749586</v>
      </c>
      <c r="L51" s="32">
        <f t="shared" si="12"/>
        <v>84.654731457800509</v>
      </c>
    </row>
    <row r="52" spans="3:12" x14ac:dyDescent="0.2">
      <c r="C52" s="1" t="s">
        <v>50</v>
      </c>
      <c r="D52" s="21">
        <f t="shared" si="10"/>
        <v>5205</v>
      </c>
      <c r="E52" s="18">
        <v>2440</v>
      </c>
      <c r="F52" s="18">
        <v>2765</v>
      </c>
      <c r="G52" s="19">
        <f t="shared" si="11"/>
        <v>3718</v>
      </c>
      <c r="H52" s="18">
        <v>1749</v>
      </c>
      <c r="I52" s="18">
        <v>1969</v>
      </c>
      <c r="J52" s="32">
        <f t="shared" si="12"/>
        <v>71.431316042267042</v>
      </c>
      <c r="K52" s="32">
        <f t="shared" si="12"/>
        <v>71.680327868852459</v>
      </c>
      <c r="L52" s="32">
        <f t="shared" si="12"/>
        <v>71.211573236889691</v>
      </c>
    </row>
    <row r="53" spans="3:12" x14ac:dyDescent="0.2">
      <c r="C53" s="1" t="s">
        <v>51</v>
      </c>
      <c r="D53" s="21">
        <f t="shared" si="10"/>
        <v>6417</v>
      </c>
      <c r="E53" s="18">
        <v>3030</v>
      </c>
      <c r="F53" s="18">
        <v>3387</v>
      </c>
      <c r="G53" s="19">
        <f t="shared" si="11"/>
        <v>4219</v>
      </c>
      <c r="H53" s="18">
        <v>1962</v>
      </c>
      <c r="I53" s="18">
        <v>2257</v>
      </c>
      <c r="J53" s="32">
        <f t="shared" si="12"/>
        <v>65.747233909926763</v>
      </c>
      <c r="K53" s="32">
        <f t="shared" si="12"/>
        <v>64.752475247524757</v>
      </c>
      <c r="L53" s="32">
        <f t="shared" si="12"/>
        <v>66.637142013581339</v>
      </c>
    </row>
    <row r="54" spans="3:12" x14ac:dyDescent="0.2">
      <c r="C54" s="1" t="s">
        <v>52</v>
      </c>
      <c r="D54" s="21">
        <f t="shared" si="10"/>
        <v>7962</v>
      </c>
      <c r="E54" s="18">
        <v>3728</v>
      </c>
      <c r="F54" s="18">
        <v>4234</v>
      </c>
      <c r="G54" s="19">
        <f t="shared" si="11"/>
        <v>5718</v>
      </c>
      <c r="H54" s="18">
        <v>2676</v>
      </c>
      <c r="I54" s="18">
        <v>3042</v>
      </c>
      <c r="J54" s="32">
        <f t="shared" si="12"/>
        <v>71.816126601356444</v>
      </c>
      <c r="K54" s="32">
        <f t="shared" si="12"/>
        <v>71.781115879828334</v>
      </c>
      <c r="L54" s="32">
        <f t="shared" si="12"/>
        <v>71.846953235710913</v>
      </c>
    </row>
    <row r="55" spans="3:12" x14ac:dyDescent="0.2">
      <c r="D55" s="9"/>
      <c r="J55" s="32"/>
      <c r="K55" s="32"/>
      <c r="L55" s="32"/>
    </row>
    <row r="56" spans="3:12" x14ac:dyDescent="0.2">
      <c r="C56" s="1" t="s">
        <v>53</v>
      </c>
      <c r="D56" s="21">
        <f t="shared" ref="D56:D62" si="13">E56+F56</f>
        <v>16006</v>
      </c>
      <c r="E56" s="18">
        <v>7320</v>
      </c>
      <c r="F56" s="18">
        <v>8686</v>
      </c>
      <c r="G56" s="19">
        <f t="shared" ref="G56:G62" si="14">H56+I56</f>
        <v>8208</v>
      </c>
      <c r="H56" s="18">
        <v>3682</v>
      </c>
      <c r="I56" s="18">
        <v>4526</v>
      </c>
      <c r="J56" s="32">
        <f t="shared" ref="J56:L62" si="15">G56/D56*100</f>
        <v>51.280769711358246</v>
      </c>
      <c r="K56" s="32">
        <f t="shared" si="15"/>
        <v>50.300546448087438</v>
      </c>
      <c r="L56" s="32">
        <f t="shared" si="15"/>
        <v>52.106838590835821</v>
      </c>
    </row>
    <row r="57" spans="3:12" x14ac:dyDescent="0.2">
      <c r="C57" s="1" t="s">
        <v>54</v>
      </c>
      <c r="D57" s="21">
        <f t="shared" si="13"/>
        <v>3361</v>
      </c>
      <c r="E57" s="18">
        <v>1606</v>
      </c>
      <c r="F57" s="18">
        <v>1755</v>
      </c>
      <c r="G57" s="19">
        <f t="shared" si="14"/>
        <v>2325</v>
      </c>
      <c r="H57" s="18">
        <v>1089</v>
      </c>
      <c r="I57" s="18">
        <v>1236</v>
      </c>
      <c r="J57" s="32">
        <f t="shared" si="15"/>
        <v>69.175840523653676</v>
      </c>
      <c r="K57" s="32">
        <f t="shared" si="15"/>
        <v>67.808219178082197</v>
      </c>
      <c r="L57" s="32">
        <f t="shared" si="15"/>
        <v>70.427350427350433</v>
      </c>
    </row>
    <row r="58" spans="3:12" x14ac:dyDescent="0.2">
      <c r="C58" s="1" t="s">
        <v>55</v>
      </c>
      <c r="D58" s="21">
        <f t="shared" si="13"/>
        <v>2688</v>
      </c>
      <c r="E58" s="18">
        <v>1298</v>
      </c>
      <c r="F58" s="18">
        <v>1390</v>
      </c>
      <c r="G58" s="19">
        <f t="shared" si="14"/>
        <v>1935</v>
      </c>
      <c r="H58" s="18">
        <v>893</v>
      </c>
      <c r="I58" s="18">
        <v>1042</v>
      </c>
      <c r="J58" s="32">
        <f t="shared" si="15"/>
        <v>71.986607142857139</v>
      </c>
      <c r="K58" s="32">
        <f t="shared" si="15"/>
        <v>68.79815100154083</v>
      </c>
      <c r="L58" s="32">
        <f t="shared" si="15"/>
        <v>74.964028776978424</v>
      </c>
    </row>
    <row r="59" spans="3:12" x14ac:dyDescent="0.2">
      <c r="C59" s="1" t="s">
        <v>56</v>
      </c>
      <c r="D59" s="21">
        <f t="shared" si="13"/>
        <v>11027</v>
      </c>
      <c r="E59" s="18">
        <v>5241</v>
      </c>
      <c r="F59" s="18">
        <v>5786</v>
      </c>
      <c r="G59" s="19">
        <f t="shared" si="14"/>
        <v>5554</v>
      </c>
      <c r="H59" s="18">
        <v>2601</v>
      </c>
      <c r="I59" s="18">
        <v>2953</v>
      </c>
      <c r="J59" s="32">
        <f t="shared" si="15"/>
        <v>50.367280311961551</v>
      </c>
      <c r="K59" s="32">
        <f t="shared" si="15"/>
        <v>49.627933600457929</v>
      </c>
      <c r="L59" s="32">
        <f t="shared" si="15"/>
        <v>51.036985827860349</v>
      </c>
    </row>
    <row r="60" spans="3:12" x14ac:dyDescent="0.2">
      <c r="C60" s="1" t="s">
        <v>57</v>
      </c>
      <c r="D60" s="21">
        <f t="shared" si="13"/>
        <v>4326</v>
      </c>
      <c r="E60" s="18">
        <v>2007</v>
      </c>
      <c r="F60" s="18">
        <v>2319</v>
      </c>
      <c r="G60" s="19">
        <f t="shared" si="14"/>
        <v>2683</v>
      </c>
      <c r="H60" s="18">
        <v>1193</v>
      </c>
      <c r="I60" s="18">
        <v>1490</v>
      </c>
      <c r="J60" s="32">
        <f t="shared" si="15"/>
        <v>62.020342117429493</v>
      </c>
      <c r="K60" s="32">
        <f t="shared" si="15"/>
        <v>59.44195316392625</v>
      </c>
      <c r="L60" s="32">
        <f t="shared" si="15"/>
        <v>64.251832686502809</v>
      </c>
    </row>
    <row r="61" spans="3:12" x14ac:dyDescent="0.2">
      <c r="C61" s="1" t="s">
        <v>58</v>
      </c>
      <c r="D61" s="21">
        <f t="shared" si="13"/>
        <v>5086</v>
      </c>
      <c r="E61" s="18">
        <v>2323</v>
      </c>
      <c r="F61" s="18">
        <v>2763</v>
      </c>
      <c r="G61" s="19">
        <f t="shared" si="14"/>
        <v>3392</v>
      </c>
      <c r="H61" s="18">
        <v>1469</v>
      </c>
      <c r="I61" s="18">
        <v>1923</v>
      </c>
      <c r="J61" s="32">
        <f t="shared" si="15"/>
        <v>66.692882422335813</v>
      </c>
      <c r="K61" s="32">
        <f t="shared" si="15"/>
        <v>63.237193284545846</v>
      </c>
      <c r="L61" s="32">
        <f t="shared" si="15"/>
        <v>69.598262757871879</v>
      </c>
    </row>
    <row r="62" spans="3:12" x14ac:dyDescent="0.2">
      <c r="C62" s="1" t="s">
        <v>59</v>
      </c>
      <c r="D62" s="21">
        <f t="shared" si="13"/>
        <v>13087</v>
      </c>
      <c r="E62" s="18">
        <v>5998</v>
      </c>
      <c r="F62" s="18">
        <v>7089</v>
      </c>
      <c r="G62" s="19">
        <f t="shared" si="14"/>
        <v>7483</v>
      </c>
      <c r="H62" s="18">
        <v>3381</v>
      </c>
      <c r="I62" s="18">
        <v>4102</v>
      </c>
      <c r="J62" s="32">
        <f t="shared" si="15"/>
        <v>57.178879804386028</v>
      </c>
      <c r="K62" s="32">
        <f t="shared" si="15"/>
        <v>56.368789596532174</v>
      </c>
      <c r="L62" s="32">
        <f t="shared" si="15"/>
        <v>57.864296797855829</v>
      </c>
    </row>
    <row r="63" spans="3:12" x14ac:dyDescent="0.2">
      <c r="D63" s="9"/>
      <c r="J63" s="32"/>
      <c r="K63" s="32"/>
      <c r="L63" s="32"/>
    </row>
    <row r="64" spans="3:12" x14ac:dyDescent="0.2">
      <c r="C64" s="1" t="s">
        <v>60</v>
      </c>
      <c r="D64" s="21">
        <f t="shared" ref="D64:D70" si="16">E64+F64</f>
        <v>16517</v>
      </c>
      <c r="E64" s="18">
        <v>7590</v>
      </c>
      <c r="F64" s="18">
        <v>8927</v>
      </c>
      <c r="G64" s="19">
        <f t="shared" ref="G64:G70" si="17">H64+I64</f>
        <v>9323</v>
      </c>
      <c r="H64" s="18">
        <v>4145</v>
      </c>
      <c r="I64" s="18">
        <v>5178</v>
      </c>
      <c r="J64" s="32">
        <f t="shared" ref="J64:L70" si="18">G64/D64*100</f>
        <v>56.444874977296124</v>
      </c>
      <c r="K64" s="32">
        <f t="shared" si="18"/>
        <v>54.611330698287219</v>
      </c>
      <c r="L64" s="32">
        <f t="shared" si="18"/>
        <v>58.003808670325974</v>
      </c>
    </row>
    <row r="65" spans="2:12" x14ac:dyDescent="0.2">
      <c r="C65" s="1" t="s">
        <v>61</v>
      </c>
      <c r="D65" s="21">
        <f t="shared" si="16"/>
        <v>3292</v>
      </c>
      <c r="E65" s="18">
        <v>1451</v>
      </c>
      <c r="F65" s="18">
        <v>1841</v>
      </c>
      <c r="G65" s="19">
        <f t="shared" si="17"/>
        <v>2166</v>
      </c>
      <c r="H65" s="18">
        <v>892</v>
      </c>
      <c r="I65" s="18">
        <v>1274</v>
      </c>
      <c r="J65" s="32">
        <f t="shared" si="18"/>
        <v>65.795868772782512</v>
      </c>
      <c r="K65" s="32">
        <f t="shared" si="18"/>
        <v>61.474844934527916</v>
      </c>
      <c r="L65" s="32">
        <f t="shared" si="18"/>
        <v>69.201520912547537</v>
      </c>
    </row>
    <row r="66" spans="2:12" x14ac:dyDescent="0.2">
      <c r="C66" s="1" t="s">
        <v>62</v>
      </c>
      <c r="D66" s="21">
        <f t="shared" si="16"/>
        <v>5019</v>
      </c>
      <c r="E66" s="18">
        <v>2243</v>
      </c>
      <c r="F66" s="18">
        <v>2776</v>
      </c>
      <c r="G66" s="19">
        <f t="shared" si="17"/>
        <v>3005</v>
      </c>
      <c r="H66" s="18">
        <v>1312</v>
      </c>
      <c r="I66" s="18">
        <v>1693</v>
      </c>
      <c r="J66" s="32">
        <f t="shared" si="18"/>
        <v>59.87248455867703</v>
      </c>
      <c r="K66" s="32">
        <f t="shared" si="18"/>
        <v>58.493089612126617</v>
      </c>
      <c r="L66" s="32">
        <f t="shared" si="18"/>
        <v>60.987031700288185</v>
      </c>
    </row>
    <row r="67" spans="2:12" x14ac:dyDescent="0.2">
      <c r="C67" s="1" t="s">
        <v>63</v>
      </c>
      <c r="D67" s="21">
        <f t="shared" si="16"/>
        <v>3473</v>
      </c>
      <c r="E67" s="18">
        <v>1565</v>
      </c>
      <c r="F67" s="18">
        <v>1908</v>
      </c>
      <c r="G67" s="19">
        <f t="shared" si="17"/>
        <v>2632</v>
      </c>
      <c r="H67" s="18">
        <v>1177</v>
      </c>
      <c r="I67" s="18">
        <v>1455</v>
      </c>
      <c r="J67" s="32">
        <f t="shared" si="18"/>
        <v>75.784624244169308</v>
      </c>
      <c r="K67" s="32">
        <f t="shared" si="18"/>
        <v>75.207667731629385</v>
      </c>
      <c r="L67" s="32">
        <f t="shared" si="18"/>
        <v>76.257861635220124</v>
      </c>
    </row>
    <row r="68" spans="2:12" x14ac:dyDescent="0.2">
      <c r="C68" s="1" t="s">
        <v>64</v>
      </c>
      <c r="D68" s="21">
        <f t="shared" si="16"/>
        <v>1811</v>
      </c>
      <c r="E68" s="18">
        <v>858</v>
      </c>
      <c r="F68" s="18">
        <v>953</v>
      </c>
      <c r="G68" s="19">
        <f t="shared" si="17"/>
        <v>1466</v>
      </c>
      <c r="H68" s="18">
        <v>700</v>
      </c>
      <c r="I68" s="18">
        <v>766</v>
      </c>
      <c r="J68" s="32">
        <f t="shared" si="18"/>
        <v>80.949751518498076</v>
      </c>
      <c r="K68" s="32">
        <f t="shared" si="18"/>
        <v>81.585081585081582</v>
      </c>
      <c r="L68" s="32">
        <f t="shared" si="18"/>
        <v>80.377754459601263</v>
      </c>
    </row>
    <row r="69" spans="2:12" x14ac:dyDescent="0.2">
      <c r="C69" s="1" t="s">
        <v>65</v>
      </c>
      <c r="D69" s="21">
        <f t="shared" si="16"/>
        <v>3473</v>
      </c>
      <c r="E69" s="18">
        <v>1606</v>
      </c>
      <c r="F69" s="18">
        <v>1867</v>
      </c>
      <c r="G69" s="19">
        <f t="shared" si="17"/>
        <v>2545</v>
      </c>
      <c r="H69" s="18">
        <v>1162</v>
      </c>
      <c r="I69" s="18">
        <v>1383</v>
      </c>
      <c r="J69" s="32">
        <f t="shared" si="18"/>
        <v>73.279585372876483</v>
      </c>
      <c r="K69" s="32">
        <f t="shared" si="18"/>
        <v>72.353673723536744</v>
      </c>
      <c r="L69" s="32">
        <f t="shared" si="18"/>
        <v>74.076057846813072</v>
      </c>
    </row>
    <row r="70" spans="2:12" x14ac:dyDescent="0.2">
      <c r="C70" s="1" t="s">
        <v>66</v>
      </c>
      <c r="D70" s="21">
        <f t="shared" si="16"/>
        <v>535</v>
      </c>
      <c r="E70" s="18">
        <v>239</v>
      </c>
      <c r="F70" s="18">
        <v>296</v>
      </c>
      <c r="G70" s="19">
        <f t="shared" si="17"/>
        <v>457</v>
      </c>
      <c r="H70" s="18">
        <v>204</v>
      </c>
      <c r="I70" s="18">
        <v>253</v>
      </c>
      <c r="J70" s="32">
        <f t="shared" si="18"/>
        <v>85.420560747663558</v>
      </c>
      <c r="K70" s="32">
        <f t="shared" si="18"/>
        <v>85.355648535564853</v>
      </c>
      <c r="L70" s="32">
        <f t="shared" si="18"/>
        <v>85.472972972972968</v>
      </c>
    </row>
    <row r="71" spans="2:12" ht="18" thickBot="1" x14ac:dyDescent="0.25">
      <c r="B71" s="6"/>
      <c r="C71" s="6"/>
      <c r="D71" s="30"/>
      <c r="E71" s="7"/>
      <c r="F71" s="7"/>
      <c r="G71" s="7"/>
      <c r="H71" s="7"/>
      <c r="I71" s="7"/>
      <c r="J71" s="7"/>
      <c r="K71" s="7"/>
      <c r="L71" s="7"/>
    </row>
    <row r="72" spans="2:12" x14ac:dyDescent="0.2">
      <c r="D72" s="1" t="s">
        <v>71</v>
      </c>
      <c r="E72" s="3"/>
      <c r="F72" s="3"/>
      <c r="G72" s="3"/>
      <c r="H72" s="3"/>
      <c r="I72" s="3"/>
      <c r="J72" s="3"/>
      <c r="K72" s="3"/>
      <c r="L72" s="3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125" style="2"/>
    <col min="7" max="7" width="14.625" style="2" customWidth="1"/>
    <col min="8" max="9" width="12.125" style="2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125" style="2"/>
    <col min="263" max="263" width="14.625" style="2" customWidth="1"/>
    <col min="264" max="265" width="12.125" style="2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125" style="2"/>
    <col min="519" max="519" width="14.625" style="2" customWidth="1"/>
    <col min="520" max="521" width="12.125" style="2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125" style="2"/>
    <col min="775" max="775" width="14.625" style="2" customWidth="1"/>
    <col min="776" max="777" width="12.125" style="2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125" style="2"/>
    <col min="1031" max="1031" width="14.625" style="2" customWidth="1"/>
    <col min="1032" max="1033" width="12.125" style="2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125" style="2"/>
    <col min="1287" max="1287" width="14.625" style="2" customWidth="1"/>
    <col min="1288" max="1289" width="12.125" style="2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125" style="2"/>
    <col min="1543" max="1543" width="14.625" style="2" customWidth="1"/>
    <col min="1544" max="1545" width="12.125" style="2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125" style="2"/>
    <col min="1799" max="1799" width="14.625" style="2" customWidth="1"/>
    <col min="1800" max="1801" width="12.125" style="2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125" style="2"/>
    <col min="2055" max="2055" width="14.625" style="2" customWidth="1"/>
    <col min="2056" max="2057" width="12.125" style="2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125" style="2"/>
    <col min="2311" max="2311" width="14.625" style="2" customWidth="1"/>
    <col min="2312" max="2313" width="12.125" style="2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125" style="2"/>
    <col min="2567" max="2567" width="14.625" style="2" customWidth="1"/>
    <col min="2568" max="2569" width="12.125" style="2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125" style="2"/>
    <col min="2823" max="2823" width="14.625" style="2" customWidth="1"/>
    <col min="2824" max="2825" width="12.125" style="2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125" style="2"/>
    <col min="3079" max="3079" width="14.625" style="2" customWidth="1"/>
    <col min="3080" max="3081" width="12.125" style="2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125" style="2"/>
    <col min="3335" max="3335" width="14.625" style="2" customWidth="1"/>
    <col min="3336" max="3337" width="12.125" style="2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125" style="2"/>
    <col min="3591" max="3591" width="14.625" style="2" customWidth="1"/>
    <col min="3592" max="3593" width="12.125" style="2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125" style="2"/>
    <col min="3847" max="3847" width="14.625" style="2" customWidth="1"/>
    <col min="3848" max="3849" width="12.125" style="2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125" style="2"/>
    <col min="4103" max="4103" width="14.625" style="2" customWidth="1"/>
    <col min="4104" max="4105" width="12.125" style="2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125" style="2"/>
    <col min="4359" max="4359" width="14.625" style="2" customWidth="1"/>
    <col min="4360" max="4361" width="12.125" style="2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125" style="2"/>
    <col min="4615" max="4615" width="14.625" style="2" customWidth="1"/>
    <col min="4616" max="4617" width="12.125" style="2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125" style="2"/>
    <col min="4871" max="4871" width="14.625" style="2" customWidth="1"/>
    <col min="4872" max="4873" width="12.125" style="2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125" style="2"/>
    <col min="5127" max="5127" width="14.625" style="2" customWidth="1"/>
    <col min="5128" max="5129" width="12.125" style="2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125" style="2"/>
    <col min="5383" max="5383" width="14.625" style="2" customWidth="1"/>
    <col min="5384" max="5385" width="12.125" style="2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125" style="2"/>
    <col min="5639" max="5639" width="14.625" style="2" customWidth="1"/>
    <col min="5640" max="5641" width="12.125" style="2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125" style="2"/>
    <col min="5895" max="5895" width="14.625" style="2" customWidth="1"/>
    <col min="5896" max="5897" width="12.125" style="2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125" style="2"/>
    <col min="6151" max="6151" width="14.625" style="2" customWidth="1"/>
    <col min="6152" max="6153" width="12.125" style="2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125" style="2"/>
    <col min="6407" max="6407" width="14.625" style="2" customWidth="1"/>
    <col min="6408" max="6409" width="12.125" style="2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125" style="2"/>
    <col min="6663" max="6663" width="14.625" style="2" customWidth="1"/>
    <col min="6664" max="6665" width="12.125" style="2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125" style="2"/>
    <col min="6919" max="6919" width="14.625" style="2" customWidth="1"/>
    <col min="6920" max="6921" width="12.125" style="2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125" style="2"/>
    <col min="7175" max="7175" width="14.625" style="2" customWidth="1"/>
    <col min="7176" max="7177" width="12.125" style="2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125" style="2"/>
    <col min="7431" max="7431" width="14.625" style="2" customWidth="1"/>
    <col min="7432" max="7433" width="12.125" style="2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125" style="2"/>
    <col min="7687" max="7687" width="14.625" style="2" customWidth="1"/>
    <col min="7688" max="7689" width="12.125" style="2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125" style="2"/>
    <col min="7943" max="7943" width="14.625" style="2" customWidth="1"/>
    <col min="7944" max="7945" width="12.125" style="2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125" style="2"/>
    <col min="8199" max="8199" width="14.625" style="2" customWidth="1"/>
    <col min="8200" max="8201" width="12.125" style="2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125" style="2"/>
    <col min="8455" max="8455" width="14.625" style="2" customWidth="1"/>
    <col min="8456" max="8457" width="12.125" style="2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125" style="2"/>
    <col min="8711" max="8711" width="14.625" style="2" customWidth="1"/>
    <col min="8712" max="8713" width="12.125" style="2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125" style="2"/>
    <col min="8967" max="8967" width="14.625" style="2" customWidth="1"/>
    <col min="8968" max="8969" width="12.125" style="2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125" style="2"/>
    <col min="9223" max="9223" width="14.625" style="2" customWidth="1"/>
    <col min="9224" max="9225" width="12.125" style="2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125" style="2"/>
    <col min="9479" max="9479" width="14.625" style="2" customWidth="1"/>
    <col min="9480" max="9481" width="12.125" style="2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125" style="2"/>
    <col min="9735" max="9735" width="14.625" style="2" customWidth="1"/>
    <col min="9736" max="9737" width="12.125" style="2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125" style="2"/>
    <col min="9991" max="9991" width="14.625" style="2" customWidth="1"/>
    <col min="9992" max="9993" width="12.125" style="2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125" style="2"/>
    <col min="10247" max="10247" width="14.625" style="2" customWidth="1"/>
    <col min="10248" max="10249" width="12.125" style="2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125" style="2"/>
    <col min="10503" max="10503" width="14.625" style="2" customWidth="1"/>
    <col min="10504" max="10505" width="12.125" style="2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125" style="2"/>
    <col min="10759" max="10759" width="14.625" style="2" customWidth="1"/>
    <col min="10760" max="10761" width="12.125" style="2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125" style="2"/>
    <col min="11015" max="11015" width="14.625" style="2" customWidth="1"/>
    <col min="11016" max="11017" width="12.125" style="2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125" style="2"/>
    <col min="11271" max="11271" width="14.625" style="2" customWidth="1"/>
    <col min="11272" max="11273" width="12.125" style="2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125" style="2"/>
    <col min="11527" max="11527" width="14.625" style="2" customWidth="1"/>
    <col min="11528" max="11529" width="12.125" style="2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125" style="2"/>
    <col min="11783" max="11783" width="14.625" style="2" customWidth="1"/>
    <col min="11784" max="11785" width="12.125" style="2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125" style="2"/>
    <col min="12039" max="12039" width="14.625" style="2" customWidth="1"/>
    <col min="12040" max="12041" width="12.125" style="2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125" style="2"/>
    <col min="12295" max="12295" width="14.625" style="2" customWidth="1"/>
    <col min="12296" max="12297" width="12.125" style="2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125" style="2"/>
    <col min="12551" max="12551" width="14.625" style="2" customWidth="1"/>
    <col min="12552" max="12553" width="12.125" style="2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125" style="2"/>
    <col min="12807" max="12807" width="14.625" style="2" customWidth="1"/>
    <col min="12808" max="12809" width="12.125" style="2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125" style="2"/>
    <col min="13063" max="13063" width="14.625" style="2" customWidth="1"/>
    <col min="13064" max="13065" width="12.125" style="2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125" style="2"/>
    <col min="13319" max="13319" width="14.625" style="2" customWidth="1"/>
    <col min="13320" max="13321" width="12.125" style="2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125" style="2"/>
    <col min="13575" max="13575" width="14.625" style="2" customWidth="1"/>
    <col min="13576" max="13577" width="12.125" style="2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125" style="2"/>
    <col min="13831" max="13831" width="14.625" style="2" customWidth="1"/>
    <col min="13832" max="13833" width="12.125" style="2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125" style="2"/>
    <col min="14087" max="14087" width="14.625" style="2" customWidth="1"/>
    <col min="14088" max="14089" width="12.125" style="2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125" style="2"/>
    <col min="14343" max="14343" width="14.625" style="2" customWidth="1"/>
    <col min="14344" max="14345" width="12.125" style="2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125" style="2"/>
    <col min="14599" max="14599" width="14.625" style="2" customWidth="1"/>
    <col min="14600" max="14601" width="12.125" style="2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125" style="2"/>
    <col min="14855" max="14855" width="14.625" style="2" customWidth="1"/>
    <col min="14856" max="14857" width="12.125" style="2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125" style="2"/>
    <col min="15111" max="15111" width="14.625" style="2" customWidth="1"/>
    <col min="15112" max="15113" width="12.125" style="2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125" style="2"/>
    <col min="15367" max="15367" width="14.625" style="2" customWidth="1"/>
    <col min="15368" max="15369" width="12.125" style="2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125" style="2"/>
    <col min="15623" max="15623" width="14.625" style="2" customWidth="1"/>
    <col min="15624" max="15625" width="12.125" style="2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125" style="2"/>
    <col min="15879" max="15879" width="14.625" style="2" customWidth="1"/>
    <col min="15880" max="15881" width="12.125" style="2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125" style="2"/>
    <col min="16135" max="16135" width="14.625" style="2" customWidth="1"/>
    <col min="16136" max="16137" width="12.125" style="2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3"/>
      <c r="E5" s="3"/>
      <c r="F5" s="3"/>
      <c r="G5" s="3"/>
      <c r="L5" s="3"/>
    </row>
    <row r="6" spans="1:12" x14ac:dyDescent="0.2">
      <c r="E6" s="4" t="s">
        <v>82</v>
      </c>
      <c r="F6" s="3"/>
      <c r="G6" s="3"/>
    </row>
    <row r="7" spans="1:12" x14ac:dyDescent="0.2">
      <c r="D7" s="4" t="s">
        <v>85</v>
      </c>
    </row>
    <row r="8" spans="1:12" ht="18" thickBot="1" x14ac:dyDescent="0.25">
      <c r="B8" s="6"/>
      <c r="C8" s="6"/>
      <c r="D8" s="6"/>
      <c r="E8" s="6"/>
      <c r="F8" s="24" t="s">
        <v>86</v>
      </c>
      <c r="G8" s="7"/>
      <c r="H8" s="6"/>
      <c r="I8" s="6"/>
      <c r="J8" s="6"/>
      <c r="K8" s="6"/>
      <c r="L8" s="6"/>
    </row>
    <row r="9" spans="1:12" x14ac:dyDescent="0.2">
      <c r="D9" s="13" t="s">
        <v>75</v>
      </c>
      <c r="E9" s="10"/>
      <c r="F9" s="10"/>
      <c r="G9" s="12"/>
      <c r="H9" s="25"/>
      <c r="I9" s="25"/>
      <c r="J9" s="12"/>
      <c r="K9" s="25"/>
      <c r="L9" s="10"/>
    </row>
    <row r="10" spans="1:12" x14ac:dyDescent="0.2">
      <c r="B10" s="10"/>
      <c r="C10" s="10"/>
      <c r="D10" s="15" t="s">
        <v>76</v>
      </c>
      <c r="E10" s="15" t="s">
        <v>13</v>
      </c>
      <c r="F10" s="15" t="s">
        <v>14</v>
      </c>
      <c r="G10" s="15" t="s">
        <v>77</v>
      </c>
      <c r="H10" s="15" t="s">
        <v>13</v>
      </c>
      <c r="I10" s="15" t="s">
        <v>14</v>
      </c>
      <c r="J10" s="14" t="s">
        <v>78</v>
      </c>
      <c r="K10" s="15" t="s">
        <v>13</v>
      </c>
      <c r="L10" s="15" t="s">
        <v>14</v>
      </c>
    </row>
    <row r="11" spans="1:12" x14ac:dyDescent="0.2">
      <c r="D11" s="22" t="s">
        <v>79</v>
      </c>
      <c r="E11" s="26" t="s">
        <v>79</v>
      </c>
      <c r="F11" s="26" t="s">
        <v>79</v>
      </c>
      <c r="G11" s="26" t="s">
        <v>79</v>
      </c>
      <c r="H11" s="26" t="s">
        <v>79</v>
      </c>
      <c r="I11" s="26" t="s">
        <v>79</v>
      </c>
      <c r="J11" s="26" t="s">
        <v>80</v>
      </c>
      <c r="K11" s="26" t="s">
        <v>80</v>
      </c>
      <c r="L11" s="26" t="s">
        <v>80</v>
      </c>
    </row>
    <row r="12" spans="1:12" x14ac:dyDescent="0.2">
      <c r="B12" s="4" t="s">
        <v>87</v>
      </c>
      <c r="C12" s="27" t="s">
        <v>81</v>
      </c>
      <c r="D12" s="12">
        <f t="shared" ref="D12:I12" si="0">SUM(D14:D70)</f>
        <v>807780</v>
      </c>
      <c r="E12" s="3">
        <f t="shared" si="0"/>
        <v>377511</v>
      </c>
      <c r="F12" s="3">
        <f t="shared" si="0"/>
        <v>430269</v>
      </c>
      <c r="G12" s="3">
        <f t="shared" si="0"/>
        <v>535527</v>
      </c>
      <c r="H12" s="3">
        <f t="shared" si="0"/>
        <v>244075</v>
      </c>
      <c r="I12" s="3">
        <f t="shared" si="0"/>
        <v>291452</v>
      </c>
      <c r="J12" s="28">
        <f>G12/D12*100</f>
        <v>66.296144989972518</v>
      </c>
      <c r="K12" s="28">
        <f>H12/E12*100</f>
        <v>64.653745188881913</v>
      </c>
      <c r="L12" s="28">
        <f>I12/F12*100</f>
        <v>67.737159776790804</v>
      </c>
    </row>
    <row r="13" spans="1:12" x14ac:dyDescent="0.2">
      <c r="D13" s="17"/>
      <c r="F13" s="18"/>
      <c r="G13" s="18"/>
      <c r="H13" s="18"/>
      <c r="I13" s="18"/>
      <c r="J13" s="29"/>
      <c r="K13" s="29"/>
      <c r="L13" s="29"/>
    </row>
    <row r="14" spans="1:12" x14ac:dyDescent="0.2">
      <c r="C14" s="1" t="s">
        <v>17</v>
      </c>
      <c r="D14" s="21">
        <f>E14+F14</f>
        <v>312706</v>
      </c>
      <c r="E14" s="18">
        <v>146952</v>
      </c>
      <c r="F14" s="18">
        <v>165754</v>
      </c>
      <c r="G14" s="19">
        <f>H14+I14</f>
        <v>185718</v>
      </c>
      <c r="H14" s="18">
        <v>83937</v>
      </c>
      <c r="I14" s="18">
        <v>101781</v>
      </c>
      <c r="J14" s="29">
        <f t="shared" ref="J14:L16" si="1">G14/D14*100</f>
        <v>59.390609710079111</v>
      </c>
      <c r="K14" s="29">
        <f t="shared" si="1"/>
        <v>57.118650988077732</v>
      </c>
      <c r="L14" s="29">
        <f t="shared" si="1"/>
        <v>61.404852974890503</v>
      </c>
    </row>
    <row r="15" spans="1:12" x14ac:dyDescent="0.2">
      <c r="C15" s="1" t="s">
        <v>18</v>
      </c>
      <c r="D15" s="21">
        <f>E15+F15</f>
        <v>38397</v>
      </c>
      <c r="E15" s="18">
        <v>17775</v>
      </c>
      <c r="F15" s="18">
        <v>20622</v>
      </c>
      <c r="G15" s="19">
        <f>H15+I15</f>
        <v>25720</v>
      </c>
      <c r="H15" s="18">
        <v>11608</v>
      </c>
      <c r="I15" s="18">
        <v>14112</v>
      </c>
      <c r="J15" s="29">
        <f t="shared" si="1"/>
        <v>66.98439982290283</v>
      </c>
      <c r="K15" s="29">
        <f t="shared" si="1"/>
        <v>65.305203938115326</v>
      </c>
      <c r="L15" s="29">
        <f t="shared" si="1"/>
        <v>68.431771894093686</v>
      </c>
    </row>
    <row r="16" spans="1:12" x14ac:dyDescent="0.2">
      <c r="C16" s="1" t="s">
        <v>19</v>
      </c>
      <c r="D16" s="21">
        <f>E16+F16</f>
        <v>41357</v>
      </c>
      <c r="E16" s="18">
        <v>19407</v>
      </c>
      <c r="F16" s="18">
        <v>21950</v>
      </c>
      <c r="G16" s="19">
        <f>H16+I16</f>
        <v>25688</v>
      </c>
      <c r="H16" s="18">
        <v>11852</v>
      </c>
      <c r="I16" s="18">
        <v>13836</v>
      </c>
      <c r="J16" s="29">
        <f t="shared" si="1"/>
        <v>62.112822496796191</v>
      </c>
      <c r="K16" s="29">
        <f t="shared" si="1"/>
        <v>61.07074766836709</v>
      </c>
      <c r="L16" s="29">
        <f t="shared" si="1"/>
        <v>63.034168564920279</v>
      </c>
    </row>
    <row r="17" spans="3:12" x14ac:dyDescent="0.2">
      <c r="C17" s="1" t="s">
        <v>20</v>
      </c>
      <c r="D17" s="22" t="s">
        <v>88</v>
      </c>
      <c r="E17" s="33" t="s">
        <v>89</v>
      </c>
      <c r="F17" s="33" t="s">
        <v>89</v>
      </c>
      <c r="G17" s="34" t="s">
        <v>89</v>
      </c>
      <c r="H17" s="33" t="s">
        <v>89</v>
      </c>
      <c r="I17" s="33" t="s">
        <v>89</v>
      </c>
      <c r="J17" s="33" t="s">
        <v>90</v>
      </c>
      <c r="K17" s="33" t="s">
        <v>90</v>
      </c>
      <c r="L17" s="33" t="s">
        <v>90</v>
      </c>
    </row>
    <row r="18" spans="3:12" x14ac:dyDescent="0.2">
      <c r="C18" s="1" t="s">
        <v>21</v>
      </c>
      <c r="D18" s="22" t="s">
        <v>88</v>
      </c>
      <c r="E18" s="33" t="s">
        <v>89</v>
      </c>
      <c r="F18" s="33" t="s">
        <v>89</v>
      </c>
      <c r="G18" s="34" t="s">
        <v>89</v>
      </c>
      <c r="H18" s="33" t="s">
        <v>89</v>
      </c>
      <c r="I18" s="33" t="s">
        <v>89</v>
      </c>
      <c r="J18" s="33" t="s">
        <v>90</v>
      </c>
      <c r="K18" s="33" t="s">
        <v>90</v>
      </c>
      <c r="L18" s="33" t="s">
        <v>90</v>
      </c>
    </row>
    <row r="19" spans="3:12" x14ac:dyDescent="0.2">
      <c r="C19" s="1" t="s">
        <v>22</v>
      </c>
      <c r="D19" s="21">
        <f>E19+F19</f>
        <v>55185</v>
      </c>
      <c r="E19" s="18">
        <v>25604</v>
      </c>
      <c r="F19" s="18">
        <v>29581</v>
      </c>
      <c r="G19" s="19">
        <f>H19+I19</f>
        <v>35023</v>
      </c>
      <c r="H19" s="18">
        <v>15980</v>
      </c>
      <c r="I19" s="18">
        <v>19043</v>
      </c>
      <c r="J19" s="29">
        <f t="shared" ref="J19:L20" si="2">G19/D19*100</f>
        <v>63.46470961311951</v>
      </c>
      <c r="K19" s="29">
        <f t="shared" si="2"/>
        <v>62.412123105764728</v>
      </c>
      <c r="L19" s="29">
        <f t="shared" si="2"/>
        <v>64.375781751800147</v>
      </c>
    </row>
    <row r="20" spans="3:12" x14ac:dyDescent="0.2">
      <c r="C20" s="1" t="s">
        <v>23</v>
      </c>
      <c r="D20" s="21">
        <f>E20+F20</f>
        <v>26413</v>
      </c>
      <c r="E20" s="18">
        <v>11889</v>
      </c>
      <c r="F20" s="18">
        <v>14524</v>
      </c>
      <c r="G20" s="19">
        <f>H20+I20</f>
        <v>19240</v>
      </c>
      <c r="H20" s="18">
        <v>8421</v>
      </c>
      <c r="I20" s="18">
        <v>10819</v>
      </c>
      <c r="J20" s="29">
        <f t="shared" si="2"/>
        <v>72.842918259947751</v>
      </c>
      <c r="K20" s="29">
        <f t="shared" si="2"/>
        <v>70.830179157204142</v>
      </c>
      <c r="L20" s="29">
        <f t="shared" si="2"/>
        <v>74.490498485265761</v>
      </c>
    </row>
    <row r="21" spans="3:12" x14ac:dyDescent="0.2">
      <c r="D21" s="9"/>
      <c r="E21" s="18"/>
      <c r="F21" s="18"/>
      <c r="H21" s="18"/>
      <c r="I21" s="18"/>
      <c r="J21" s="29"/>
      <c r="K21" s="29"/>
      <c r="L21" s="29"/>
    </row>
    <row r="22" spans="3:12" x14ac:dyDescent="0.2">
      <c r="C22" s="1" t="s">
        <v>24</v>
      </c>
      <c r="D22" s="21">
        <f>E22+F22</f>
        <v>12297</v>
      </c>
      <c r="E22" s="18">
        <v>5732</v>
      </c>
      <c r="F22" s="18">
        <v>6565</v>
      </c>
      <c r="G22" s="19">
        <f>H22+I22</f>
        <v>9357</v>
      </c>
      <c r="H22" s="18">
        <v>4313</v>
      </c>
      <c r="I22" s="18">
        <v>5044</v>
      </c>
      <c r="J22" s="29">
        <f t="shared" ref="J22:L24" si="3">G22/D22*100</f>
        <v>76.091729690168336</v>
      </c>
      <c r="K22" s="29">
        <f t="shared" si="3"/>
        <v>75.244242847173766</v>
      </c>
      <c r="L22" s="29">
        <f t="shared" si="3"/>
        <v>76.831683168316829</v>
      </c>
    </row>
    <row r="23" spans="3:12" x14ac:dyDescent="0.2">
      <c r="C23" s="1" t="s">
        <v>25</v>
      </c>
      <c r="D23" s="21">
        <f>E23+F23</f>
        <v>7161</v>
      </c>
      <c r="E23" s="18">
        <v>3300</v>
      </c>
      <c r="F23" s="18">
        <v>3861</v>
      </c>
      <c r="G23" s="19">
        <f>H23+I23</f>
        <v>5789</v>
      </c>
      <c r="H23" s="18">
        <v>2601</v>
      </c>
      <c r="I23" s="18">
        <v>3188</v>
      </c>
      <c r="J23" s="29">
        <f t="shared" si="3"/>
        <v>80.840664711632442</v>
      </c>
      <c r="K23" s="29">
        <f t="shared" si="3"/>
        <v>78.818181818181827</v>
      </c>
      <c r="L23" s="29">
        <f t="shared" si="3"/>
        <v>82.569282569282564</v>
      </c>
    </row>
    <row r="24" spans="3:12" x14ac:dyDescent="0.2">
      <c r="C24" s="1" t="s">
        <v>26</v>
      </c>
      <c r="D24" s="21">
        <f>E24+F24</f>
        <v>3751</v>
      </c>
      <c r="E24" s="18">
        <v>1706</v>
      </c>
      <c r="F24" s="18">
        <v>2045</v>
      </c>
      <c r="G24" s="19">
        <f>H24+I24</f>
        <v>3223</v>
      </c>
      <c r="H24" s="18">
        <v>1461</v>
      </c>
      <c r="I24" s="18">
        <v>1762</v>
      </c>
      <c r="J24" s="29">
        <f t="shared" si="3"/>
        <v>85.923753665689148</v>
      </c>
      <c r="K24" s="29">
        <f t="shared" si="3"/>
        <v>85.638921453692845</v>
      </c>
      <c r="L24" s="29">
        <f t="shared" si="3"/>
        <v>86.16136919315403</v>
      </c>
    </row>
    <row r="25" spans="3:12" x14ac:dyDescent="0.2">
      <c r="D25" s="9"/>
      <c r="E25" s="18"/>
      <c r="F25" s="18"/>
      <c r="H25" s="18"/>
      <c r="I25" s="18"/>
      <c r="J25" s="29"/>
      <c r="K25" s="29"/>
      <c r="L25" s="29"/>
    </row>
    <row r="26" spans="3:12" x14ac:dyDescent="0.2">
      <c r="C26" s="1" t="s">
        <v>27</v>
      </c>
      <c r="D26" s="21">
        <f t="shared" ref="D26:D31" si="4">E26+F26</f>
        <v>11744</v>
      </c>
      <c r="E26" s="18">
        <v>5504</v>
      </c>
      <c r="F26" s="18">
        <v>6240</v>
      </c>
      <c r="G26" s="19">
        <f t="shared" ref="G26:G31" si="5">H26+I26</f>
        <v>7288</v>
      </c>
      <c r="H26" s="18">
        <v>3376</v>
      </c>
      <c r="I26" s="18">
        <v>3912</v>
      </c>
      <c r="J26" s="29">
        <f t="shared" ref="J26:L31" si="6">G26/D26*100</f>
        <v>62.05722070844687</v>
      </c>
      <c r="K26" s="29">
        <f t="shared" si="6"/>
        <v>61.337209302325576</v>
      </c>
      <c r="L26" s="29">
        <f t="shared" si="6"/>
        <v>62.692307692307693</v>
      </c>
    </row>
    <row r="27" spans="3:12" x14ac:dyDescent="0.2">
      <c r="C27" s="1" t="s">
        <v>28</v>
      </c>
      <c r="D27" s="21">
        <f t="shared" si="4"/>
        <v>13607</v>
      </c>
      <c r="E27" s="18">
        <v>6357</v>
      </c>
      <c r="F27" s="18">
        <v>7250</v>
      </c>
      <c r="G27" s="19">
        <f t="shared" si="5"/>
        <v>8965</v>
      </c>
      <c r="H27" s="18">
        <v>4150</v>
      </c>
      <c r="I27" s="18">
        <v>4815</v>
      </c>
      <c r="J27" s="29">
        <f t="shared" si="6"/>
        <v>65.885206143896525</v>
      </c>
      <c r="K27" s="29">
        <f t="shared" si="6"/>
        <v>65.282365895862824</v>
      </c>
      <c r="L27" s="29">
        <f t="shared" si="6"/>
        <v>66.41379310344827</v>
      </c>
    </row>
    <row r="28" spans="3:12" x14ac:dyDescent="0.2">
      <c r="C28" s="1" t="s">
        <v>29</v>
      </c>
      <c r="D28" s="21">
        <f t="shared" si="4"/>
        <v>7202</v>
      </c>
      <c r="E28" s="18">
        <v>3358</v>
      </c>
      <c r="F28" s="18">
        <v>3844</v>
      </c>
      <c r="G28" s="19">
        <f t="shared" si="5"/>
        <v>5110</v>
      </c>
      <c r="H28" s="18">
        <v>2362</v>
      </c>
      <c r="I28" s="18">
        <v>2748</v>
      </c>
      <c r="J28" s="29">
        <f t="shared" si="6"/>
        <v>70.952513190780337</v>
      </c>
      <c r="K28" s="29">
        <f t="shared" si="6"/>
        <v>70.339487790351399</v>
      </c>
      <c r="L28" s="29">
        <f t="shared" si="6"/>
        <v>71.488033298647252</v>
      </c>
    </row>
    <row r="29" spans="3:12" x14ac:dyDescent="0.2">
      <c r="C29" s="1" t="s">
        <v>30</v>
      </c>
      <c r="D29" s="21">
        <f t="shared" si="4"/>
        <v>6487</v>
      </c>
      <c r="E29" s="18">
        <v>3000</v>
      </c>
      <c r="F29" s="18">
        <v>3487</v>
      </c>
      <c r="G29" s="19">
        <f t="shared" si="5"/>
        <v>4503</v>
      </c>
      <c r="H29" s="18">
        <v>2082</v>
      </c>
      <c r="I29" s="18">
        <v>2421</v>
      </c>
      <c r="J29" s="29">
        <f t="shared" si="6"/>
        <v>69.415754586095275</v>
      </c>
      <c r="K29" s="29">
        <f t="shared" si="6"/>
        <v>69.399999999999991</v>
      </c>
      <c r="L29" s="29">
        <f t="shared" si="6"/>
        <v>69.429308861485524</v>
      </c>
    </row>
    <row r="30" spans="3:12" x14ac:dyDescent="0.2">
      <c r="C30" s="1" t="s">
        <v>31</v>
      </c>
      <c r="D30" s="21">
        <f t="shared" si="4"/>
        <v>15955</v>
      </c>
      <c r="E30" s="18">
        <v>7609</v>
      </c>
      <c r="F30" s="18">
        <v>8346</v>
      </c>
      <c r="G30" s="19">
        <f t="shared" si="5"/>
        <v>10476</v>
      </c>
      <c r="H30" s="18">
        <v>4854</v>
      </c>
      <c r="I30" s="18">
        <v>5622</v>
      </c>
      <c r="J30" s="29">
        <f t="shared" si="6"/>
        <v>65.659667815731751</v>
      </c>
      <c r="K30" s="29">
        <f t="shared" si="6"/>
        <v>63.792876856354319</v>
      </c>
      <c r="L30" s="29">
        <f t="shared" si="6"/>
        <v>67.361610352264563</v>
      </c>
    </row>
    <row r="31" spans="3:12" x14ac:dyDescent="0.2">
      <c r="C31" s="1" t="s">
        <v>32</v>
      </c>
      <c r="D31" s="21">
        <f t="shared" si="4"/>
        <v>34322</v>
      </c>
      <c r="E31" s="18">
        <v>16514</v>
      </c>
      <c r="F31" s="18">
        <v>17808</v>
      </c>
      <c r="G31" s="19">
        <f t="shared" si="5"/>
        <v>14700</v>
      </c>
      <c r="H31" s="18">
        <v>6941</v>
      </c>
      <c r="I31" s="18">
        <v>7759</v>
      </c>
      <c r="J31" s="29">
        <f t="shared" si="6"/>
        <v>42.829671930540179</v>
      </c>
      <c r="K31" s="29">
        <f t="shared" si="6"/>
        <v>42.031003996608938</v>
      </c>
      <c r="L31" s="29">
        <f t="shared" si="6"/>
        <v>43.57030548068284</v>
      </c>
    </row>
    <row r="32" spans="3:12" x14ac:dyDescent="0.2">
      <c r="D32" s="9"/>
      <c r="E32" s="18"/>
      <c r="F32" s="18"/>
      <c r="H32" s="18"/>
      <c r="I32" s="18"/>
      <c r="J32" s="29"/>
      <c r="K32" s="29"/>
      <c r="L32" s="29"/>
    </row>
    <row r="33" spans="3:12" x14ac:dyDescent="0.2">
      <c r="C33" s="1" t="s">
        <v>33</v>
      </c>
      <c r="D33" s="21">
        <f>E33+F33</f>
        <v>16885</v>
      </c>
      <c r="E33" s="18">
        <v>7915</v>
      </c>
      <c r="F33" s="18">
        <v>8970</v>
      </c>
      <c r="G33" s="19">
        <f>H33+I33</f>
        <v>12580</v>
      </c>
      <c r="H33" s="18">
        <v>5763</v>
      </c>
      <c r="I33" s="18">
        <v>6817</v>
      </c>
      <c r="J33" s="29">
        <f t="shared" ref="J33:L37" si="7">G33/D33*100</f>
        <v>74.503997631033457</v>
      </c>
      <c r="K33" s="29">
        <f t="shared" si="7"/>
        <v>72.811118130132655</v>
      </c>
      <c r="L33" s="29">
        <f t="shared" si="7"/>
        <v>75.997770345596422</v>
      </c>
    </row>
    <row r="34" spans="3:12" x14ac:dyDescent="0.2">
      <c r="C34" s="1" t="s">
        <v>34</v>
      </c>
      <c r="D34" s="21">
        <f>E34+F34</f>
        <v>12636</v>
      </c>
      <c r="E34" s="18">
        <v>5922</v>
      </c>
      <c r="F34" s="18">
        <v>6714</v>
      </c>
      <c r="G34" s="19">
        <f>H34+I34</f>
        <v>8980</v>
      </c>
      <c r="H34" s="18">
        <v>4061</v>
      </c>
      <c r="I34" s="18">
        <v>4919</v>
      </c>
      <c r="J34" s="29">
        <f t="shared" si="7"/>
        <v>71.066793289015507</v>
      </c>
      <c r="K34" s="29">
        <f t="shared" si="7"/>
        <v>68.574805808848367</v>
      </c>
      <c r="L34" s="29">
        <f t="shared" si="7"/>
        <v>73.264819779565087</v>
      </c>
    </row>
    <row r="35" spans="3:12" x14ac:dyDescent="0.2">
      <c r="C35" s="1" t="s">
        <v>35</v>
      </c>
      <c r="D35" s="21">
        <f>E35+F35</f>
        <v>5197</v>
      </c>
      <c r="E35" s="18">
        <v>2435</v>
      </c>
      <c r="F35" s="18">
        <v>2762</v>
      </c>
      <c r="G35" s="19">
        <f>H35+I35</f>
        <v>4162</v>
      </c>
      <c r="H35" s="18">
        <v>1899</v>
      </c>
      <c r="I35" s="18">
        <v>2263</v>
      </c>
      <c r="J35" s="29">
        <f t="shared" si="7"/>
        <v>80.084664229363085</v>
      </c>
      <c r="K35" s="29">
        <f t="shared" si="7"/>
        <v>77.987679671457911</v>
      </c>
      <c r="L35" s="29">
        <f t="shared" si="7"/>
        <v>81.933381607530777</v>
      </c>
    </row>
    <row r="36" spans="3:12" x14ac:dyDescent="0.2">
      <c r="C36" s="1" t="s">
        <v>36</v>
      </c>
      <c r="D36" s="21">
        <f>E36+F36</f>
        <v>4154</v>
      </c>
      <c r="E36" s="18">
        <v>1987</v>
      </c>
      <c r="F36" s="18">
        <v>2167</v>
      </c>
      <c r="G36" s="19">
        <f>H36+I36</f>
        <v>2989</v>
      </c>
      <c r="H36" s="18">
        <v>1389</v>
      </c>
      <c r="I36" s="18">
        <v>1600</v>
      </c>
      <c r="J36" s="29">
        <f t="shared" si="7"/>
        <v>71.954742416947525</v>
      </c>
      <c r="K36" s="29">
        <f t="shared" si="7"/>
        <v>69.904378459989942</v>
      </c>
      <c r="L36" s="29">
        <f t="shared" si="7"/>
        <v>73.834794646977386</v>
      </c>
    </row>
    <row r="37" spans="3:12" x14ac:dyDescent="0.2">
      <c r="C37" s="1" t="s">
        <v>37</v>
      </c>
      <c r="D37" s="21">
        <f>E37+F37</f>
        <v>529</v>
      </c>
      <c r="E37" s="18">
        <v>246</v>
      </c>
      <c r="F37" s="18">
        <v>283</v>
      </c>
      <c r="G37" s="19">
        <f>H37+I37</f>
        <v>454</v>
      </c>
      <c r="H37" s="18">
        <v>209</v>
      </c>
      <c r="I37" s="18">
        <v>245</v>
      </c>
      <c r="J37" s="29">
        <f t="shared" si="7"/>
        <v>85.822306238185249</v>
      </c>
      <c r="K37" s="29">
        <f t="shared" si="7"/>
        <v>84.959349593495944</v>
      </c>
      <c r="L37" s="29">
        <f t="shared" si="7"/>
        <v>86.572438162544174</v>
      </c>
    </row>
    <row r="38" spans="3:12" x14ac:dyDescent="0.2">
      <c r="D38" s="9"/>
      <c r="E38" s="18"/>
      <c r="F38" s="18"/>
      <c r="H38" s="18"/>
      <c r="I38" s="18"/>
      <c r="J38" s="29"/>
      <c r="K38" s="29"/>
      <c r="L38" s="29"/>
    </row>
    <row r="39" spans="3:12" x14ac:dyDescent="0.2">
      <c r="C39" s="1" t="s">
        <v>38</v>
      </c>
      <c r="D39" s="21">
        <f>E39+F39</f>
        <v>12158</v>
      </c>
      <c r="E39" s="18">
        <v>5610</v>
      </c>
      <c r="F39" s="18">
        <v>6548</v>
      </c>
      <c r="G39" s="19">
        <f>H39+I39</f>
        <v>9799</v>
      </c>
      <c r="H39" s="18">
        <v>4510</v>
      </c>
      <c r="I39" s="18">
        <v>5289</v>
      </c>
      <c r="J39" s="29">
        <f t="shared" ref="J39:L43" si="8">G39/D39*100</f>
        <v>80.597137687119584</v>
      </c>
      <c r="K39" s="29">
        <f t="shared" si="8"/>
        <v>80.392156862745097</v>
      </c>
      <c r="L39" s="29">
        <f t="shared" si="8"/>
        <v>80.77275503970678</v>
      </c>
    </row>
    <row r="40" spans="3:12" x14ac:dyDescent="0.2">
      <c r="C40" s="1" t="s">
        <v>39</v>
      </c>
      <c r="D40" s="21">
        <f>E40+F40</f>
        <v>6505</v>
      </c>
      <c r="E40" s="18">
        <v>3062</v>
      </c>
      <c r="F40" s="18">
        <v>3443</v>
      </c>
      <c r="G40" s="19">
        <f>H40+I40</f>
        <v>5331</v>
      </c>
      <c r="H40" s="18">
        <v>2465</v>
      </c>
      <c r="I40" s="18">
        <v>2866</v>
      </c>
      <c r="J40" s="29">
        <f t="shared" si="8"/>
        <v>81.952344350499615</v>
      </c>
      <c r="K40" s="29">
        <f t="shared" si="8"/>
        <v>80.50293925538864</v>
      </c>
      <c r="L40" s="29">
        <f t="shared" si="8"/>
        <v>83.241359279697932</v>
      </c>
    </row>
    <row r="41" spans="3:12" x14ac:dyDescent="0.2">
      <c r="C41" s="1" t="s">
        <v>40</v>
      </c>
      <c r="D41" s="21">
        <f>E41+F41</f>
        <v>10902</v>
      </c>
      <c r="E41" s="18">
        <v>5162</v>
      </c>
      <c r="F41" s="18">
        <v>5740</v>
      </c>
      <c r="G41" s="19">
        <f>H41+I41</f>
        <v>8961</v>
      </c>
      <c r="H41" s="18">
        <v>4227</v>
      </c>
      <c r="I41" s="18">
        <v>4734</v>
      </c>
      <c r="J41" s="29">
        <f t="shared" si="8"/>
        <v>82.195927352779307</v>
      </c>
      <c r="K41" s="29">
        <f t="shared" si="8"/>
        <v>81.886865555986049</v>
      </c>
      <c r="L41" s="29">
        <f t="shared" si="8"/>
        <v>82.473867595818817</v>
      </c>
    </row>
    <row r="42" spans="3:12" x14ac:dyDescent="0.2">
      <c r="C42" s="1" t="s">
        <v>41</v>
      </c>
      <c r="D42" s="21">
        <f>E42+F42</f>
        <v>8006</v>
      </c>
      <c r="E42" s="18">
        <v>3728</v>
      </c>
      <c r="F42" s="18">
        <v>4278</v>
      </c>
      <c r="G42" s="19">
        <f>H42+I42</f>
        <v>6681</v>
      </c>
      <c r="H42" s="18">
        <v>3126</v>
      </c>
      <c r="I42" s="18">
        <v>3555</v>
      </c>
      <c r="J42" s="29">
        <f t="shared" si="8"/>
        <v>83.449912565575829</v>
      </c>
      <c r="K42" s="29">
        <f t="shared" si="8"/>
        <v>83.851931330472112</v>
      </c>
      <c r="L42" s="29">
        <f t="shared" si="8"/>
        <v>83.09957924263675</v>
      </c>
    </row>
    <row r="43" spans="3:12" x14ac:dyDescent="0.2">
      <c r="C43" s="1" t="s">
        <v>42</v>
      </c>
      <c r="D43" s="21">
        <f>E43+F43</f>
        <v>4424</v>
      </c>
      <c r="E43" s="18">
        <v>2043</v>
      </c>
      <c r="F43" s="18">
        <v>2381</v>
      </c>
      <c r="G43" s="19">
        <f>H43+I43</f>
        <v>3911</v>
      </c>
      <c r="H43" s="18">
        <v>1808</v>
      </c>
      <c r="I43" s="18">
        <v>2103</v>
      </c>
      <c r="J43" s="29">
        <f t="shared" si="8"/>
        <v>88.404159132007237</v>
      </c>
      <c r="K43" s="29">
        <f t="shared" si="8"/>
        <v>88.497307880567789</v>
      </c>
      <c r="L43" s="29">
        <f t="shared" si="8"/>
        <v>88.324233515329695</v>
      </c>
    </row>
    <row r="44" spans="3:12" x14ac:dyDescent="0.2">
      <c r="D44" s="9"/>
      <c r="E44" s="18"/>
      <c r="F44" s="18"/>
      <c r="H44" s="18"/>
      <c r="I44" s="18"/>
      <c r="J44" s="29"/>
      <c r="K44" s="29"/>
      <c r="L44" s="29"/>
    </row>
    <row r="45" spans="3:12" x14ac:dyDescent="0.2">
      <c r="C45" s="1" t="s">
        <v>43</v>
      </c>
      <c r="D45" s="21">
        <f t="shared" ref="D45:D54" si="9">E45+F45</f>
        <v>6919</v>
      </c>
      <c r="E45" s="18">
        <v>3115</v>
      </c>
      <c r="F45" s="18">
        <v>3804</v>
      </c>
      <c r="G45" s="19">
        <f t="shared" ref="G45:G54" si="10">H45+I45</f>
        <v>5094</v>
      </c>
      <c r="H45" s="18">
        <v>2281</v>
      </c>
      <c r="I45" s="18">
        <v>2813</v>
      </c>
      <c r="J45" s="29">
        <f t="shared" ref="J45:L54" si="11">G45/D45*100</f>
        <v>73.623355976297162</v>
      </c>
      <c r="K45" s="29">
        <f t="shared" si="11"/>
        <v>73.226324237560192</v>
      </c>
      <c r="L45" s="29">
        <f t="shared" si="11"/>
        <v>73.948475289169295</v>
      </c>
    </row>
    <row r="46" spans="3:12" x14ac:dyDescent="0.2">
      <c r="C46" s="1" t="s">
        <v>44</v>
      </c>
      <c r="D46" s="21">
        <f t="shared" si="9"/>
        <v>5737</v>
      </c>
      <c r="E46" s="18">
        <v>2676</v>
      </c>
      <c r="F46" s="18">
        <v>3061</v>
      </c>
      <c r="G46" s="19">
        <f t="shared" si="10"/>
        <v>4715</v>
      </c>
      <c r="H46" s="18">
        <v>2213</v>
      </c>
      <c r="I46" s="18">
        <v>2502</v>
      </c>
      <c r="J46" s="29">
        <f t="shared" si="11"/>
        <v>82.185811399686244</v>
      </c>
      <c r="K46" s="29">
        <f t="shared" si="11"/>
        <v>82.698056801195818</v>
      </c>
      <c r="L46" s="29">
        <f t="shared" si="11"/>
        <v>81.737994119568768</v>
      </c>
    </row>
    <row r="47" spans="3:12" x14ac:dyDescent="0.2">
      <c r="C47" s="1" t="s">
        <v>45</v>
      </c>
      <c r="D47" s="21">
        <f t="shared" si="9"/>
        <v>6303</v>
      </c>
      <c r="E47" s="18">
        <v>2969</v>
      </c>
      <c r="F47" s="18">
        <v>3334</v>
      </c>
      <c r="G47" s="19">
        <f t="shared" si="10"/>
        <v>5135</v>
      </c>
      <c r="H47" s="18">
        <v>2348</v>
      </c>
      <c r="I47" s="18">
        <v>2787</v>
      </c>
      <c r="J47" s="29">
        <f t="shared" si="11"/>
        <v>81.469141678565762</v>
      </c>
      <c r="K47" s="29">
        <f t="shared" si="11"/>
        <v>79.083866621758176</v>
      </c>
      <c r="L47" s="29">
        <f t="shared" si="11"/>
        <v>83.593281343731249</v>
      </c>
    </row>
    <row r="48" spans="3:12" x14ac:dyDescent="0.2">
      <c r="C48" s="1" t="s">
        <v>46</v>
      </c>
      <c r="D48" s="21">
        <f t="shared" si="9"/>
        <v>5277</v>
      </c>
      <c r="E48" s="18">
        <v>2452</v>
      </c>
      <c r="F48" s="18">
        <v>2825</v>
      </c>
      <c r="G48" s="19">
        <f t="shared" si="10"/>
        <v>4499</v>
      </c>
      <c r="H48" s="18">
        <v>2081</v>
      </c>
      <c r="I48" s="18">
        <v>2418</v>
      </c>
      <c r="J48" s="29">
        <f t="shared" si="11"/>
        <v>85.256774682584805</v>
      </c>
      <c r="K48" s="29">
        <f t="shared" si="11"/>
        <v>84.869494290375201</v>
      </c>
      <c r="L48" s="29">
        <f t="shared" si="11"/>
        <v>85.592920353982308</v>
      </c>
    </row>
    <row r="49" spans="3:12" x14ac:dyDescent="0.2">
      <c r="C49" s="1" t="s">
        <v>47</v>
      </c>
      <c r="D49" s="21">
        <f t="shared" si="9"/>
        <v>2040</v>
      </c>
      <c r="E49" s="18">
        <v>938</v>
      </c>
      <c r="F49" s="18">
        <v>1102</v>
      </c>
      <c r="G49" s="19">
        <f t="shared" si="10"/>
        <v>1744</v>
      </c>
      <c r="H49" s="18">
        <v>807</v>
      </c>
      <c r="I49" s="18">
        <v>937</v>
      </c>
      <c r="J49" s="29">
        <f t="shared" si="11"/>
        <v>85.490196078431367</v>
      </c>
      <c r="K49" s="29">
        <f t="shared" si="11"/>
        <v>86.034115138592753</v>
      </c>
      <c r="L49" s="29">
        <f t="shared" si="11"/>
        <v>85.027223230490023</v>
      </c>
    </row>
    <row r="50" spans="3:12" x14ac:dyDescent="0.2">
      <c r="C50" s="1" t="s">
        <v>48</v>
      </c>
      <c r="D50" s="21">
        <f t="shared" si="9"/>
        <v>1950</v>
      </c>
      <c r="E50" s="18">
        <v>918</v>
      </c>
      <c r="F50" s="18">
        <v>1032</v>
      </c>
      <c r="G50" s="19">
        <f t="shared" si="10"/>
        <v>1719</v>
      </c>
      <c r="H50" s="18">
        <v>819</v>
      </c>
      <c r="I50" s="18">
        <v>900</v>
      </c>
      <c r="J50" s="29">
        <f t="shared" si="11"/>
        <v>88.153846153846146</v>
      </c>
      <c r="K50" s="29">
        <f t="shared" si="11"/>
        <v>89.215686274509807</v>
      </c>
      <c r="L50" s="29">
        <f t="shared" si="11"/>
        <v>87.20930232558139</v>
      </c>
    </row>
    <row r="51" spans="3:12" x14ac:dyDescent="0.2">
      <c r="C51" s="1" t="s">
        <v>49</v>
      </c>
      <c r="D51" s="21">
        <f t="shared" si="9"/>
        <v>3725</v>
      </c>
      <c r="E51" s="18">
        <v>1786</v>
      </c>
      <c r="F51" s="18">
        <v>1939</v>
      </c>
      <c r="G51" s="19">
        <f t="shared" si="10"/>
        <v>3288</v>
      </c>
      <c r="H51" s="18">
        <v>1567</v>
      </c>
      <c r="I51" s="18">
        <v>1721</v>
      </c>
      <c r="J51" s="29">
        <f t="shared" si="11"/>
        <v>88.268456375838923</v>
      </c>
      <c r="K51" s="29">
        <f t="shared" si="11"/>
        <v>87.737961926091828</v>
      </c>
      <c r="L51" s="29">
        <f t="shared" si="11"/>
        <v>88.757091284167103</v>
      </c>
    </row>
    <row r="52" spans="3:12" x14ac:dyDescent="0.2">
      <c r="C52" s="1" t="s">
        <v>50</v>
      </c>
      <c r="D52" s="21">
        <f t="shared" si="9"/>
        <v>5158</v>
      </c>
      <c r="E52" s="18">
        <v>2426</v>
      </c>
      <c r="F52" s="18">
        <v>2732</v>
      </c>
      <c r="G52" s="19">
        <f t="shared" si="10"/>
        <v>4418</v>
      </c>
      <c r="H52" s="18">
        <v>2082</v>
      </c>
      <c r="I52" s="18">
        <v>2336</v>
      </c>
      <c r="J52" s="29">
        <f t="shared" si="11"/>
        <v>85.653354013183403</v>
      </c>
      <c r="K52" s="29">
        <f t="shared" si="11"/>
        <v>85.82028029678483</v>
      </c>
      <c r="L52" s="29">
        <f t="shared" si="11"/>
        <v>85.505124450951683</v>
      </c>
    </row>
    <row r="53" spans="3:12" x14ac:dyDescent="0.2">
      <c r="C53" s="1" t="s">
        <v>51</v>
      </c>
      <c r="D53" s="21">
        <f t="shared" si="9"/>
        <v>6340</v>
      </c>
      <c r="E53" s="18">
        <v>2994</v>
      </c>
      <c r="F53" s="18">
        <v>3346</v>
      </c>
      <c r="G53" s="19">
        <f t="shared" si="10"/>
        <v>5295</v>
      </c>
      <c r="H53" s="18">
        <v>2480</v>
      </c>
      <c r="I53" s="18">
        <v>2815</v>
      </c>
      <c r="J53" s="29">
        <f t="shared" si="11"/>
        <v>83.517350157728714</v>
      </c>
      <c r="K53" s="29">
        <f t="shared" si="11"/>
        <v>82.832331329325314</v>
      </c>
      <c r="L53" s="29">
        <f t="shared" si="11"/>
        <v>84.130304841601912</v>
      </c>
    </row>
    <row r="54" spans="3:12" x14ac:dyDescent="0.2">
      <c r="C54" s="1" t="s">
        <v>52</v>
      </c>
      <c r="D54" s="21">
        <f t="shared" si="9"/>
        <v>7887</v>
      </c>
      <c r="E54" s="18">
        <v>3678</v>
      </c>
      <c r="F54" s="18">
        <v>4209</v>
      </c>
      <c r="G54" s="19">
        <f t="shared" si="10"/>
        <v>6681</v>
      </c>
      <c r="H54" s="18">
        <v>3137</v>
      </c>
      <c r="I54" s="18">
        <v>3544</v>
      </c>
      <c r="J54" s="29">
        <f t="shared" si="11"/>
        <v>84.70901483453784</v>
      </c>
      <c r="K54" s="29">
        <f t="shared" si="11"/>
        <v>85.290918977705275</v>
      </c>
      <c r="L54" s="29">
        <f t="shared" si="11"/>
        <v>84.200522689474937</v>
      </c>
    </row>
    <row r="55" spans="3:12" x14ac:dyDescent="0.2">
      <c r="D55" s="9"/>
      <c r="E55" s="18"/>
      <c r="F55" s="18"/>
      <c r="H55" s="18"/>
      <c r="I55" s="18"/>
      <c r="J55" s="29"/>
      <c r="K55" s="29"/>
      <c r="L55" s="29"/>
    </row>
    <row r="56" spans="3:12" x14ac:dyDescent="0.2">
      <c r="C56" s="1" t="s">
        <v>53</v>
      </c>
      <c r="D56" s="21">
        <f t="shared" ref="D56:D62" si="12">E56+F56</f>
        <v>15749</v>
      </c>
      <c r="E56" s="18">
        <v>7202</v>
      </c>
      <c r="F56" s="18">
        <v>8547</v>
      </c>
      <c r="G56" s="19">
        <f t="shared" ref="G56:G62" si="13">H56+I56</f>
        <v>11663</v>
      </c>
      <c r="H56" s="18">
        <v>5195</v>
      </c>
      <c r="I56" s="18">
        <v>6468</v>
      </c>
      <c r="J56" s="29">
        <f t="shared" ref="J56:L62" si="14">G56/D56*100</f>
        <v>74.055495587021397</v>
      </c>
      <c r="K56" s="29">
        <f t="shared" si="14"/>
        <v>72.132740905304075</v>
      </c>
      <c r="L56" s="29">
        <f t="shared" si="14"/>
        <v>75.675675675675677</v>
      </c>
    </row>
    <row r="57" spans="3:12" x14ac:dyDescent="0.2">
      <c r="C57" s="1" t="s">
        <v>54</v>
      </c>
      <c r="D57" s="21">
        <f t="shared" si="12"/>
        <v>3317</v>
      </c>
      <c r="E57" s="18">
        <v>1586</v>
      </c>
      <c r="F57" s="18">
        <v>1731</v>
      </c>
      <c r="G57" s="19">
        <f t="shared" si="13"/>
        <v>2685</v>
      </c>
      <c r="H57" s="18">
        <v>1263</v>
      </c>
      <c r="I57" s="18">
        <v>1422</v>
      </c>
      <c r="J57" s="29">
        <f t="shared" si="14"/>
        <v>80.946638528791084</v>
      </c>
      <c r="K57" s="29">
        <f t="shared" si="14"/>
        <v>79.634300126103412</v>
      </c>
      <c r="L57" s="29">
        <f t="shared" si="14"/>
        <v>82.149046793760832</v>
      </c>
    </row>
    <row r="58" spans="3:12" x14ac:dyDescent="0.2">
      <c r="C58" s="1" t="s">
        <v>55</v>
      </c>
      <c r="D58" s="21">
        <f t="shared" si="12"/>
        <v>2650</v>
      </c>
      <c r="E58" s="18">
        <v>1272</v>
      </c>
      <c r="F58" s="18">
        <v>1378</v>
      </c>
      <c r="G58" s="19">
        <f t="shared" si="13"/>
        <v>2197</v>
      </c>
      <c r="H58" s="18">
        <v>1029</v>
      </c>
      <c r="I58" s="18">
        <v>1168</v>
      </c>
      <c r="J58" s="29">
        <f t="shared" si="14"/>
        <v>82.905660377358487</v>
      </c>
      <c r="K58" s="29">
        <f t="shared" si="14"/>
        <v>80.896226415094347</v>
      </c>
      <c r="L58" s="29">
        <f t="shared" si="14"/>
        <v>84.76052249637155</v>
      </c>
    </row>
    <row r="59" spans="3:12" x14ac:dyDescent="0.2">
      <c r="C59" s="1" t="s">
        <v>56</v>
      </c>
      <c r="D59" s="21">
        <f t="shared" si="12"/>
        <v>10987</v>
      </c>
      <c r="E59" s="18">
        <v>5220</v>
      </c>
      <c r="F59" s="18">
        <v>5767</v>
      </c>
      <c r="G59" s="19">
        <f t="shared" si="13"/>
        <v>8031</v>
      </c>
      <c r="H59" s="18">
        <v>3780</v>
      </c>
      <c r="I59" s="18">
        <v>4251</v>
      </c>
      <c r="J59" s="29">
        <f t="shared" si="14"/>
        <v>73.095476472194406</v>
      </c>
      <c r="K59" s="29">
        <f t="shared" si="14"/>
        <v>72.41379310344827</v>
      </c>
      <c r="L59" s="29">
        <f t="shared" si="14"/>
        <v>73.712502167504766</v>
      </c>
    </row>
    <row r="60" spans="3:12" x14ac:dyDescent="0.2">
      <c r="C60" s="1" t="s">
        <v>57</v>
      </c>
      <c r="D60" s="21">
        <f t="shared" si="12"/>
        <v>4264</v>
      </c>
      <c r="E60" s="18">
        <v>1988</v>
      </c>
      <c r="F60" s="18">
        <v>2276</v>
      </c>
      <c r="G60" s="19">
        <f t="shared" si="13"/>
        <v>3456</v>
      </c>
      <c r="H60" s="18">
        <v>1570</v>
      </c>
      <c r="I60" s="18">
        <v>1886</v>
      </c>
      <c r="J60" s="29">
        <f t="shared" si="14"/>
        <v>81.050656660412756</v>
      </c>
      <c r="K60" s="29">
        <f t="shared" si="14"/>
        <v>78.973843058350099</v>
      </c>
      <c r="L60" s="29">
        <f t="shared" si="14"/>
        <v>82.864674868189809</v>
      </c>
    </row>
    <row r="61" spans="3:12" x14ac:dyDescent="0.2">
      <c r="C61" s="1" t="s">
        <v>58</v>
      </c>
      <c r="D61" s="21">
        <f t="shared" si="12"/>
        <v>5004</v>
      </c>
      <c r="E61" s="18">
        <v>2279</v>
      </c>
      <c r="F61" s="18">
        <v>2725</v>
      </c>
      <c r="G61" s="19">
        <f t="shared" si="13"/>
        <v>4147</v>
      </c>
      <c r="H61" s="18">
        <v>1870</v>
      </c>
      <c r="I61" s="18">
        <v>2277</v>
      </c>
      <c r="J61" s="29">
        <f t="shared" si="14"/>
        <v>82.873701039168665</v>
      </c>
      <c r="K61" s="29">
        <f t="shared" si="14"/>
        <v>82.053532250987274</v>
      </c>
      <c r="L61" s="29">
        <f t="shared" si="14"/>
        <v>83.559633027522935</v>
      </c>
    </row>
    <row r="62" spans="3:12" x14ac:dyDescent="0.2">
      <c r="C62" s="1" t="s">
        <v>59</v>
      </c>
      <c r="D62" s="21">
        <f t="shared" si="12"/>
        <v>12849</v>
      </c>
      <c r="E62" s="18">
        <v>5865</v>
      </c>
      <c r="F62" s="18">
        <v>6984</v>
      </c>
      <c r="G62" s="19">
        <f t="shared" si="13"/>
        <v>9874</v>
      </c>
      <c r="H62" s="18">
        <v>4464</v>
      </c>
      <c r="I62" s="18">
        <v>5410</v>
      </c>
      <c r="J62" s="29">
        <f t="shared" si="14"/>
        <v>76.846447194334189</v>
      </c>
      <c r="K62" s="29">
        <f t="shared" si="14"/>
        <v>76.112531969309458</v>
      </c>
      <c r="L62" s="29">
        <f t="shared" si="14"/>
        <v>77.462772050400915</v>
      </c>
    </row>
    <row r="63" spans="3:12" x14ac:dyDescent="0.2">
      <c r="D63" s="9"/>
      <c r="E63" s="18"/>
      <c r="F63" s="18"/>
      <c r="H63" s="18"/>
      <c r="I63" s="18"/>
      <c r="J63" s="29"/>
      <c r="K63" s="29"/>
      <c r="L63" s="29"/>
    </row>
    <row r="64" spans="3:12" x14ac:dyDescent="0.2">
      <c r="C64" s="1" t="s">
        <v>60</v>
      </c>
      <c r="D64" s="21">
        <f t="shared" ref="D64:D70" si="15">E64+F64</f>
        <v>16234</v>
      </c>
      <c r="E64" s="18">
        <v>7453</v>
      </c>
      <c r="F64" s="18">
        <v>8781</v>
      </c>
      <c r="G64" s="19">
        <f t="shared" ref="G64:G70" si="16">H64+I64</f>
        <v>11912</v>
      </c>
      <c r="H64" s="18">
        <v>5307</v>
      </c>
      <c r="I64" s="18">
        <v>6605</v>
      </c>
      <c r="J64" s="29">
        <f t="shared" ref="J64:L70" si="17">G64/D64*100</f>
        <v>73.376863373167424</v>
      </c>
      <c r="K64" s="29">
        <f t="shared" si="17"/>
        <v>71.206225680933855</v>
      </c>
      <c r="L64" s="29">
        <f t="shared" si="17"/>
        <v>75.219223323083924</v>
      </c>
    </row>
    <row r="65" spans="2:12" x14ac:dyDescent="0.2">
      <c r="C65" s="1" t="s">
        <v>61</v>
      </c>
      <c r="D65" s="21">
        <f t="shared" si="15"/>
        <v>3274</v>
      </c>
      <c r="E65" s="18">
        <v>1445</v>
      </c>
      <c r="F65" s="18">
        <v>1829</v>
      </c>
      <c r="G65" s="19">
        <f t="shared" si="16"/>
        <v>2727</v>
      </c>
      <c r="H65" s="18">
        <v>1154</v>
      </c>
      <c r="I65" s="18">
        <v>1573</v>
      </c>
      <c r="J65" s="29">
        <f t="shared" si="17"/>
        <v>83.292608430054983</v>
      </c>
      <c r="K65" s="29">
        <f t="shared" si="17"/>
        <v>79.86159169550173</v>
      </c>
      <c r="L65" s="29">
        <f t="shared" si="17"/>
        <v>86.003280481137239</v>
      </c>
    </row>
    <row r="66" spans="2:12" x14ac:dyDescent="0.2">
      <c r="C66" s="1" t="s">
        <v>62</v>
      </c>
      <c r="D66" s="21">
        <f t="shared" si="15"/>
        <v>4976</v>
      </c>
      <c r="E66" s="18">
        <v>2228</v>
      </c>
      <c r="F66" s="18">
        <v>2748</v>
      </c>
      <c r="G66" s="19">
        <f t="shared" si="16"/>
        <v>3816</v>
      </c>
      <c r="H66" s="18">
        <v>1679</v>
      </c>
      <c r="I66" s="18">
        <v>2137</v>
      </c>
      <c r="J66" s="29">
        <f t="shared" si="17"/>
        <v>76.688102893890672</v>
      </c>
      <c r="K66" s="29">
        <f t="shared" si="17"/>
        <v>75.359066427289051</v>
      </c>
      <c r="L66" s="29">
        <f t="shared" si="17"/>
        <v>77.765647743813687</v>
      </c>
    </row>
    <row r="67" spans="2:12" x14ac:dyDescent="0.2">
      <c r="C67" s="1" t="s">
        <v>63</v>
      </c>
      <c r="D67" s="21">
        <f t="shared" si="15"/>
        <v>3443</v>
      </c>
      <c r="E67" s="18">
        <v>1543</v>
      </c>
      <c r="F67" s="18">
        <v>1900</v>
      </c>
      <c r="G67" s="19">
        <f t="shared" si="16"/>
        <v>2880</v>
      </c>
      <c r="H67" s="18">
        <v>1283</v>
      </c>
      <c r="I67" s="18">
        <v>1597</v>
      </c>
      <c r="J67" s="29">
        <f t="shared" si="17"/>
        <v>83.647981411559698</v>
      </c>
      <c r="K67" s="29">
        <f t="shared" si="17"/>
        <v>83.149708360337002</v>
      </c>
      <c r="L67" s="29">
        <f t="shared" si="17"/>
        <v>84.05263157894737</v>
      </c>
    </row>
    <row r="68" spans="2:12" x14ac:dyDescent="0.2">
      <c r="C68" s="1" t="s">
        <v>64</v>
      </c>
      <c r="D68" s="21">
        <f t="shared" si="15"/>
        <v>1792</v>
      </c>
      <c r="E68" s="18">
        <v>847</v>
      </c>
      <c r="F68" s="18">
        <v>945</v>
      </c>
      <c r="G68" s="19">
        <f t="shared" si="16"/>
        <v>1518</v>
      </c>
      <c r="H68" s="18">
        <v>717</v>
      </c>
      <c r="I68" s="18">
        <v>801</v>
      </c>
      <c r="J68" s="29">
        <f t="shared" si="17"/>
        <v>84.709821428571431</v>
      </c>
      <c r="K68" s="29">
        <f t="shared" si="17"/>
        <v>84.651711924439198</v>
      </c>
      <c r="L68" s="29">
        <f t="shared" si="17"/>
        <v>84.761904761904759</v>
      </c>
    </row>
    <row r="69" spans="2:12" x14ac:dyDescent="0.2">
      <c r="C69" s="1" t="s">
        <v>65</v>
      </c>
      <c r="D69" s="21">
        <f t="shared" si="15"/>
        <v>3409</v>
      </c>
      <c r="E69" s="18">
        <v>1583</v>
      </c>
      <c r="F69" s="18">
        <v>1826</v>
      </c>
      <c r="G69" s="19">
        <f t="shared" si="16"/>
        <v>2929</v>
      </c>
      <c r="H69" s="18">
        <v>1351</v>
      </c>
      <c r="I69" s="18">
        <v>1578</v>
      </c>
      <c r="J69" s="29">
        <f t="shared" si="17"/>
        <v>85.919624523320621</v>
      </c>
      <c r="K69" s="29">
        <f t="shared" si="17"/>
        <v>85.344283006948828</v>
      </c>
      <c r="L69" s="29">
        <f t="shared" si="17"/>
        <v>86.418400876232198</v>
      </c>
    </row>
    <row r="70" spans="2:12" x14ac:dyDescent="0.2">
      <c r="C70" s="1" t="s">
        <v>66</v>
      </c>
      <c r="D70" s="21">
        <f t="shared" si="15"/>
        <v>516</v>
      </c>
      <c r="E70" s="18">
        <v>231</v>
      </c>
      <c r="F70" s="18">
        <v>285</v>
      </c>
      <c r="G70" s="19">
        <f t="shared" si="16"/>
        <v>456</v>
      </c>
      <c r="H70" s="18">
        <v>203</v>
      </c>
      <c r="I70" s="18">
        <v>253</v>
      </c>
      <c r="J70" s="29">
        <f t="shared" si="17"/>
        <v>88.372093023255815</v>
      </c>
      <c r="K70" s="29">
        <f t="shared" si="17"/>
        <v>87.878787878787875</v>
      </c>
      <c r="L70" s="29">
        <f t="shared" si="17"/>
        <v>88.771929824561397</v>
      </c>
    </row>
    <row r="71" spans="2:12" ht="18" thickBot="1" x14ac:dyDescent="0.25">
      <c r="B71" s="6"/>
      <c r="C71" s="6"/>
      <c r="D71" s="30"/>
      <c r="E71" s="7"/>
      <c r="F71" s="7"/>
      <c r="G71" s="7"/>
      <c r="H71" s="7"/>
      <c r="I71" s="7"/>
      <c r="J71" s="7"/>
      <c r="K71" s="7"/>
      <c r="L71" s="7"/>
    </row>
    <row r="72" spans="2:12" x14ac:dyDescent="0.2">
      <c r="D72" s="1" t="s">
        <v>71</v>
      </c>
      <c r="E72" s="3"/>
      <c r="F72" s="3"/>
      <c r="G72" s="3"/>
      <c r="H72" s="3"/>
      <c r="I72" s="3"/>
      <c r="J72" s="3"/>
      <c r="K72" s="3"/>
      <c r="L72" s="3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125" style="2"/>
    <col min="7" max="7" width="14.625" style="2" customWidth="1"/>
    <col min="8" max="9" width="12.125" style="2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125" style="2"/>
    <col min="263" max="263" width="14.625" style="2" customWidth="1"/>
    <col min="264" max="265" width="12.125" style="2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125" style="2"/>
    <col min="519" max="519" width="14.625" style="2" customWidth="1"/>
    <col min="520" max="521" width="12.125" style="2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125" style="2"/>
    <col min="775" max="775" width="14.625" style="2" customWidth="1"/>
    <col min="776" max="777" width="12.125" style="2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125" style="2"/>
    <col min="1031" max="1031" width="14.625" style="2" customWidth="1"/>
    <col min="1032" max="1033" width="12.125" style="2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125" style="2"/>
    <col min="1287" max="1287" width="14.625" style="2" customWidth="1"/>
    <col min="1288" max="1289" width="12.125" style="2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125" style="2"/>
    <col min="1543" max="1543" width="14.625" style="2" customWidth="1"/>
    <col min="1544" max="1545" width="12.125" style="2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125" style="2"/>
    <col min="1799" max="1799" width="14.625" style="2" customWidth="1"/>
    <col min="1800" max="1801" width="12.125" style="2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125" style="2"/>
    <col min="2055" max="2055" width="14.625" style="2" customWidth="1"/>
    <col min="2056" max="2057" width="12.125" style="2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125" style="2"/>
    <col min="2311" max="2311" width="14.625" style="2" customWidth="1"/>
    <col min="2312" max="2313" width="12.125" style="2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125" style="2"/>
    <col min="2567" max="2567" width="14.625" style="2" customWidth="1"/>
    <col min="2568" max="2569" width="12.125" style="2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125" style="2"/>
    <col min="2823" max="2823" width="14.625" style="2" customWidth="1"/>
    <col min="2824" max="2825" width="12.125" style="2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125" style="2"/>
    <col min="3079" max="3079" width="14.625" style="2" customWidth="1"/>
    <col min="3080" max="3081" width="12.125" style="2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125" style="2"/>
    <col min="3335" max="3335" width="14.625" style="2" customWidth="1"/>
    <col min="3336" max="3337" width="12.125" style="2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125" style="2"/>
    <col min="3591" max="3591" width="14.625" style="2" customWidth="1"/>
    <col min="3592" max="3593" width="12.125" style="2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125" style="2"/>
    <col min="3847" max="3847" width="14.625" style="2" customWidth="1"/>
    <col min="3848" max="3849" width="12.125" style="2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125" style="2"/>
    <col min="4103" max="4103" width="14.625" style="2" customWidth="1"/>
    <col min="4104" max="4105" width="12.125" style="2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125" style="2"/>
    <col min="4359" max="4359" width="14.625" style="2" customWidth="1"/>
    <col min="4360" max="4361" width="12.125" style="2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125" style="2"/>
    <col min="4615" max="4615" width="14.625" style="2" customWidth="1"/>
    <col min="4616" max="4617" width="12.125" style="2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125" style="2"/>
    <col min="4871" max="4871" width="14.625" style="2" customWidth="1"/>
    <col min="4872" max="4873" width="12.125" style="2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125" style="2"/>
    <col min="5127" max="5127" width="14.625" style="2" customWidth="1"/>
    <col min="5128" max="5129" width="12.125" style="2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125" style="2"/>
    <col min="5383" max="5383" width="14.625" style="2" customWidth="1"/>
    <col min="5384" max="5385" width="12.125" style="2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125" style="2"/>
    <col min="5639" max="5639" width="14.625" style="2" customWidth="1"/>
    <col min="5640" max="5641" width="12.125" style="2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125" style="2"/>
    <col min="5895" max="5895" width="14.625" style="2" customWidth="1"/>
    <col min="5896" max="5897" width="12.125" style="2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125" style="2"/>
    <col min="6151" max="6151" width="14.625" style="2" customWidth="1"/>
    <col min="6152" max="6153" width="12.125" style="2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125" style="2"/>
    <col min="6407" max="6407" width="14.625" style="2" customWidth="1"/>
    <col min="6408" max="6409" width="12.125" style="2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125" style="2"/>
    <col min="6663" max="6663" width="14.625" style="2" customWidth="1"/>
    <col min="6664" max="6665" width="12.125" style="2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125" style="2"/>
    <col min="6919" max="6919" width="14.625" style="2" customWidth="1"/>
    <col min="6920" max="6921" width="12.125" style="2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125" style="2"/>
    <col min="7175" max="7175" width="14.625" style="2" customWidth="1"/>
    <col min="7176" max="7177" width="12.125" style="2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125" style="2"/>
    <col min="7431" max="7431" width="14.625" style="2" customWidth="1"/>
    <col min="7432" max="7433" width="12.125" style="2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125" style="2"/>
    <col min="7687" max="7687" width="14.625" style="2" customWidth="1"/>
    <col min="7688" max="7689" width="12.125" style="2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125" style="2"/>
    <col min="7943" max="7943" width="14.625" style="2" customWidth="1"/>
    <col min="7944" max="7945" width="12.125" style="2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125" style="2"/>
    <col min="8199" max="8199" width="14.625" style="2" customWidth="1"/>
    <col min="8200" max="8201" width="12.125" style="2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125" style="2"/>
    <col min="8455" max="8455" width="14.625" style="2" customWidth="1"/>
    <col min="8456" max="8457" width="12.125" style="2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125" style="2"/>
    <col min="8711" max="8711" width="14.625" style="2" customWidth="1"/>
    <col min="8712" max="8713" width="12.125" style="2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125" style="2"/>
    <col min="8967" max="8967" width="14.625" style="2" customWidth="1"/>
    <col min="8968" max="8969" width="12.125" style="2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125" style="2"/>
    <col min="9223" max="9223" width="14.625" style="2" customWidth="1"/>
    <col min="9224" max="9225" width="12.125" style="2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125" style="2"/>
    <col min="9479" max="9479" width="14.625" style="2" customWidth="1"/>
    <col min="9480" max="9481" width="12.125" style="2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125" style="2"/>
    <col min="9735" max="9735" width="14.625" style="2" customWidth="1"/>
    <col min="9736" max="9737" width="12.125" style="2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125" style="2"/>
    <col min="9991" max="9991" width="14.625" style="2" customWidth="1"/>
    <col min="9992" max="9993" width="12.125" style="2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125" style="2"/>
    <col min="10247" max="10247" width="14.625" style="2" customWidth="1"/>
    <col min="10248" max="10249" width="12.125" style="2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125" style="2"/>
    <col min="10503" max="10503" width="14.625" style="2" customWidth="1"/>
    <col min="10504" max="10505" width="12.125" style="2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125" style="2"/>
    <col min="10759" max="10759" width="14.625" style="2" customWidth="1"/>
    <col min="10760" max="10761" width="12.125" style="2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125" style="2"/>
    <col min="11015" max="11015" width="14.625" style="2" customWidth="1"/>
    <col min="11016" max="11017" width="12.125" style="2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125" style="2"/>
    <col min="11271" max="11271" width="14.625" style="2" customWidth="1"/>
    <col min="11272" max="11273" width="12.125" style="2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125" style="2"/>
    <col min="11527" max="11527" width="14.625" style="2" customWidth="1"/>
    <col min="11528" max="11529" width="12.125" style="2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125" style="2"/>
    <col min="11783" max="11783" width="14.625" style="2" customWidth="1"/>
    <col min="11784" max="11785" width="12.125" style="2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125" style="2"/>
    <col min="12039" max="12039" width="14.625" style="2" customWidth="1"/>
    <col min="12040" max="12041" width="12.125" style="2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125" style="2"/>
    <col min="12295" max="12295" width="14.625" style="2" customWidth="1"/>
    <col min="12296" max="12297" width="12.125" style="2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125" style="2"/>
    <col min="12551" max="12551" width="14.625" style="2" customWidth="1"/>
    <col min="12552" max="12553" width="12.125" style="2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125" style="2"/>
    <col min="12807" max="12807" width="14.625" style="2" customWidth="1"/>
    <col min="12808" max="12809" width="12.125" style="2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125" style="2"/>
    <col min="13063" max="13063" width="14.625" style="2" customWidth="1"/>
    <col min="13064" max="13065" width="12.125" style="2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125" style="2"/>
    <col min="13319" max="13319" width="14.625" style="2" customWidth="1"/>
    <col min="13320" max="13321" width="12.125" style="2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125" style="2"/>
    <col min="13575" max="13575" width="14.625" style="2" customWidth="1"/>
    <col min="13576" max="13577" width="12.125" style="2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125" style="2"/>
    <col min="13831" max="13831" width="14.625" style="2" customWidth="1"/>
    <col min="13832" max="13833" width="12.125" style="2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125" style="2"/>
    <col min="14087" max="14087" width="14.625" style="2" customWidth="1"/>
    <col min="14088" max="14089" width="12.125" style="2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125" style="2"/>
    <col min="14343" max="14343" width="14.625" style="2" customWidth="1"/>
    <col min="14344" max="14345" width="12.125" style="2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125" style="2"/>
    <col min="14599" max="14599" width="14.625" style="2" customWidth="1"/>
    <col min="14600" max="14601" width="12.125" style="2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125" style="2"/>
    <col min="14855" max="14855" width="14.625" style="2" customWidth="1"/>
    <col min="14856" max="14857" width="12.125" style="2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125" style="2"/>
    <col min="15111" max="15111" width="14.625" style="2" customWidth="1"/>
    <col min="15112" max="15113" width="12.125" style="2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125" style="2"/>
    <col min="15367" max="15367" width="14.625" style="2" customWidth="1"/>
    <col min="15368" max="15369" width="12.125" style="2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125" style="2"/>
    <col min="15623" max="15623" width="14.625" style="2" customWidth="1"/>
    <col min="15624" max="15625" width="12.125" style="2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125" style="2"/>
    <col min="15879" max="15879" width="14.625" style="2" customWidth="1"/>
    <col min="15880" max="15881" width="12.125" style="2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125" style="2"/>
    <col min="16135" max="16135" width="14.625" style="2" customWidth="1"/>
    <col min="16136" max="16137" width="12.125" style="2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3"/>
      <c r="E5" s="3"/>
      <c r="F5" s="3"/>
      <c r="G5" s="3"/>
      <c r="L5" s="3"/>
    </row>
    <row r="6" spans="1:12" x14ac:dyDescent="0.2">
      <c r="D6" s="3"/>
      <c r="E6" s="4" t="s">
        <v>72</v>
      </c>
      <c r="F6" s="3"/>
      <c r="G6" s="3"/>
      <c r="L6" s="3"/>
    </row>
    <row r="7" spans="1:12" x14ac:dyDescent="0.2">
      <c r="D7" s="4" t="s">
        <v>91</v>
      </c>
    </row>
    <row r="8" spans="1:12" ht="18" thickBot="1" x14ac:dyDescent="0.25">
      <c r="B8" s="6"/>
      <c r="C8" s="6"/>
      <c r="D8" s="6"/>
      <c r="E8" s="6"/>
      <c r="F8" s="24" t="s">
        <v>92</v>
      </c>
      <c r="G8" s="7"/>
      <c r="H8" s="6"/>
      <c r="I8" s="6"/>
      <c r="J8" s="6"/>
      <c r="K8" s="6"/>
      <c r="L8" s="6"/>
    </row>
    <row r="9" spans="1:12" x14ac:dyDescent="0.2">
      <c r="D9" s="13" t="s">
        <v>75</v>
      </c>
      <c r="E9" s="10"/>
      <c r="F9" s="10"/>
      <c r="G9" s="12"/>
      <c r="H9" s="25"/>
      <c r="I9" s="25"/>
      <c r="J9" s="12"/>
      <c r="K9" s="25"/>
      <c r="L9" s="10"/>
    </row>
    <row r="10" spans="1:12" x14ac:dyDescent="0.2">
      <c r="B10" s="10"/>
      <c r="C10" s="10"/>
      <c r="D10" s="15" t="s">
        <v>76</v>
      </c>
      <c r="E10" s="15" t="s">
        <v>13</v>
      </c>
      <c r="F10" s="15" t="s">
        <v>14</v>
      </c>
      <c r="G10" s="15" t="s">
        <v>77</v>
      </c>
      <c r="H10" s="15" t="s">
        <v>13</v>
      </c>
      <c r="I10" s="15" t="s">
        <v>14</v>
      </c>
      <c r="J10" s="14" t="s">
        <v>78</v>
      </c>
      <c r="K10" s="15" t="s">
        <v>13</v>
      </c>
      <c r="L10" s="15" t="s">
        <v>14</v>
      </c>
    </row>
    <row r="11" spans="1:12" x14ac:dyDescent="0.2">
      <c r="D11" s="22" t="s">
        <v>79</v>
      </c>
      <c r="E11" s="26" t="s">
        <v>79</v>
      </c>
      <c r="F11" s="26" t="s">
        <v>79</v>
      </c>
      <c r="G11" s="26" t="s">
        <v>79</v>
      </c>
      <c r="H11" s="26" t="s">
        <v>79</v>
      </c>
      <c r="I11" s="26" t="s">
        <v>79</v>
      </c>
      <c r="J11" s="26" t="s">
        <v>80</v>
      </c>
      <c r="K11" s="26" t="s">
        <v>80</v>
      </c>
      <c r="L11" s="26" t="s">
        <v>80</v>
      </c>
    </row>
    <row r="12" spans="1:12" x14ac:dyDescent="0.2">
      <c r="B12" s="4" t="s">
        <v>87</v>
      </c>
      <c r="C12" s="27" t="s">
        <v>81</v>
      </c>
      <c r="D12" s="12">
        <f t="shared" ref="D12:I12" si="0">SUM(D14:D70)</f>
        <v>859286</v>
      </c>
      <c r="E12" s="3">
        <f t="shared" si="0"/>
        <v>401764</v>
      </c>
      <c r="F12" s="3">
        <f t="shared" si="0"/>
        <v>457522</v>
      </c>
      <c r="G12" s="3">
        <f t="shared" si="0"/>
        <v>422243</v>
      </c>
      <c r="H12" s="3">
        <f t="shared" si="0"/>
        <v>192433</v>
      </c>
      <c r="I12" s="3">
        <f t="shared" si="0"/>
        <v>229810</v>
      </c>
      <c r="J12" s="28">
        <f>G12/D12*100</f>
        <v>49.138819903966777</v>
      </c>
      <c r="K12" s="28">
        <f>H12/E12*100</f>
        <v>47.897024123614855</v>
      </c>
      <c r="L12" s="28">
        <f>I12/F12*100</f>
        <v>50.229278592067708</v>
      </c>
    </row>
    <row r="13" spans="1:12" x14ac:dyDescent="0.2">
      <c r="D13" s="17"/>
      <c r="F13" s="18"/>
      <c r="G13" s="18"/>
      <c r="H13" s="18"/>
      <c r="I13" s="18"/>
      <c r="J13" s="29"/>
      <c r="K13" s="29"/>
      <c r="L13" s="29"/>
    </row>
    <row r="14" spans="1:12" x14ac:dyDescent="0.2">
      <c r="C14" s="1" t="s">
        <v>17</v>
      </c>
      <c r="D14" s="21">
        <f t="shared" ref="D14:D20" si="1">E14+F14</f>
        <v>313142</v>
      </c>
      <c r="E14" s="18">
        <v>147188</v>
      </c>
      <c r="F14" s="18">
        <v>165954</v>
      </c>
      <c r="G14" s="19">
        <f t="shared" ref="G14:G20" si="2">H14+I14</f>
        <v>113518</v>
      </c>
      <c r="H14" s="18">
        <v>51901</v>
      </c>
      <c r="I14" s="18">
        <v>61617</v>
      </c>
      <c r="J14" s="29">
        <f t="shared" ref="J14:L20" si="3">G14/D14*100</f>
        <v>36.251285359357738</v>
      </c>
      <c r="K14" s="29">
        <f t="shared" si="3"/>
        <v>35.261706117346527</v>
      </c>
      <c r="L14" s="29">
        <f t="shared" si="3"/>
        <v>37.128963447702375</v>
      </c>
    </row>
    <row r="15" spans="1:12" x14ac:dyDescent="0.2">
      <c r="C15" s="1" t="s">
        <v>18</v>
      </c>
      <c r="D15" s="21">
        <f t="shared" si="1"/>
        <v>38444</v>
      </c>
      <c r="E15" s="18">
        <v>17790</v>
      </c>
      <c r="F15" s="18">
        <v>20654</v>
      </c>
      <c r="G15" s="19">
        <f t="shared" si="2"/>
        <v>18225</v>
      </c>
      <c r="H15" s="18">
        <v>8216</v>
      </c>
      <c r="I15" s="18">
        <v>10009</v>
      </c>
      <c r="J15" s="29">
        <f t="shared" si="3"/>
        <v>47.4066174175424</v>
      </c>
      <c r="K15" s="29">
        <f t="shared" si="3"/>
        <v>46.183249016301289</v>
      </c>
      <c r="L15" s="29">
        <f t="shared" si="3"/>
        <v>48.46034666408444</v>
      </c>
    </row>
    <row r="16" spans="1:12" x14ac:dyDescent="0.2">
      <c r="C16" s="1" t="s">
        <v>19</v>
      </c>
      <c r="D16" s="21">
        <f t="shared" si="1"/>
        <v>41610</v>
      </c>
      <c r="E16" s="18">
        <v>19586</v>
      </c>
      <c r="F16" s="18">
        <v>22024</v>
      </c>
      <c r="G16" s="19">
        <f t="shared" si="2"/>
        <v>16694</v>
      </c>
      <c r="H16" s="18">
        <v>7780</v>
      </c>
      <c r="I16" s="18">
        <v>8914</v>
      </c>
      <c r="J16" s="29">
        <f t="shared" si="3"/>
        <v>40.120163422254265</v>
      </c>
      <c r="K16" s="29">
        <f t="shared" si="3"/>
        <v>39.722250587154093</v>
      </c>
      <c r="L16" s="29">
        <f t="shared" si="3"/>
        <v>40.474028332727933</v>
      </c>
    </row>
    <row r="17" spans="3:12" x14ac:dyDescent="0.2">
      <c r="C17" s="1" t="s">
        <v>20</v>
      </c>
      <c r="D17" s="21">
        <f t="shared" si="1"/>
        <v>27031</v>
      </c>
      <c r="E17" s="18">
        <v>12613</v>
      </c>
      <c r="F17" s="18">
        <v>14418</v>
      </c>
      <c r="G17" s="19">
        <f t="shared" si="2"/>
        <v>16416</v>
      </c>
      <c r="H17" s="18">
        <v>7517</v>
      </c>
      <c r="I17" s="18">
        <v>8899</v>
      </c>
      <c r="J17" s="29">
        <f t="shared" si="3"/>
        <v>60.730272649920458</v>
      </c>
      <c r="K17" s="29">
        <f t="shared" si="3"/>
        <v>59.597240941885353</v>
      </c>
      <c r="L17" s="29">
        <f t="shared" si="3"/>
        <v>61.721459287002354</v>
      </c>
    </row>
    <row r="18" spans="3:12" x14ac:dyDescent="0.2">
      <c r="C18" s="1" t="s">
        <v>21</v>
      </c>
      <c r="D18" s="21">
        <f t="shared" si="1"/>
        <v>21826</v>
      </c>
      <c r="E18" s="18">
        <v>10243</v>
      </c>
      <c r="F18" s="18">
        <v>11583</v>
      </c>
      <c r="G18" s="19">
        <f t="shared" si="2"/>
        <v>12991</v>
      </c>
      <c r="H18" s="18">
        <v>5983</v>
      </c>
      <c r="I18" s="18">
        <v>7008</v>
      </c>
      <c r="J18" s="29">
        <f t="shared" si="3"/>
        <v>59.520755062769169</v>
      </c>
      <c r="K18" s="29">
        <f t="shared" si="3"/>
        <v>58.410621888118719</v>
      </c>
      <c r="L18" s="29">
        <f t="shared" si="3"/>
        <v>60.502460502460501</v>
      </c>
    </row>
    <row r="19" spans="3:12" x14ac:dyDescent="0.2">
      <c r="C19" s="1" t="s">
        <v>22</v>
      </c>
      <c r="D19" s="21">
        <f t="shared" si="1"/>
        <v>55568</v>
      </c>
      <c r="E19" s="18">
        <v>25789</v>
      </c>
      <c r="F19" s="18">
        <v>29779</v>
      </c>
      <c r="G19" s="19">
        <f t="shared" si="2"/>
        <v>26653</v>
      </c>
      <c r="H19" s="18">
        <v>12069</v>
      </c>
      <c r="I19" s="18">
        <v>14584</v>
      </c>
      <c r="J19" s="29">
        <f t="shared" si="3"/>
        <v>47.96465591707458</v>
      </c>
      <c r="K19" s="29">
        <f t="shared" si="3"/>
        <v>46.799022839195004</v>
      </c>
      <c r="L19" s="29">
        <f t="shared" si="3"/>
        <v>48.974109271634376</v>
      </c>
    </row>
    <row r="20" spans="3:12" x14ac:dyDescent="0.2">
      <c r="C20" s="1" t="s">
        <v>23</v>
      </c>
      <c r="D20" s="21">
        <f t="shared" si="1"/>
        <v>26583</v>
      </c>
      <c r="E20" s="18">
        <v>11992</v>
      </c>
      <c r="F20" s="18">
        <v>14591</v>
      </c>
      <c r="G20" s="19">
        <f t="shared" si="2"/>
        <v>13375</v>
      </c>
      <c r="H20" s="18">
        <v>5795</v>
      </c>
      <c r="I20" s="18">
        <v>7580</v>
      </c>
      <c r="J20" s="29">
        <f t="shared" si="3"/>
        <v>50.314110521762025</v>
      </c>
      <c r="K20" s="29">
        <f t="shared" si="3"/>
        <v>48.323882588392266</v>
      </c>
      <c r="L20" s="29">
        <f t="shared" si="3"/>
        <v>51.949832088273595</v>
      </c>
    </row>
    <row r="21" spans="3:12" x14ac:dyDescent="0.2">
      <c r="D21" s="9"/>
      <c r="E21" s="18"/>
      <c r="F21" s="18"/>
      <c r="H21" s="18"/>
      <c r="I21" s="18"/>
      <c r="J21" s="29"/>
      <c r="K21" s="29"/>
      <c r="L21" s="29"/>
    </row>
    <row r="22" spans="3:12" x14ac:dyDescent="0.2">
      <c r="C22" s="1" t="s">
        <v>24</v>
      </c>
      <c r="D22" s="21">
        <f>E22+F22</f>
        <v>12288</v>
      </c>
      <c r="E22" s="18">
        <v>5720</v>
      </c>
      <c r="F22" s="18">
        <v>6568</v>
      </c>
      <c r="G22" s="19">
        <f>H22+I22</f>
        <v>7029</v>
      </c>
      <c r="H22" s="18">
        <v>3236</v>
      </c>
      <c r="I22" s="18">
        <v>3793</v>
      </c>
      <c r="J22" s="29">
        <f t="shared" ref="J22:L24" si="4">G22/D22*100</f>
        <v>57.2021484375</v>
      </c>
      <c r="K22" s="29">
        <f t="shared" si="4"/>
        <v>56.57342657342658</v>
      </c>
      <c r="L22" s="29">
        <f t="shared" si="4"/>
        <v>57.749695493300855</v>
      </c>
    </row>
    <row r="23" spans="3:12" x14ac:dyDescent="0.2">
      <c r="C23" s="1" t="s">
        <v>25</v>
      </c>
      <c r="D23" s="21">
        <f>E23+F23</f>
        <v>7152</v>
      </c>
      <c r="E23" s="18">
        <v>3300</v>
      </c>
      <c r="F23" s="18">
        <v>3852</v>
      </c>
      <c r="G23" s="19">
        <f>H23+I23</f>
        <v>4280</v>
      </c>
      <c r="H23" s="18">
        <v>1888</v>
      </c>
      <c r="I23" s="18">
        <v>2392</v>
      </c>
      <c r="J23" s="29">
        <f t="shared" si="4"/>
        <v>59.8434004474273</v>
      </c>
      <c r="K23" s="29">
        <f t="shared" si="4"/>
        <v>57.212121212121211</v>
      </c>
      <c r="L23" s="29">
        <f t="shared" si="4"/>
        <v>62.097611630321914</v>
      </c>
    </row>
    <row r="24" spans="3:12" x14ac:dyDescent="0.2">
      <c r="C24" s="1" t="s">
        <v>26</v>
      </c>
      <c r="D24" s="21">
        <f>E24+F24</f>
        <v>3747</v>
      </c>
      <c r="E24" s="18">
        <v>1712</v>
      </c>
      <c r="F24" s="18">
        <v>2035</v>
      </c>
      <c r="G24" s="19">
        <f>H24+I24</f>
        <v>2922</v>
      </c>
      <c r="H24" s="18">
        <v>1325</v>
      </c>
      <c r="I24" s="18">
        <v>1597</v>
      </c>
      <c r="J24" s="29">
        <f t="shared" si="4"/>
        <v>77.982385908726982</v>
      </c>
      <c r="K24" s="29">
        <f t="shared" si="4"/>
        <v>77.394859813084111</v>
      </c>
      <c r="L24" s="29">
        <f t="shared" si="4"/>
        <v>78.476658476658486</v>
      </c>
    </row>
    <row r="25" spans="3:12" x14ac:dyDescent="0.2">
      <c r="D25" s="9"/>
      <c r="E25" s="18"/>
      <c r="F25" s="18"/>
      <c r="H25" s="18"/>
      <c r="I25" s="18"/>
    </row>
    <row r="26" spans="3:12" x14ac:dyDescent="0.2">
      <c r="C26" s="1" t="s">
        <v>27</v>
      </c>
      <c r="D26" s="21">
        <f t="shared" ref="D26:D31" si="5">E26+F26</f>
        <v>11841</v>
      </c>
      <c r="E26" s="18">
        <v>5554</v>
      </c>
      <c r="F26" s="18">
        <v>6287</v>
      </c>
      <c r="G26" s="19">
        <f t="shared" ref="G26:G31" si="6">H26+I26</f>
        <v>6308</v>
      </c>
      <c r="H26" s="18">
        <v>2906</v>
      </c>
      <c r="I26" s="18">
        <v>3402</v>
      </c>
      <c r="J26" s="29">
        <f t="shared" ref="J26:L31" si="7">G26/D26*100</f>
        <v>53.27252765813698</v>
      </c>
      <c r="K26" s="29">
        <f t="shared" si="7"/>
        <v>52.322650342095791</v>
      </c>
      <c r="L26" s="29">
        <f t="shared" si="7"/>
        <v>54.111658978845234</v>
      </c>
    </row>
    <row r="27" spans="3:12" x14ac:dyDescent="0.2">
      <c r="C27" s="1" t="s">
        <v>28</v>
      </c>
      <c r="D27" s="21">
        <f t="shared" si="5"/>
        <v>13589</v>
      </c>
      <c r="E27" s="18">
        <v>6371</v>
      </c>
      <c r="F27" s="18">
        <v>7218</v>
      </c>
      <c r="G27" s="19">
        <f t="shared" si="6"/>
        <v>7276</v>
      </c>
      <c r="H27" s="18">
        <v>3347</v>
      </c>
      <c r="I27" s="18">
        <v>3929</v>
      </c>
      <c r="J27" s="29">
        <f t="shared" si="7"/>
        <v>53.543307086614178</v>
      </c>
      <c r="K27" s="29">
        <f t="shared" si="7"/>
        <v>52.534923873803173</v>
      </c>
      <c r="L27" s="29">
        <f t="shared" si="7"/>
        <v>54.433361041839845</v>
      </c>
    </row>
    <row r="28" spans="3:12" x14ac:dyDescent="0.2">
      <c r="C28" s="1" t="s">
        <v>29</v>
      </c>
      <c r="D28" s="21">
        <f t="shared" si="5"/>
        <v>7205</v>
      </c>
      <c r="E28" s="18">
        <v>3352</v>
      </c>
      <c r="F28" s="18">
        <v>3853</v>
      </c>
      <c r="G28" s="19">
        <f t="shared" si="6"/>
        <v>4438</v>
      </c>
      <c r="H28" s="18">
        <v>2016</v>
      </c>
      <c r="I28" s="18">
        <v>2422</v>
      </c>
      <c r="J28" s="29">
        <f t="shared" si="7"/>
        <v>61.596113809854266</v>
      </c>
      <c r="K28" s="29">
        <f t="shared" si="7"/>
        <v>60.143198090692131</v>
      </c>
      <c r="L28" s="29">
        <f t="shared" si="7"/>
        <v>62.860109005969377</v>
      </c>
    </row>
    <row r="29" spans="3:12" x14ac:dyDescent="0.2">
      <c r="C29" s="1" t="s">
        <v>30</v>
      </c>
      <c r="D29" s="21">
        <f t="shared" si="5"/>
        <v>6511</v>
      </c>
      <c r="E29" s="18">
        <v>3006</v>
      </c>
      <c r="F29" s="18">
        <v>3505</v>
      </c>
      <c r="G29" s="19">
        <f t="shared" si="6"/>
        <v>4091</v>
      </c>
      <c r="H29" s="18">
        <v>1868</v>
      </c>
      <c r="I29" s="18">
        <v>2223</v>
      </c>
      <c r="J29" s="29">
        <f t="shared" si="7"/>
        <v>62.832130241130393</v>
      </c>
      <c r="K29" s="29">
        <f t="shared" si="7"/>
        <v>62.142381902860947</v>
      </c>
      <c r="L29" s="29">
        <f t="shared" si="7"/>
        <v>63.423680456490729</v>
      </c>
    </row>
    <row r="30" spans="3:12" x14ac:dyDescent="0.2">
      <c r="C30" s="1" t="s">
        <v>31</v>
      </c>
      <c r="D30" s="21">
        <f t="shared" si="5"/>
        <v>16146</v>
      </c>
      <c r="E30" s="18">
        <v>7704</v>
      </c>
      <c r="F30" s="18">
        <v>8442</v>
      </c>
      <c r="G30" s="19">
        <f t="shared" si="6"/>
        <v>8011</v>
      </c>
      <c r="H30" s="18">
        <v>3727</v>
      </c>
      <c r="I30" s="18">
        <v>4284</v>
      </c>
      <c r="J30" s="29">
        <f t="shared" si="7"/>
        <v>49.616003963830053</v>
      </c>
      <c r="K30" s="29">
        <f t="shared" si="7"/>
        <v>48.377466251298031</v>
      </c>
      <c r="L30" s="29">
        <f t="shared" si="7"/>
        <v>50.746268656716417</v>
      </c>
    </row>
    <row r="31" spans="3:12" x14ac:dyDescent="0.2">
      <c r="C31" s="1" t="s">
        <v>32</v>
      </c>
      <c r="D31" s="21">
        <f t="shared" si="5"/>
        <v>34529</v>
      </c>
      <c r="E31" s="18">
        <v>16646</v>
      </c>
      <c r="F31" s="18">
        <v>17883</v>
      </c>
      <c r="G31" s="19">
        <f t="shared" si="6"/>
        <v>13853</v>
      </c>
      <c r="H31" s="18">
        <v>6451</v>
      </c>
      <c r="I31" s="18">
        <v>7402</v>
      </c>
      <c r="J31" s="29">
        <f t="shared" si="7"/>
        <v>40.119899215152479</v>
      </c>
      <c r="K31" s="29">
        <f t="shared" si="7"/>
        <v>38.754055028235015</v>
      </c>
      <c r="L31" s="29">
        <f t="shared" si="7"/>
        <v>41.391265447631831</v>
      </c>
    </row>
    <row r="32" spans="3:12" x14ac:dyDescent="0.2">
      <c r="D32" s="9"/>
      <c r="E32" s="18"/>
      <c r="F32" s="18"/>
      <c r="H32" s="18"/>
      <c r="I32" s="18"/>
    </row>
    <row r="33" spans="3:12" x14ac:dyDescent="0.2">
      <c r="C33" s="1" t="s">
        <v>33</v>
      </c>
      <c r="D33" s="21">
        <f>E33+F33</f>
        <v>16899</v>
      </c>
      <c r="E33" s="18">
        <v>7906</v>
      </c>
      <c r="F33" s="18">
        <v>8993</v>
      </c>
      <c r="G33" s="19">
        <f>H33+I33</f>
        <v>9851</v>
      </c>
      <c r="H33" s="18">
        <v>4522</v>
      </c>
      <c r="I33" s="18">
        <v>5329</v>
      </c>
      <c r="J33" s="29">
        <f t="shared" ref="J33:L37" si="8">G33/D33*100</f>
        <v>58.293390141428489</v>
      </c>
      <c r="K33" s="29">
        <f t="shared" si="8"/>
        <v>57.197065519858334</v>
      </c>
      <c r="L33" s="29">
        <f t="shared" si="8"/>
        <v>59.257200044479042</v>
      </c>
    </row>
    <row r="34" spans="3:12" x14ac:dyDescent="0.2">
      <c r="C34" s="1" t="s">
        <v>34</v>
      </c>
      <c r="D34" s="21">
        <f>E34+F34</f>
        <v>12599</v>
      </c>
      <c r="E34" s="18">
        <v>5875</v>
      </c>
      <c r="F34" s="18">
        <v>6724</v>
      </c>
      <c r="G34" s="19">
        <f>H34+I34</f>
        <v>6008</v>
      </c>
      <c r="H34" s="18">
        <v>2743</v>
      </c>
      <c r="I34" s="18">
        <v>3265</v>
      </c>
      <c r="J34" s="29">
        <f t="shared" si="8"/>
        <v>47.686324311453291</v>
      </c>
      <c r="K34" s="29">
        <f t="shared" si="8"/>
        <v>46.689361702127655</v>
      </c>
      <c r="L34" s="29">
        <f t="shared" si="8"/>
        <v>48.557406305770371</v>
      </c>
    </row>
    <row r="35" spans="3:12" x14ac:dyDescent="0.2">
      <c r="C35" s="1" t="s">
        <v>35</v>
      </c>
      <c r="D35" s="21">
        <f>E35+F35</f>
        <v>5178</v>
      </c>
      <c r="E35" s="18">
        <v>2425</v>
      </c>
      <c r="F35" s="18">
        <v>2753</v>
      </c>
      <c r="G35" s="19">
        <f>H35+I35</f>
        <v>3405</v>
      </c>
      <c r="H35" s="18">
        <v>1545</v>
      </c>
      <c r="I35" s="18">
        <v>1860</v>
      </c>
      <c r="J35" s="29">
        <f t="shared" si="8"/>
        <v>65.758980301274633</v>
      </c>
      <c r="K35" s="29">
        <f t="shared" si="8"/>
        <v>63.711340206185561</v>
      </c>
      <c r="L35" s="29">
        <f t="shared" si="8"/>
        <v>67.562658917544496</v>
      </c>
    </row>
    <row r="36" spans="3:12" x14ac:dyDescent="0.2">
      <c r="C36" s="1" t="s">
        <v>36</v>
      </c>
      <c r="D36" s="21">
        <f>E36+F36</f>
        <v>4160</v>
      </c>
      <c r="E36" s="18">
        <v>1986</v>
      </c>
      <c r="F36" s="18">
        <v>2174</v>
      </c>
      <c r="G36" s="19">
        <f>H36+I36</f>
        <v>2797</v>
      </c>
      <c r="H36" s="18">
        <v>1270</v>
      </c>
      <c r="I36" s="18">
        <v>1527</v>
      </c>
      <c r="J36" s="29">
        <f t="shared" si="8"/>
        <v>67.23557692307692</v>
      </c>
      <c r="K36" s="29">
        <f t="shared" si="8"/>
        <v>63.947633434038266</v>
      </c>
      <c r="L36" s="29">
        <f t="shared" si="8"/>
        <v>70.239190432382699</v>
      </c>
    </row>
    <row r="37" spans="3:12" x14ac:dyDescent="0.2">
      <c r="C37" s="1" t="s">
        <v>37</v>
      </c>
      <c r="D37" s="21">
        <f>E37+F37</f>
        <v>521</v>
      </c>
      <c r="E37" s="18">
        <v>242</v>
      </c>
      <c r="F37" s="18">
        <v>279</v>
      </c>
      <c r="G37" s="19">
        <f>H37+I37</f>
        <v>487</v>
      </c>
      <c r="H37" s="18">
        <v>223</v>
      </c>
      <c r="I37" s="18">
        <v>264</v>
      </c>
      <c r="J37" s="29">
        <f t="shared" si="8"/>
        <v>93.474088291746639</v>
      </c>
      <c r="K37" s="29">
        <f t="shared" si="8"/>
        <v>92.148760330578511</v>
      </c>
      <c r="L37" s="29">
        <f t="shared" si="8"/>
        <v>94.623655913978496</v>
      </c>
    </row>
    <row r="38" spans="3:12" x14ac:dyDescent="0.2">
      <c r="D38" s="9"/>
      <c r="E38" s="18"/>
      <c r="F38" s="18"/>
      <c r="H38" s="18"/>
      <c r="I38" s="18"/>
    </row>
    <row r="39" spans="3:12" x14ac:dyDescent="0.2">
      <c r="C39" s="1" t="s">
        <v>38</v>
      </c>
      <c r="D39" s="21">
        <f>E39+F39</f>
        <v>12198</v>
      </c>
      <c r="E39" s="18">
        <v>5637</v>
      </c>
      <c r="F39" s="18">
        <v>6561</v>
      </c>
      <c r="G39" s="19">
        <f>H39+I39</f>
        <v>7693</v>
      </c>
      <c r="H39" s="18">
        <v>3457</v>
      </c>
      <c r="I39" s="18">
        <v>4236</v>
      </c>
      <c r="J39" s="29">
        <f t="shared" ref="J39:L43" si="9">G39/D39*100</f>
        <v>63.067716019019514</v>
      </c>
      <c r="K39" s="29">
        <f t="shared" si="9"/>
        <v>61.326946957601557</v>
      </c>
      <c r="L39" s="29">
        <f t="shared" si="9"/>
        <v>64.563328760859633</v>
      </c>
    </row>
    <row r="40" spans="3:12" x14ac:dyDescent="0.2">
      <c r="C40" s="1" t="s">
        <v>39</v>
      </c>
      <c r="D40" s="21">
        <f>E40+F40</f>
        <v>6567</v>
      </c>
      <c r="E40" s="18">
        <v>3090</v>
      </c>
      <c r="F40" s="18">
        <v>3477</v>
      </c>
      <c r="G40" s="19">
        <f>H40+I40</f>
        <v>4491</v>
      </c>
      <c r="H40" s="18">
        <v>2031</v>
      </c>
      <c r="I40" s="18">
        <v>2460</v>
      </c>
      <c r="J40" s="29">
        <f t="shared" si="9"/>
        <v>68.387391502969393</v>
      </c>
      <c r="K40" s="29">
        <f t="shared" si="9"/>
        <v>65.728155339805824</v>
      </c>
      <c r="L40" s="29">
        <f t="shared" si="9"/>
        <v>70.75064710957723</v>
      </c>
    </row>
    <row r="41" spans="3:12" x14ac:dyDescent="0.2">
      <c r="C41" s="1" t="s">
        <v>40</v>
      </c>
      <c r="D41" s="21">
        <f>E41+F41</f>
        <v>10983</v>
      </c>
      <c r="E41" s="18">
        <v>5206</v>
      </c>
      <c r="F41" s="18">
        <v>5777</v>
      </c>
      <c r="G41" s="19">
        <f>H41+I41</f>
        <v>7309</v>
      </c>
      <c r="H41" s="18">
        <v>3462</v>
      </c>
      <c r="I41" s="18">
        <v>3847</v>
      </c>
      <c r="J41" s="29">
        <f t="shared" si="9"/>
        <v>66.548301921150866</v>
      </c>
      <c r="K41" s="29">
        <f t="shared" si="9"/>
        <v>66.500192086054554</v>
      </c>
      <c r="L41" s="29">
        <f t="shared" si="9"/>
        <v>66.591656569153528</v>
      </c>
    </row>
    <row r="42" spans="3:12" x14ac:dyDescent="0.2">
      <c r="C42" s="1" t="s">
        <v>41</v>
      </c>
      <c r="D42" s="21">
        <f>E42+F42</f>
        <v>8022</v>
      </c>
      <c r="E42" s="18">
        <v>3735</v>
      </c>
      <c r="F42" s="18">
        <v>4287</v>
      </c>
      <c r="G42" s="19">
        <f>H42+I42</f>
        <v>5497</v>
      </c>
      <c r="H42" s="18">
        <v>2561</v>
      </c>
      <c r="I42" s="18">
        <v>2936</v>
      </c>
      <c r="J42" s="29">
        <f t="shared" si="9"/>
        <v>68.524058838194975</v>
      </c>
      <c r="K42" s="29">
        <f t="shared" si="9"/>
        <v>68.567603748326647</v>
      </c>
      <c r="L42" s="29">
        <f t="shared" si="9"/>
        <v>68.486120830417548</v>
      </c>
    </row>
    <row r="43" spans="3:12" x14ac:dyDescent="0.2">
      <c r="C43" s="1" t="s">
        <v>42</v>
      </c>
      <c r="D43" s="21">
        <f>E43+F43</f>
        <v>4423</v>
      </c>
      <c r="E43" s="18">
        <v>2037</v>
      </c>
      <c r="F43" s="18">
        <v>2386</v>
      </c>
      <c r="G43" s="19">
        <f>H43+I43</f>
        <v>3576</v>
      </c>
      <c r="H43" s="18">
        <v>1635</v>
      </c>
      <c r="I43" s="18">
        <v>1941</v>
      </c>
      <c r="J43" s="29">
        <f t="shared" si="9"/>
        <v>80.850101740899845</v>
      </c>
      <c r="K43" s="29">
        <f t="shared" si="9"/>
        <v>80.265095729013254</v>
      </c>
      <c r="L43" s="29">
        <f t="shared" si="9"/>
        <v>81.34953897736797</v>
      </c>
    </row>
    <row r="44" spans="3:12" x14ac:dyDescent="0.2">
      <c r="D44" s="9"/>
      <c r="E44" s="18"/>
      <c r="F44" s="18"/>
      <c r="H44" s="18"/>
      <c r="I44" s="18"/>
    </row>
    <row r="45" spans="3:12" x14ac:dyDescent="0.2">
      <c r="C45" s="1" t="s">
        <v>43</v>
      </c>
      <c r="D45" s="21">
        <f t="shared" ref="D45:D54" si="10">E45+F45</f>
        <v>6953</v>
      </c>
      <c r="E45" s="18">
        <v>3131</v>
      </c>
      <c r="F45" s="18">
        <v>3822</v>
      </c>
      <c r="G45" s="19">
        <f t="shared" ref="G45:G54" si="11">H45+I45</f>
        <v>4896</v>
      </c>
      <c r="H45" s="18">
        <v>2131</v>
      </c>
      <c r="I45" s="18">
        <v>2765</v>
      </c>
      <c r="J45" s="29">
        <f t="shared" ref="J45:L54" si="12">G45/D45*100</f>
        <v>70.415647921760396</v>
      </c>
      <c r="K45" s="29">
        <f t="shared" si="12"/>
        <v>68.061322261258383</v>
      </c>
      <c r="L45" s="29">
        <f t="shared" si="12"/>
        <v>72.344322344322336</v>
      </c>
    </row>
    <row r="46" spans="3:12" x14ac:dyDescent="0.2">
      <c r="C46" s="1" t="s">
        <v>44</v>
      </c>
      <c r="D46" s="21">
        <f t="shared" si="10"/>
        <v>5766</v>
      </c>
      <c r="E46" s="18">
        <v>2678</v>
      </c>
      <c r="F46" s="18">
        <v>3088</v>
      </c>
      <c r="G46" s="19">
        <f t="shared" si="11"/>
        <v>4411</v>
      </c>
      <c r="H46" s="18">
        <v>2047</v>
      </c>
      <c r="I46" s="18">
        <v>2364</v>
      </c>
      <c r="J46" s="29">
        <f t="shared" si="12"/>
        <v>76.500173430454382</v>
      </c>
      <c r="K46" s="29">
        <f t="shared" si="12"/>
        <v>76.437640029873037</v>
      </c>
      <c r="L46" s="29">
        <f t="shared" si="12"/>
        <v>76.554404145077726</v>
      </c>
    </row>
    <row r="47" spans="3:12" x14ac:dyDescent="0.2">
      <c r="C47" s="1" t="s">
        <v>45</v>
      </c>
      <c r="D47" s="21">
        <f t="shared" si="10"/>
        <v>6287</v>
      </c>
      <c r="E47" s="18">
        <v>2957</v>
      </c>
      <c r="F47" s="18">
        <v>3330</v>
      </c>
      <c r="G47" s="19">
        <f t="shared" si="11"/>
        <v>4614</v>
      </c>
      <c r="H47" s="18">
        <v>2088</v>
      </c>
      <c r="I47" s="18">
        <v>2526</v>
      </c>
      <c r="J47" s="29">
        <f t="shared" si="12"/>
        <v>73.389533958962943</v>
      </c>
      <c r="K47" s="29">
        <f t="shared" si="12"/>
        <v>70.612106865065954</v>
      </c>
      <c r="L47" s="29">
        <f t="shared" si="12"/>
        <v>75.855855855855864</v>
      </c>
    </row>
    <row r="48" spans="3:12" x14ac:dyDescent="0.2">
      <c r="C48" s="1" t="s">
        <v>46</v>
      </c>
      <c r="D48" s="21">
        <f t="shared" si="10"/>
        <v>5298</v>
      </c>
      <c r="E48" s="18">
        <v>2463</v>
      </c>
      <c r="F48" s="18">
        <v>2835</v>
      </c>
      <c r="G48" s="19">
        <f t="shared" si="11"/>
        <v>4302</v>
      </c>
      <c r="H48" s="18">
        <v>1995</v>
      </c>
      <c r="I48" s="18">
        <v>2307</v>
      </c>
      <c r="J48" s="29">
        <f t="shared" si="12"/>
        <v>81.200453001132502</v>
      </c>
      <c r="K48" s="29">
        <f t="shared" si="12"/>
        <v>80.998781973203421</v>
      </c>
      <c r="L48" s="29">
        <f t="shared" si="12"/>
        <v>81.37566137566138</v>
      </c>
    </row>
    <row r="49" spans="3:12" x14ac:dyDescent="0.2">
      <c r="C49" s="1" t="s">
        <v>47</v>
      </c>
      <c r="D49" s="21">
        <f t="shared" si="10"/>
        <v>2031</v>
      </c>
      <c r="E49" s="18">
        <v>931</v>
      </c>
      <c r="F49" s="18">
        <v>1100</v>
      </c>
      <c r="G49" s="19">
        <f t="shared" si="11"/>
        <v>1734</v>
      </c>
      <c r="H49" s="18">
        <v>791</v>
      </c>
      <c r="I49" s="18">
        <v>943</v>
      </c>
      <c r="J49" s="29">
        <f t="shared" si="12"/>
        <v>85.376661742983757</v>
      </c>
      <c r="K49" s="29">
        <f t="shared" si="12"/>
        <v>84.962406015037601</v>
      </c>
      <c r="L49" s="29">
        <f t="shared" si="12"/>
        <v>85.727272727272734</v>
      </c>
    </row>
    <row r="50" spans="3:12" x14ac:dyDescent="0.2">
      <c r="C50" s="1" t="s">
        <v>48</v>
      </c>
      <c r="D50" s="21">
        <f t="shared" si="10"/>
        <v>1949</v>
      </c>
      <c r="E50" s="18">
        <v>922</v>
      </c>
      <c r="F50" s="18">
        <v>1027</v>
      </c>
      <c r="G50" s="19">
        <f t="shared" si="11"/>
        <v>1603</v>
      </c>
      <c r="H50" s="18">
        <v>758</v>
      </c>
      <c r="I50" s="18">
        <v>845</v>
      </c>
      <c r="J50" s="29">
        <f t="shared" si="12"/>
        <v>82.247306310928678</v>
      </c>
      <c r="K50" s="29">
        <f t="shared" si="12"/>
        <v>82.212581344902389</v>
      </c>
      <c r="L50" s="29">
        <f t="shared" si="12"/>
        <v>82.278481012658233</v>
      </c>
    </row>
    <row r="51" spans="3:12" x14ac:dyDescent="0.2">
      <c r="C51" s="1" t="s">
        <v>49</v>
      </c>
      <c r="D51" s="21">
        <f t="shared" si="10"/>
        <v>3739</v>
      </c>
      <c r="E51" s="18">
        <v>1786</v>
      </c>
      <c r="F51" s="18">
        <v>1953</v>
      </c>
      <c r="G51" s="19">
        <f t="shared" si="11"/>
        <v>3279</v>
      </c>
      <c r="H51" s="18">
        <v>1551</v>
      </c>
      <c r="I51" s="18">
        <v>1728</v>
      </c>
      <c r="J51" s="29">
        <f t="shared" si="12"/>
        <v>87.697245252741368</v>
      </c>
      <c r="K51" s="29">
        <f t="shared" si="12"/>
        <v>86.842105263157904</v>
      </c>
      <c r="L51" s="29">
        <f t="shared" si="12"/>
        <v>88.47926267281106</v>
      </c>
    </row>
    <row r="52" spans="3:12" x14ac:dyDescent="0.2">
      <c r="C52" s="1" t="s">
        <v>50</v>
      </c>
      <c r="D52" s="21">
        <f t="shared" si="10"/>
        <v>5173</v>
      </c>
      <c r="E52" s="18">
        <v>2429</v>
      </c>
      <c r="F52" s="18">
        <v>2744</v>
      </c>
      <c r="G52" s="19">
        <f t="shared" si="11"/>
        <v>3886</v>
      </c>
      <c r="H52" s="18">
        <v>1802</v>
      </c>
      <c r="I52" s="18">
        <v>2084</v>
      </c>
      <c r="J52" s="29">
        <f t="shared" si="12"/>
        <v>75.120819640440743</v>
      </c>
      <c r="K52" s="29">
        <f t="shared" si="12"/>
        <v>74.186908192671879</v>
      </c>
      <c r="L52" s="29">
        <f t="shared" si="12"/>
        <v>75.947521865889215</v>
      </c>
    </row>
    <row r="53" spans="3:12" x14ac:dyDescent="0.2">
      <c r="C53" s="1" t="s">
        <v>51</v>
      </c>
      <c r="D53" s="21">
        <f t="shared" si="10"/>
        <v>6385</v>
      </c>
      <c r="E53" s="18">
        <v>3017</v>
      </c>
      <c r="F53" s="18">
        <v>3368</v>
      </c>
      <c r="G53" s="19">
        <f t="shared" si="11"/>
        <v>4450</v>
      </c>
      <c r="H53" s="18">
        <v>2064</v>
      </c>
      <c r="I53" s="18">
        <v>2386</v>
      </c>
      <c r="J53" s="29">
        <f t="shared" si="12"/>
        <v>69.694596711041498</v>
      </c>
      <c r="K53" s="29">
        <f t="shared" si="12"/>
        <v>68.412330129267488</v>
      </c>
      <c r="L53" s="29">
        <f t="shared" si="12"/>
        <v>70.843230403800476</v>
      </c>
    </row>
    <row r="54" spans="3:12" x14ac:dyDescent="0.2">
      <c r="C54" s="1" t="s">
        <v>52</v>
      </c>
      <c r="D54" s="21">
        <f t="shared" si="10"/>
        <v>7925</v>
      </c>
      <c r="E54" s="18">
        <v>3693</v>
      </c>
      <c r="F54" s="18">
        <v>4232</v>
      </c>
      <c r="G54" s="19">
        <f t="shared" si="11"/>
        <v>6018</v>
      </c>
      <c r="H54" s="18">
        <v>2799</v>
      </c>
      <c r="I54" s="18">
        <v>3219</v>
      </c>
      <c r="J54" s="29">
        <f t="shared" si="12"/>
        <v>75.936908517350162</v>
      </c>
      <c r="K54" s="29">
        <f t="shared" si="12"/>
        <v>75.792038992688873</v>
      </c>
      <c r="L54" s="29">
        <f t="shared" si="12"/>
        <v>76.063327032136101</v>
      </c>
    </row>
    <row r="55" spans="3:12" x14ac:dyDescent="0.2">
      <c r="D55" s="9"/>
      <c r="E55" s="18"/>
      <c r="F55" s="18"/>
      <c r="H55" s="18"/>
      <c r="I55" s="18"/>
    </row>
    <row r="56" spans="3:12" x14ac:dyDescent="0.2">
      <c r="C56" s="1" t="s">
        <v>53</v>
      </c>
      <c r="D56" s="21">
        <f t="shared" ref="D56:D62" si="13">E56+F56</f>
        <v>15951</v>
      </c>
      <c r="E56" s="18">
        <v>7307</v>
      </c>
      <c r="F56" s="18">
        <v>8644</v>
      </c>
      <c r="G56" s="19">
        <f t="shared" ref="G56:G62" si="14">H56+I56</f>
        <v>8456</v>
      </c>
      <c r="H56" s="18">
        <v>3720</v>
      </c>
      <c r="I56" s="18">
        <v>4736</v>
      </c>
      <c r="J56" s="29">
        <f t="shared" ref="J56:L62" si="15">G56/D56*100</f>
        <v>53.012350322863767</v>
      </c>
      <c r="K56" s="29">
        <f t="shared" si="15"/>
        <v>50.910086218694403</v>
      </c>
      <c r="L56" s="29">
        <f t="shared" si="15"/>
        <v>54.789449329014353</v>
      </c>
    </row>
    <row r="57" spans="3:12" x14ac:dyDescent="0.2">
      <c r="C57" s="1" t="s">
        <v>54</v>
      </c>
      <c r="D57" s="21">
        <f t="shared" si="13"/>
        <v>3346</v>
      </c>
      <c r="E57" s="18">
        <v>1600</v>
      </c>
      <c r="F57" s="18">
        <v>1746</v>
      </c>
      <c r="G57" s="19">
        <f t="shared" si="14"/>
        <v>2540</v>
      </c>
      <c r="H57" s="18">
        <v>1177</v>
      </c>
      <c r="I57" s="18">
        <v>1363</v>
      </c>
      <c r="J57" s="29">
        <f t="shared" si="15"/>
        <v>75.911536162582181</v>
      </c>
      <c r="K57" s="29">
        <f t="shared" si="15"/>
        <v>73.5625</v>
      </c>
      <c r="L57" s="29">
        <f t="shared" si="15"/>
        <v>78.064146620847652</v>
      </c>
    </row>
    <row r="58" spans="3:12" x14ac:dyDescent="0.2">
      <c r="C58" s="1" t="s">
        <v>55</v>
      </c>
      <c r="D58" s="21">
        <f t="shared" si="13"/>
        <v>2644</v>
      </c>
      <c r="E58" s="18">
        <v>1267</v>
      </c>
      <c r="F58" s="18">
        <v>1377</v>
      </c>
      <c r="G58" s="19">
        <f t="shared" si="14"/>
        <v>2056</v>
      </c>
      <c r="H58" s="18">
        <v>959</v>
      </c>
      <c r="I58" s="18">
        <v>1097</v>
      </c>
      <c r="J58" s="29">
        <f t="shared" si="15"/>
        <v>77.760968229954614</v>
      </c>
      <c r="K58" s="29">
        <f t="shared" si="15"/>
        <v>75.690607734806619</v>
      </c>
      <c r="L58" s="29">
        <f t="shared" si="15"/>
        <v>79.665940450254183</v>
      </c>
    </row>
    <row r="59" spans="3:12" x14ac:dyDescent="0.2">
      <c r="C59" s="1" t="s">
        <v>56</v>
      </c>
      <c r="D59" s="21">
        <f t="shared" si="13"/>
        <v>11186</v>
      </c>
      <c r="E59" s="18">
        <v>5325</v>
      </c>
      <c r="F59" s="18">
        <v>5861</v>
      </c>
      <c r="G59" s="19">
        <f t="shared" si="14"/>
        <v>6394</v>
      </c>
      <c r="H59" s="18">
        <v>2949</v>
      </c>
      <c r="I59" s="18">
        <v>3445</v>
      </c>
      <c r="J59" s="29">
        <f t="shared" si="15"/>
        <v>57.160736635079566</v>
      </c>
      <c r="K59" s="29">
        <f t="shared" si="15"/>
        <v>55.380281690140841</v>
      </c>
      <c r="L59" s="29">
        <f t="shared" si="15"/>
        <v>58.778365466643919</v>
      </c>
    </row>
    <row r="60" spans="3:12" x14ac:dyDescent="0.2">
      <c r="C60" s="1" t="s">
        <v>57</v>
      </c>
      <c r="D60" s="21">
        <f t="shared" si="13"/>
        <v>4261</v>
      </c>
      <c r="E60" s="18">
        <v>1983</v>
      </c>
      <c r="F60" s="18">
        <v>2278</v>
      </c>
      <c r="G60" s="19">
        <f t="shared" si="14"/>
        <v>2879</v>
      </c>
      <c r="H60" s="18">
        <v>1287</v>
      </c>
      <c r="I60" s="18">
        <v>1592</v>
      </c>
      <c r="J60" s="29">
        <f t="shared" si="15"/>
        <v>67.566298990847216</v>
      </c>
      <c r="K60" s="29">
        <f t="shared" si="15"/>
        <v>64.901664145234491</v>
      </c>
      <c r="L60" s="29">
        <f t="shared" si="15"/>
        <v>69.885864793678664</v>
      </c>
    </row>
    <row r="61" spans="3:12" x14ac:dyDescent="0.2">
      <c r="C61" s="1" t="s">
        <v>58</v>
      </c>
      <c r="D61" s="21">
        <f t="shared" si="13"/>
        <v>5009</v>
      </c>
      <c r="E61" s="18">
        <v>2291</v>
      </c>
      <c r="F61" s="18">
        <v>2718</v>
      </c>
      <c r="G61" s="19">
        <f t="shared" si="14"/>
        <v>3679</v>
      </c>
      <c r="H61" s="18">
        <v>1596</v>
      </c>
      <c r="I61" s="18">
        <v>2083</v>
      </c>
      <c r="J61" s="29">
        <f t="shared" si="15"/>
        <v>73.447793970852473</v>
      </c>
      <c r="K61" s="29">
        <f t="shared" si="15"/>
        <v>69.663902226102138</v>
      </c>
      <c r="L61" s="29">
        <f t="shared" si="15"/>
        <v>76.63723325974982</v>
      </c>
    </row>
    <row r="62" spans="3:12" x14ac:dyDescent="0.2">
      <c r="C62" s="1" t="s">
        <v>59</v>
      </c>
      <c r="D62" s="21">
        <f t="shared" si="13"/>
        <v>12911</v>
      </c>
      <c r="E62" s="18">
        <v>5906</v>
      </c>
      <c r="F62" s="18">
        <v>7005</v>
      </c>
      <c r="G62" s="19">
        <f t="shared" si="14"/>
        <v>7950</v>
      </c>
      <c r="H62" s="18">
        <v>3519</v>
      </c>
      <c r="I62" s="18">
        <v>4431</v>
      </c>
      <c r="J62" s="29">
        <f t="shared" si="15"/>
        <v>61.575400821005346</v>
      </c>
      <c r="K62" s="29">
        <f t="shared" si="15"/>
        <v>59.583474432780228</v>
      </c>
      <c r="L62" s="29">
        <f t="shared" si="15"/>
        <v>63.254817987152038</v>
      </c>
    </row>
    <row r="63" spans="3:12" x14ac:dyDescent="0.2">
      <c r="D63" s="9"/>
      <c r="E63" s="18"/>
      <c r="F63" s="18"/>
      <c r="H63" s="18"/>
      <c r="I63" s="18"/>
    </row>
    <row r="64" spans="3:12" x14ac:dyDescent="0.2">
      <c r="C64" s="1" t="s">
        <v>60</v>
      </c>
      <c r="D64" s="21">
        <f t="shared" ref="D64:D70" si="16">E64+F64</f>
        <v>16330</v>
      </c>
      <c r="E64" s="18">
        <v>7512</v>
      </c>
      <c r="F64" s="18">
        <v>8818</v>
      </c>
      <c r="G64" s="19">
        <f t="shared" ref="G64:G70" si="17">H64+I64</f>
        <v>8930</v>
      </c>
      <c r="H64" s="18">
        <v>3986</v>
      </c>
      <c r="I64" s="18">
        <v>4944</v>
      </c>
      <c r="J64" s="29">
        <f t="shared" ref="J64:L70" si="18">G64/D64*100</f>
        <v>54.684629516227801</v>
      </c>
      <c r="K64" s="29">
        <f t="shared" si="18"/>
        <v>53.061767838125661</v>
      </c>
      <c r="L64" s="29">
        <f t="shared" si="18"/>
        <v>56.067135404853708</v>
      </c>
    </row>
    <row r="65" spans="1:12" x14ac:dyDescent="0.2">
      <c r="C65" s="1" t="s">
        <v>61</v>
      </c>
      <c r="D65" s="21">
        <f t="shared" si="16"/>
        <v>3228</v>
      </c>
      <c r="E65" s="18">
        <v>1413</v>
      </c>
      <c r="F65" s="18">
        <v>1815</v>
      </c>
      <c r="G65" s="19">
        <f t="shared" si="17"/>
        <v>2303</v>
      </c>
      <c r="H65" s="18">
        <v>948</v>
      </c>
      <c r="I65" s="18">
        <v>1355</v>
      </c>
      <c r="J65" s="29">
        <f t="shared" si="18"/>
        <v>71.344485749690207</v>
      </c>
      <c r="K65" s="29">
        <f t="shared" si="18"/>
        <v>67.091295116772827</v>
      </c>
      <c r="L65" s="29">
        <f t="shared" si="18"/>
        <v>74.655647382920108</v>
      </c>
    </row>
    <row r="66" spans="1:12" x14ac:dyDescent="0.2">
      <c r="C66" s="1" t="s">
        <v>62</v>
      </c>
      <c r="D66" s="21">
        <f t="shared" si="16"/>
        <v>5012</v>
      </c>
      <c r="E66" s="18">
        <v>2246</v>
      </c>
      <c r="F66" s="18">
        <v>2766</v>
      </c>
      <c r="G66" s="19">
        <f t="shared" si="17"/>
        <v>3305</v>
      </c>
      <c r="H66" s="18">
        <v>1435</v>
      </c>
      <c r="I66" s="18">
        <v>1870</v>
      </c>
      <c r="J66" s="29">
        <f t="shared" si="18"/>
        <v>65.94173982442139</v>
      </c>
      <c r="K66" s="29">
        <f t="shared" si="18"/>
        <v>63.891362422083709</v>
      </c>
      <c r="L66" s="29">
        <f t="shared" si="18"/>
        <v>67.606652205350699</v>
      </c>
    </row>
    <row r="67" spans="1:12" x14ac:dyDescent="0.2">
      <c r="C67" s="1" t="s">
        <v>63</v>
      </c>
      <c r="D67" s="21">
        <f t="shared" si="16"/>
        <v>3408</v>
      </c>
      <c r="E67" s="18">
        <v>1530</v>
      </c>
      <c r="F67" s="18">
        <v>1878</v>
      </c>
      <c r="G67" s="19">
        <f t="shared" si="17"/>
        <v>2659</v>
      </c>
      <c r="H67" s="18">
        <v>1178</v>
      </c>
      <c r="I67" s="18">
        <v>1481</v>
      </c>
      <c r="J67" s="29">
        <f t="shared" si="18"/>
        <v>78.022300469483568</v>
      </c>
      <c r="K67" s="29">
        <f t="shared" si="18"/>
        <v>76.993464052287592</v>
      </c>
      <c r="L67" s="29">
        <f t="shared" si="18"/>
        <v>78.860489882854097</v>
      </c>
    </row>
    <row r="68" spans="1:12" x14ac:dyDescent="0.2">
      <c r="C68" s="1" t="s">
        <v>64</v>
      </c>
      <c r="D68" s="21">
        <f t="shared" si="16"/>
        <v>1829</v>
      </c>
      <c r="E68" s="18">
        <v>861</v>
      </c>
      <c r="F68" s="18">
        <v>968</v>
      </c>
      <c r="G68" s="19">
        <f t="shared" si="17"/>
        <v>1531</v>
      </c>
      <c r="H68" s="18">
        <v>722</v>
      </c>
      <c r="I68" s="18">
        <v>809</v>
      </c>
      <c r="J68" s="29">
        <f t="shared" si="18"/>
        <v>83.70694368507381</v>
      </c>
      <c r="K68" s="29">
        <f t="shared" si="18"/>
        <v>83.855981416957022</v>
      </c>
      <c r="L68" s="29">
        <f t="shared" si="18"/>
        <v>83.574380165289256</v>
      </c>
    </row>
    <row r="69" spans="1:12" x14ac:dyDescent="0.2">
      <c r="C69" s="1" t="s">
        <v>65</v>
      </c>
      <c r="D69" s="21">
        <f t="shared" si="16"/>
        <v>3374</v>
      </c>
      <c r="E69" s="18">
        <v>1572</v>
      </c>
      <c r="F69" s="18">
        <v>1802</v>
      </c>
      <c r="G69" s="19">
        <f t="shared" si="17"/>
        <v>2694</v>
      </c>
      <c r="H69" s="18">
        <v>1239</v>
      </c>
      <c r="I69" s="18">
        <v>1455</v>
      </c>
      <c r="J69" s="29">
        <f t="shared" si="18"/>
        <v>79.845880260818021</v>
      </c>
      <c r="K69" s="29">
        <f t="shared" si="18"/>
        <v>78.81679389312977</v>
      </c>
      <c r="L69" s="29">
        <f t="shared" si="18"/>
        <v>80.743618201997776</v>
      </c>
    </row>
    <row r="70" spans="1:12" x14ac:dyDescent="0.2">
      <c r="C70" s="1" t="s">
        <v>66</v>
      </c>
      <c r="D70" s="21">
        <f t="shared" si="16"/>
        <v>529</v>
      </c>
      <c r="E70" s="18">
        <v>239</v>
      </c>
      <c r="F70" s="18">
        <v>290</v>
      </c>
      <c r="G70" s="19">
        <f t="shared" si="17"/>
        <v>480</v>
      </c>
      <c r="H70" s="18">
        <v>218</v>
      </c>
      <c r="I70" s="18">
        <v>262</v>
      </c>
      <c r="J70" s="29">
        <f t="shared" si="18"/>
        <v>90.737240075614366</v>
      </c>
      <c r="K70" s="29">
        <f t="shared" si="18"/>
        <v>91.213389121338921</v>
      </c>
      <c r="L70" s="29">
        <f t="shared" si="18"/>
        <v>90.344827586206904</v>
      </c>
    </row>
    <row r="71" spans="1:12" ht="18" thickBot="1" x14ac:dyDescent="0.25">
      <c r="B71" s="6"/>
      <c r="C71" s="7"/>
      <c r="D71" s="30"/>
      <c r="E71" s="7"/>
      <c r="F71" s="7"/>
      <c r="G71" s="7"/>
      <c r="H71" s="7"/>
      <c r="I71" s="7"/>
      <c r="J71" s="7"/>
      <c r="K71" s="7"/>
      <c r="L71" s="7"/>
    </row>
    <row r="72" spans="1:12" x14ac:dyDescent="0.2">
      <c r="C72" s="3"/>
      <c r="D72" s="1" t="s">
        <v>71</v>
      </c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A74" s="3"/>
      <c r="C74" s="3"/>
      <c r="D74" s="3"/>
      <c r="E74" s="3"/>
      <c r="F74" s="3"/>
      <c r="G74" s="3"/>
      <c r="H74" s="3"/>
      <c r="I74" s="3"/>
      <c r="J74" s="3"/>
      <c r="K74" s="3"/>
      <c r="L74" s="3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V01国職</vt:lpstr>
      <vt:lpstr>V02県職</vt:lpstr>
      <vt:lpstr>V03市職</vt:lpstr>
      <vt:lpstr>V04町村</vt:lpstr>
      <vt:lpstr>V05名簿</vt:lpstr>
      <vt:lpstr>V06A選挙</vt:lpstr>
      <vt:lpstr>V06B選挙</vt:lpstr>
      <vt:lpstr>V06C選挙</vt:lpstr>
      <vt:lpstr>V06D選挙</vt:lpstr>
      <vt:lpstr>V07A衆院</vt:lpstr>
      <vt:lpstr>V07B参院</vt:lpstr>
      <vt:lpstr>V01国職!Print_Area_MI</vt:lpstr>
      <vt:lpstr>V02県職!Print_Area_MI</vt:lpstr>
      <vt:lpstr>V03市職!Print_Area_MI</vt:lpstr>
      <vt:lpstr>V04町村!Print_Area_MI</vt:lpstr>
      <vt:lpstr>V05名簿!Print_Area_MI</vt:lpstr>
      <vt:lpstr>V06A選挙!Print_Area_MI</vt:lpstr>
      <vt:lpstr>V06B選挙!Print_Area_MI</vt:lpstr>
      <vt:lpstr>V06C選挙!Print_Area_MI</vt:lpstr>
      <vt:lpstr>V06D選挙!Print_Area_MI</vt:lpstr>
      <vt:lpstr>V07A衆院!Print_Area_MI</vt:lpstr>
      <vt:lpstr>V07B参院!Print_Area_MI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2018-08-10T08:00:39Z</dcterms:created>
  <dcterms:modified xsi:type="dcterms:W3CDTF">2018-08-10T08:02:31Z</dcterms:modified>
</cp:coreProperties>
</file>