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表１０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" l="1"/>
  <c r="F44" i="2"/>
  <c r="H44" i="2" s="1"/>
  <c r="D44" i="2"/>
  <c r="E44" i="2" s="1"/>
  <c r="G43" i="2"/>
  <c r="F43" i="2"/>
  <c r="H43" i="2" s="1"/>
  <c r="D43" i="2"/>
  <c r="E43" i="2" s="1"/>
  <c r="G42" i="2"/>
  <c r="F42" i="2"/>
  <c r="H42" i="2" s="1"/>
  <c r="D42" i="2"/>
  <c r="E42" i="2" s="1"/>
  <c r="G41" i="2"/>
  <c r="F41" i="2"/>
  <c r="H41" i="2" s="1"/>
  <c r="D41" i="2"/>
  <c r="E41" i="2" s="1"/>
  <c r="G40" i="2"/>
  <c r="F40" i="2"/>
  <c r="D40" i="2"/>
  <c r="E40" i="2" s="1"/>
  <c r="C39" i="2"/>
  <c r="G39" i="2" s="1"/>
  <c r="D39" i="2"/>
  <c r="E39" i="2" s="1"/>
  <c r="G38" i="2"/>
  <c r="F38" i="2"/>
  <c r="H38" i="2" s="1"/>
  <c r="D38" i="2"/>
  <c r="E38" i="2" s="1"/>
  <c r="G37" i="2"/>
  <c r="F37" i="2"/>
  <c r="H37" i="2" s="1"/>
  <c r="D37" i="2"/>
  <c r="E37" i="2" s="1"/>
  <c r="G36" i="2"/>
  <c r="F36" i="2"/>
  <c r="D36" i="2"/>
  <c r="E36" i="2" s="1"/>
  <c r="C35" i="2"/>
  <c r="G35" i="2" s="1"/>
  <c r="F35" i="2"/>
  <c r="H35" i="2" s="1"/>
  <c r="G34" i="2"/>
  <c r="F34" i="2"/>
  <c r="H34" i="2" s="1"/>
  <c r="D34" i="2"/>
  <c r="E34" i="2" s="1"/>
  <c r="G33" i="2"/>
  <c r="F33" i="2"/>
  <c r="H33" i="2" s="1"/>
  <c r="D33" i="2"/>
  <c r="E33" i="2" s="1"/>
  <c r="G32" i="2"/>
  <c r="F32" i="2"/>
  <c r="D32" i="2"/>
  <c r="E32" i="2" s="1"/>
  <c r="G31" i="2"/>
  <c r="F31" i="2"/>
  <c r="H31" i="2" s="1"/>
  <c r="D31" i="2"/>
  <c r="E31" i="2" s="1"/>
  <c r="G30" i="2"/>
  <c r="F30" i="2"/>
  <c r="H30" i="2" s="1"/>
  <c r="D30" i="2"/>
  <c r="E30" i="2" s="1"/>
  <c r="G29" i="2"/>
  <c r="F29" i="2"/>
  <c r="D29" i="2"/>
  <c r="E29" i="2" s="1"/>
  <c r="G28" i="2"/>
  <c r="F28" i="2"/>
  <c r="C28" i="2"/>
  <c r="D28" i="2"/>
  <c r="E28" i="2" s="1"/>
  <c r="G27" i="2"/>
  <c r="F27" i="2"/>
  <c r="H27" i="2" s="1"/>
  <c r="D27" i="2"/>
  <c r="E27" i="2" s="1"/>
  <c r="G26" i="2"/>
  <c r="F26" i="2"/>
  <c r="H26" i="2" s="1"/>
  <c r="D26" i="2"/>
  <c r="E26" i="2" s="1"/>
  <c r="G25" i="2"/>
  <c r="F25" i="2"/>
  <c r="H25" i="2" s="1"/>
  <c r="D25" i="2"/>
  <c r="E25" i="2" s="1"/>
  <c r="G24" i="2"/>
  <c r="F24" i="2"/>
  <c r="H24" i="2" s="1"/>
  <c r="C24" i="2"/>
  <c r="D24" i="2"/>
  <c r="E24" i="2" s="1"/>
  <c r="G23" i="2"/>
  <c r="F23" i="2"/>
  <c r="H23" i="2" s="1"/>
  <c r="D23" i="2"/>
  <c r="E23" i="2" s="1"/>
  <c r="G22" i="2"/>
  <c r="F22" i="2"/>
  <c r="D22" i="2"/>
  <c r="E22" i="2" s="1"/>
  <c r="G21" i="2"/>
  <c r="F21" i="2"/>
  <c r="H21" i="2" s="1"/>
  <c r="D21" i="2"/>
  <c r="E21" i="2" s="1"/>
  <c r="G20" i="2"/>
  <c r="F20" i="2"/>
  <c r="H20" i="2" s="1"/>
  <c r="C20" i="2"/>
  <c r="D20" i="2"/>
  <c r="E20" i="2" s="1"/>
  <c r="G19" i="2"/>
  <c r="F19" i="2"/>
  <c r="H19" i="2" s="1"/>
  <c r="D19" i="2"/>
  <c r="E19" i="2" s="1"/>
  <c r="G18" i="2"/>
  <c r="F18" i="2"/>
  <c r="H18" i="2" s="1"/>
  <c r="C18" i="2"/>
  <c r="G17" i="2"/>
  <c r="F17" i="2"/>
  <c r="H17" i="2" s="1"/>
  <c r="D17" i="2"/>
  <c r="E17" i="2" s="1"/>
  <c r="G16" i="2"/>
  <c r="F16" i="2"/>
  <c r="D16" i="2"/>
  <c r="E16" i="2" s="1"/>
  <c r="G15" i="2"/>
  <c r="F15" i="2"/>
  <c r="D15" i="2"/>
  <c r="E15" i="2" s="1"/>
  <c r="G14" i="2"/>
  <c r="F14" i="2"/>
  <c r="H14" i="2" s="1"/>
  <c r="D14" i="2"/>
  <c r="E14" i="2" s="1"/>
  <c r="G13" i="2"/>
  <c r="F13" i="2"/>
  <c r="H13" i="2" s="1"/>
  <c r="D13" i="2"/>
  <c r="E13" i="2" s="1"/>
  <c r="G12" i="2"/>
  <c r="F12" i="2"/>
  <c r="H12" i="2" s="1"/>
  <c r="D12" i="2"/>
  <c r="E12" i="2" s="1"/>
  <c r="G11" i="2"/>
  <c r="F11" i="2"/>
  <c r="H11" i="2" s="1"/>
  <c r="D11" i="2"/>
  <c r="E11" i="2" s="1"/>
  <c r="G10" i="2"/>
  <c r="F10" i="2"/>
  <c r="H10" i="2" s="1"/>
  <c r="D10" i="2"/>
  <c r="E10" i="2" s="1"/>
  <c r="G9" i="2"/>
  <c r="F9" i="2"/>
  <c r="D9" i="2"/>
  <c r="E9" i="2" s="1"/>
  <c r="C8" i="2"/>
  <c r="G8" i="2" s="1"/>
  <c r="C7" i="2"/>
  <c r="G7" i="2" s="1"/>
  <c r="D7" i="2"/>
  <c r="E7" i="2" s="1"/>
  <c r="H16" i="2" l="1"/>
  <c r="H36" i="2"/>
  <c r="H28" i="2"/>
  <c r="H15" i="2"/>
  <c r="H32" i="2"/>
  <c r="H22" i="2"/>
  <c r="H29" i="2"/>
  <c r="H40" i="2"/>
  <c r="H9" i="2"/>
  <c r="F8" i="2"/>
  <c r="H8" i="2" s="1"/>
  <c r="D8" i="2"/>
  <c r="E8" i="2" s="1"/>
  <c r="C6" i="2"/>
  <c r="G6" i="2" s="1"/>
  <c r="F39" i="2"/>
  <c r="H39" i="2" s="1"/>
  <c r="D18" i="2"/>
  <c r="E18" i="2" s="1"/>
  <c r="D35" i="2"/>
  <c r="E35" i="2" s="1"/>
  <c r="F7" i="2"/>
  <c r="H7" i="2" s="1"/>
  <c r="D6" i="2" l="1"/>
  <c r="E6" i="2" s="1"/>
  <c r="F6" i="2"/>
  <c r="H6" i="2" s="1"/>
</calcChain>
</file>

<file path=xl/sharedStrings.xml><?xml version="1.0" encoding="utf-8"?>
<sst xmlns="http://schemas.openxmlformats.org/spreadsheetml/2006/main" count="51" uniqueCount="51">
  <si>
    <t>世　帯　数</t>
    <rPh sb="0" eb="1">
      <t>ヨ</t>
    </rPh>
    <rPh sb="2" eb="3">
      <t>オビ</t>
    </rPh>
    <rPh sb="4" eb="5">
      <t>カズ</t>
    </rPh>
    <phoneticPr fontId="4"/>
  </si>
  <si>
    <t>令和2年</t>
    <rPh sb="0" eb="2">
      <t>レイワ</t>
    </rPh>
    <rPh sb="3" eb="4">
      <t>ネン</t>
    </rPh>
    <phoneticPr fontId="4"/>
  </si>
  <si>
    <t>平成27年</t>
    <rPh sb="0" eb="2">
      <t>ヘイセイ</t>
    </rPh>
    <rPh sb="4" eb="5">
      <t>ネン</t>
    </rPh>
    <phoneticPr fontId="4"/>
  </si>
  <si>
    <t>平成27年～令和2年の増減</t>
    <rPh sb="0" eb="2">
      <t>ヘイセイ</t>
    </rPh>
    <rPh sb="4" eb="5">
      <t>ネン</t>
    </rPh>
    <rPh sb="6" eb="8">
      <t>レイワ</t>
    </rPh>
    <rPh sb="9" eb="10">
      <t>ネン</t>
    </rPh>
    <rPh sb="11" eb="13">
      <t>ゾウゲン</t>
    </rPh>
    <phoneticPr fontId="4"/>
  </si>
  <si>
    <t>１世帯当たりの平均構成人員</t>
    <rPh sb="1" eb="4">
      <t>セタイア</t>
    </rPh>
    <rPh sb="7" eb="9">
      <t>ヘイキン</t>
    </rPh>
    <rPh sb="9" eb="11">
      <t>コウセイ</t>
    </rPh>
    <rPh sb="11" eb="13">
      <t>ジンイン</t>
    </rPh>
    <phoneticPr fontId="6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</si>
  <si>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</si>
  <si>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</si>
  <si>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令和2年</t>
    <rPh sb="0" eb="2">
      <t>レイワ</t>
    </rPh>
    <rPh sb="3" eb="4">
      <t>ネン</t>
    </rPh>
    <phoneticPr fontId="6"/>
  </si>
  <si>
    <t>平成27年</t>
    <rPh sb="0" eb="2">
      <t>ヘイセイ</t>
    </rPh>
    <rPh sb="4" eb="5">
      <t>ネン</t>
    </rPh>
    <phoneticPr fontId="6"/>
  </si>
  <si>
    <t>増減数</t>
    <rPh sb="0" eb="2">
      <t>ゾウゲン</t>
    </rPh>
    <rPh sb="2" eb="3">
      <t>スウ</t>
    </rPh>
    <phoneticPr fontId="6"/>
  </si>
  <si>
    <t>県       計</t>
  </si>
  <si>
    <t>市　部　計</t>
  </si>
  <si>
    <t>郡　部　計</t>
  </si>
  <si>
    <t>和歌山市</t>
    <phoneticPr fontId="4"/>
  </si>
  <si>
    <t>海南市</t>
    <phoneticPr fontId="4"/>
  </si>
  <si>
    <t>橋本市</t>
    <phoneticPr fontId="4"/>
  </si>
  <si>
    <t>有田市</t>
    <phoneticPr fontId="4"/>
  </si>
  <si>
    <t>御坊市</t>
    <phoneticPr fontId="4"/>
  </si>
  <si>
    <t>田辺市</t>
    <phoneticPr fontId="4"/>
  </si>
  <si>
    <t>新宮市</t>
    <phoneticPr fontId="4"/>
  </si>
  <si>
    <t>紀の川市</t>
    <rPh sb="0" eb="1">
      <t>キ</t>
    </rPh>
    <rPh sb="2" eb="4">
      <t>カワシ</t>
    </rPh>
    <phoneticPr fontId="4"/>
  </si>
  <si>
    <t>岩出市</t>
    <rPh sb="0" eb="3">
      <t>イワデシ</t>
    </rPh>
    <phoneticPr fontId="4"/>
  </si>
  <si>
    <t>海草郡計</t>
  </si>
  <si>
    <t>紀美野町</t>
    <rPh sb="0" eb="4">
      <t>キミノチョウ</t>
    </rPh>
    <phoneticPr fontId="4"/>
  </si>
  <si>
    <t>伊都郡計</t>
  </si>
  <si>
    <t>かつらぎ町</t>
  </si>
  <si>
    <t>九度山町</t>
    <phoneticPr fontId="4"/>
  </si>
  <si>
    <t>高野町</t>
    <phoneticPr fontId="4"/>
  </si>
  <si>
    <t>有田郡計</t>
  </si>
  <si>
    <t>湯浅町</t>
    <phoneticPr fontId="4"/>
  </si>
  <si>
    <t>広川町</t>
    <phoneticPr fontId="4"/>
  </si>
  <si>
    <t>有田川町</t>
    <rPh sb="0" eb="4">
      <t>アリダガワチョウ</t>
    </rPh>
    <phoneticPr fontId="4"/>
  </si>
  <si>
    <t>日高郡計</t>
  </si>
  <si>
    <t>美浜町</t>
    <phoneticPr fontId="4"/>
  </si>
  <si>
    <t>日高町</t>
    <phoneticPr fontId="4"/>
  </si>
  <si>
    <t>由良町</t>
    <phoneticPr fontId="4"/>
  </si>
  <si>
    <t>印南町</t>
    <phoneticPr fontId="4"/>
  </si>
  <si>
    <t>みなべ町</t>
    <rPh sb="3" eb="4">
      <t>チョウ</t>
    </rPh>
    <phoneticPr fontId="9"/>
  </si>
  <si>
    <t>日高川町</t>
    <rPh sb="0" eb="2">
      <t>ヒダカ</t>
    </rPh>
    <rPh sb="2" eb="3">
      <t>ガワ</t>
    </rPh>
    <rPh sb="3" eb="4">
      <t>チョウ</t>
    </rPh>
    <phoneticPr fontId="9"/>
  </si>
  <si>
    <t>西牟婁郡計</t>
  </si>
  <si>
    <t>白浜町</t>
    <rPh sb="0" eb="3">
      <t>シラハマチョウ</t>
    </rPh>
    <phoneticPr fontId="4"/>
  </si>
  <si>
    <t>上 富 田 町</t>
  </si>
  <si>
    <t>す さ み 町</t>
  </si>
  <si>
    <t>東牟婁郡計</t>
  </si>
  <si>
    <t>那智勝浦町</t>
  </si>
  <si>
    <t>太   地   町</t>
  </si>
  <si>
    <t>古 座 川 町</t>
  </si>
  <si>
    <t>北   山   村</t>
  </si>
  <si>
    <t>串   本   町</t>
  </si>
  <si>
    <t>表－１０　　令和2年国勢調査市町村別世帯数</t>
    <rPh sb="0" eb="1">
      <t>ヒョウ</t>
    </rPh>
    <rPh sb="6" eb="8">
      <t>レイワ</t>
    </rPh>
    <rPh sb="9" eb="10">
      <t>ネン</t>
    </rPh>
    <rPh sb="10" eb="12">
      <t>コクセイ</t>
    </rPh>
    <rPh sb="12" eb="14">
      <t>チョウサ</t>
    </rPh>
    <rPh sb="14" eb="17">
      <t>シチョウソン</t>
    </rPh>
    <rPh sb="17" eb="18">
      <t>ベツ</t>
    </rPh>
    <rPh sb="18" eb="21">
      <t>セタイスウ</t>
    </rPh>
    <phoneticPr fontId="4"/>
  </si>
  <si>
    <t>（注）１世帯当たりの平均構成人員は小数点以下第3位で四捨五入。増減数は端数処理前に計算した
　　　数値を小数点以下第3位で四捨五入しています。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</si>
</sst>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.00;&quot;△ &quot;0.00"/>
    <numFmt numFmtId="178" formatCode="0.00;&quot;▲ &quot;0.00"/>
  </numFmts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134">
    <xf numFmtId="0" fontId="0" fillId="0" borderId="0" xfId="0"/>
    <xf numFmtId="0" fontId="2" fillId="0" borderId="1" xfId="1" applyFont="1" applyBorder="1" applyAlignme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176" fontId="2" fillId="2" borderId="20" xfId="1" applyNumberFormat="1" applyFont="1" applyFill="1" applyBorder="1" applyAlignment="1">
      <alignment horizontal="center" vertical="center"/>
    </xf>
    <xf numFmtId="178" fontId="5" fillId="2" borderId="22" xfId="2" applyNumberFormat="1" applyFont="1" applyFill="1" applyBorder="1" applyAlignment="1">
      <alignment horizontal="center" vertical="center"/>
    </xf>
    <xf numFmtId="178" fontId="5" fillId="2" borderId="20" xfId="2" applyNumberFormat="1" applyFont="1" applyFill="1" applyBorder="1" applyAlignment="1">
      <alignment horizontal="center" vertical="center"/>
    </xf>
    <xf numFmtId="177" fontId="5" fillId="2" borderId="23" xfId="2" applyNumberFormat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distributed"/>
    </xf>
    <xf numFmtId="38" fontId="5" fillId="0" borderId="25" xfId="1" applyNumberFormat="1" applyFont="1" applyFill="1" applyBorder="1" applyAlignment="1"/>
    <xf numFmtId="0" fontId="8" fillId="0" borderId="0" xfId="2" applyFont="1">
      <alignment vertical="center"/>
    </xf>
    <xf numFmtId="0" fontId="7" fillId="0" borderId="11" xfId="1" applyFont="1" applyFill="1" applyBorder="1" applyAlignment="1">
      <alignment horizontal="distributed"/>
    </xf>
    <xf numFmtId="38" fontId="5" fillId="0" borderId="0" xfId="1" applyNumberFormat="1" applyFont="1" applyFill="1" applyBorder="1" applyAlignment="1"/>
    <xf numFmtId="0" fontId="7" fillId="0" borderId="17" xfId="1" applyFont="1" applyFill="1" applyBorder="1" applyAlignment="1">
      <alignment horizontal="distributed"/>
    </xf>
    <xf numFmtId="38" fontId="5" fillId="0" borderId="19" xfId="1" applyNumberFormat="1" applyFont="1" applyFill="1" applyBorder="1" applyAlignment="1"/>
    <xf numFmtId="38" fontId="5" fillId="0" borderId="25" xfId="3" applyFont="1" applyFill="1" applyBorder="1"/>
    <xf numFmtId="38" fontId="5" fillId="0" borderId="0" xfId="3" applyFont="1" applyFill="1" applyBorder="1"/>
    <xf numFmtId="0" fontId="7" fillId="0" borderId="37" xfId="1" applyFont="1" applyFill="1" applyBorder="1" applyAlignment="1">
      <alignment horizontal="distributed"/>
    </xf>
    <xf numFmtId="38" fontId="5" fillId="0" borderId="39" xfId="3" applyFont="1" applyFill="1" applyBorder="1"/>
    <xf numFmtId="0" fontId="7" fillId="2" borderId="43" xfId="1" applyFont="1" applyFill="1" applyBorder="1" applyAlignment="1">
      <alignment horizontal="distributed"/>
    </xf>
    <xf numFmtId="38" fontId="5" fillId="2" borderId="45" xfId="1" applyNumberFormat="1" applyFont="1" applyFill="1" applyBorder="1" applyAlignment="1"/>
    <xf numFmtId="0" fontId="7" fillId="0" borderId="49" xfId="1" applyFont="1" applyFill="1" applyBorder="1" applyAlignment="1">
      <alignment horizontal="distributed"/>
    </xf>
    <xf numFmtId="38" fontId="5" fillId="0" borderId="50" xfId="3" applyFont="1" applyFill="1" applyBorder="1"/>
    <xf numFmtId="38" fontId="5" fillId="0" borderId="53" xfId="3" applyFont="1" applyFill="1" applyBorder="1"/>
    <xf numFmtId="38" fontId="5" fillId="0" borderId="30" xfId="3" applyFont="1" applyFill="1" applyBorder="1"/>
    <xf numFmtId="38" fontId="5" fillId="0" borderId="40" xfId="3" applyFont="1" applyFill="1" applyBorder="1"/>
    <xf numFmtId="38" fontId="5" fillId="0" borderId="50" xfId="1" applyNumberFormat="1" applyFont="1" applyFill="1" applyBorder="1" applyAlignment="1"/>
    <xf numFmtId="0" fontId="8" fillId="0" borderId="0" xfId="2" applyFont="1" applyFill="1">
      <alignment vertical="center"/>
    </xf>
    <xf numFmtId="38" fontId="5" fillId="0" borderId="19" xfId="3" applyFont="1" applyFill="1" applyBorder="1"/>
    <xf numFmtId="177" fontId="2" fillId="0" borderId="0" xfId="3" applyNumberFormat="1" applyFill="1" applyBorder="1" applyAlignment="1"/>
    <xf numFmtId="0" fontId="7" fillId="0" borderId="0" xfId="1" applyFont="1" applyFill="1" applyBorder="1" applyAlignment="1">
      <alignment horizontal="distributed"/>
    </xf>
    <xf numFmtId="38" fontId="2" fillId="0" borderId="0" xfId="1" applyNumberFormat="1" applyFill="1" applyBorder="1"/>
    <xf numFmtId="176" fontId="2" fillId="0" borderId="0" xfId="1" applyNumberFormat="1" applyFill="1" applyBorder="1"/>
    <xf numFmtId="0" fontId="10" fillId="0" borderId="0" xfId="2" applyFont="1" applyFill="1" applyBorder="1" applyAlignment="1">
      <alignment horizontal="distributed" vertical="center"/>
    </xf>
    <xf numFmtId="0" fontId="1" fillId="0" borderId="0" xfId="2" applyFill="1" applyBorder="1">
      <alignment vertical="center"/>
    </xf>
    <xf numFmtId="176" fontId="1" fillId="0" borderId="0" xfId="2" applyNumberFormat="1" applyFill="1" applyBorder="1">
      <alignment vertical="center"/>
    </xf>
    <xf numFmtId="177" fontId="1" fillId="0" borderId="0" xfId="2" applyNumberFormat="1" applyFill="1" applyBorder="1">
      <alignment vertical="center"/>
    </xf>
    <xf numFmtId="0" fontId="1" fillId="0" borderId="0" xfId="2" applyFill="1" applyBorder="1" applyAlignment="1">
      <alignment horizontal="distributed" vertical="center"/>
    </xf>
    <xf numFmtId="0" fontId="1" fillId="0" borderId="0" xfId="2" applyAlignment="1">
      <alignment horizontal="distributed" vertical="center"/>
    </xf>
    <xf numFmtId="176" fontId="1" fillId="0" borderId="0" xfId="2" applyNumberFormat="1">
      <alignment vertical="center"/>
    </xf>
    <xf numFmtId="177" fontId="1" fillId="0" borderId="0" xfId="2" applyNumberFormat="1">
      <alignment vertical="center"/>
    </xf>
    <xf numFmtId="177" fontId="11" fillId="2" borderId="21" xfId="2" applyNumberFormat="1" applyFont="1" applyFill="1" applyBorder="1" applyAlignment="1">
      <alignment horizontal="center" vertical="center" shrinkToFit="1"/>
    </xf>
    <xf numFmtId="38" fontId="12" fillId="0" borderId="24" xfId="1" applyNumberFormat="1" applyFont="1" applyFill="1" applyBorder="1" applyAlignment="1"/>
    <xf numFmtId="38" fontId="12" fillId="0" borderId="29" xfId="1" applyNumberFormat="1" applyFont="1" applyFill="1" applyBorder="1" applyAlignment="1"/>
    <xf numFmtId="38" fontId="12" fillId="0" borderId="18" xfId="1" applyNumberFormat="1" applyFont="1" applyFill="1" applyBorder="1" applyAlignment="1"/>
    <xf numFmtId="38" fontId="12" fillId="0" borderId="24" xfId="3" applyFont="1" applyFill="1" applyBorder="1" applyProtection="1">
      <protection locked="0"/>
    </xf>
    <xf numFmtId="38" fontId="12" fillId="0" borderId="29" xfId="3" applyFont="1" applyFill="1" applyBorder="1" applyProtection="1">
      <protection locked="0"/>
    </xf>
    <xf numFmtId="38" fontId="12" fillId="0" borderId="38" xfId="3" applyFont="1" applyFill="1" applyBorder="1" applyProtection="1">
      <protection locked="0"/>
    </xf>
    <xf numFmtId="38" fontId="12" fillId="2" borderId="44" xfId="1" applyNumberFormat="1" applyFont="1" applyFill="1" applyBorder="1" applyAlignment="1"/>
    <xf numFmtId="38" fontId="12" fillId="0" borderId="52" xfId="3" applyFont="1" applyFill="1" applyBorder="1" applyProtection="1">
      <protection locked="0"/>
    </xf>
    <xf numFmtId="38" fontId="12" fillId="0" borderId="52" xfId="1" applyNumberFormat="1" applyFont="1" applyFill="1" applyBorder="1" applyAlignment="1"/>
    <xf numFmtId="38" fontId="12" fillId="0" borderId="18" xfId="3" applyFont="1" applyFill="1" applyBorder="1" applyProtection="1">
      <protection locked="0"/>
    </xf>
    <xf numFmtId="176" fontId="12" fillId="0" borderId="26" xfId="1" applyNumberFormat="1" applyFont="1" applyFill="1" applyBorder="1" applyAlignment="1"/>
    <xf numFmtId="177" fontId="12" fillId="0" borderId="27" xfId="3" applyNumberFormat="1" applyFont="1" applyFill="1" applyBorder="1" applyAlignment="1"/>
    <xf numFmtId="177" fontId="12" fillId="0" borderId="25" xfId="1" applyNumberFormat="1" applyFont="1" applyFill="1" applyBorder="1" applyAlignment="1"/>
    <xf numFmtId="177" fontId="12" fillId="0" borderId="26" xfId="1" applyNumberFormat="1" applyFont="1" applyFill="1" applyBorder="1" applyAlignment="1"/>
    <xf numFmtId="177" fontId="12" fillId="0" borderId="28" xfId="1" applyNumberFormat="1" applyFont="1" applyFill="1" applyBorder="1" applyAlignment="1"/>
    <xf numFmtId="176" fontId="12" fillId="0" borderId="30" xfId="1" applyNumberFormat="1" applyFont="1" applyFill="1" applyBorder="1" applyAlignment="1"/>
    <xf numFmtId="177" fontId="12" fillId="0" borderId="31" xfId="3" applyNumberFormat="1" applyFont="1" applyFill="1" applyBorder="1" applyAlignment="1"/>
    <xf numFmtId="177" fontId="12" fillId="0" borderId="32" xfId="1" applyNumberFormat="1" applyFont="1" applyFill="1" applyBorder="1" applyAlignment="1"/>
    <xf numFmtId="177" fontId="12" fillId="0" borderId="30" xfId="1" applyNumberFormat="1" applyFont="1" applyFill="1" applyBorder="1" applyAlignment="1"/>
    <xf numFmtId="177" fontId="12" fillId="0" borderId="33" xfId="1" applyNumberFormat="1" applyFont="1" applyFill="1" applyBorder="1" applyAlignment="1"/>
    <xf numFmtId="176" fontId="12" fillId="0" borderId="34" xfId="1" applyNumberFormat="1" applyFont="1" applyFill="1" applyBorder="1" applyAlignment="1"/>
    <xf numFmtId="177" fontId="12" fillId="0" borderId="35" xfId="3" applyNumberFormat="1" applyFont="1" applyFill="1" applyBorder="1" applyAlignment="1"/>
    <xf numFmtId="177" fontId="12" fillId="0" borderId="19" xfId="1" applyNumberFormat="1" applyFont="1" applyFill="1" applyBorder="1" applyAlignment="1"/>
    <xf numFmtId="177" fontId="12" fillId="0" borderId="34" xfId="1" applyNumberFormat="1" applyFont="1" applyFill="1" applyBorder="1" applyAlignment="1"/>
    <xf numFmtId="177" fontId="12" fillId="0" borderId="36" xfId="1" applyNumberFormat="1" applyFont="1" applyFill="1" applyBorder="1" applyAlignment="1"/>
    <xf numFmtId="176" fontId="12" fillId="0" borderId="26" xfId="3" applyNumberFormat="1" applyFont="1" applyFill="1" applyBorder="1" applyAlignment="1"/>
    <xf numFmtId="177" fontId="12" fillId="0" borderId="24" xfId="3" applyNumberFormat="1" applyFont="1" applyFill="1" applyBorder="1"/>
    <xf numFmtId="177" fontId="12" fillId="0" borderId="26" xfId="3" applyNumberFormat="1" applyFont="1" applyFill="1" applyBorder="1"/>
    <xf numFmtId="177" fontId="12" fillId="0" borderId="27" xfId="1" applyNumberFormat="1" applyFont="1" applyFill="1" applyBorder="1" applyAlignment="1"/>
    <xf numFmtId="176" fontId="12" fillId="0" borderId="30" xfId="3" applyNumberFormat="1" applyFont="1" applyFill="1" applyBorder="1" applyAlignment="1"/>
    <xf numFmtId="177" fontId="12" fillId="0" borderId="29" xfId="3" applyNumberFormat="1" applyFont="1" applyFill="1" applyBorder="1"/>
    <xf numFmtId="177" fontId="12" fillId="0" borderId="30" xfId="3" applyNumberFormat="1" applyFont="1" applyFill="1" applyBorder="1"/>
    <xf numFmtId="177" fontId="12" fillId="0" borderId="0" xfId="3" applyNumberFormat="1" applyFont="1" applyFill="1" applyBorder="1"/>
    <xf numFmtId="176" fontId="12" fillId="0" borderId="40" xfId="3" applyNumberFormat="1" applyFont="1" applyFill="1" applyBorder="1" applyAlignment="1"/>
    <xf numFmtId="177" fontId="12" fillId="0" borderId="41" xfId="3" applyNumberFormat="1" applyFont="1" applyFill="1" applyBorder="1" applyAlignment="1"/>
    <xf numFmtId="177" fontId="12" fillId="0" borderId="42" xfId="1" applyNumberFormat="1" applyFont="1" applyFill="1" applyBorder="1" applyAlignment="1"/>
    <xf numFmtId="176" fontId="12" fillId="2" borderId="46" xfId="3" applyNumberFormat="1" applyFont="1" applyFill="1" applyBorder="1" applyAlignment="1"/>
    <xf numFmtId="177" fontId="12" fillId="2" borderId="47" xfId="3" applyNumberFormat="1" applyFont="1" applyFill="1" applyBorder="1" applyAlignment="1"/>
    <xf numFmtId="177" fontId="12" fillId="2" borderId="45" xfId="1" applyNumberFormat="1" applyFont="1" applyFill="1" applyBorder="1" applyAlignment="1"/>
    <xf numFmtId="177" fontId="12" fillId="2" borderId="46" xfId="1" applyNumberFormat="1" applyFont="1" applyFill="1" applyBorder="1" applyAlignment="1"/>
    <xf numFmtId="177" fontId="12" fillId="2" borderId="48" xfId="1" applyNumberFormat="1" applyFont="1" applyFill="1" applyBorder="1" applyAlignment="1"/>
    <xf numFmtId="177" fontId="12" fillId="0" borderId="51" xfId="3" applyNumberFormat="1" applyFont="1" applyFill="1" applyBorder="1" applyAlignment="1"/>
    <xf numFmtId="177" fontId="12" fillId="0" borderId="33" xfId="3" applyNumberFormat="1" applyFont="1" applyFill="1" applyBorder="1"/>
    <xf numFmtId="176" fontId="12" fillId="0" borderId="53" xfId="3" applyNumberFormat="1" applyFont="1" applyFill="1" applyBorder="1" applyAlignment="1"/>
    <xf numFmtId="177" fontId="12" fillId="0" borderId="50" xfId="3" applyNumberFormat="1" applyFont="1" applyFill="1" applyBorder="1"/>
    <xf numFmtId="177" fontId="12" fillId="0" borderId="53" xfId="3" applyNumberFormat="1" applyFont="1" applyFill="1" applyBorder="1"/>
    <xf numFmtId="177" fontId="12" fillId="0" borderId="54" xfId="3" applyNumberFormat="1" applyFont="1" applyFill="1" applyBorder="1"/>
    <xf numFmtId="177" fontId="12" fillId="0" borderId="38" xfId="3" applyNumberFormat="1" applyFont="1" applyFill="1" applyBorder="1"/>
    <xf numFmtId="177" fontId="12" fillId="0" borderId="42" xfId="3" applyNumberFormat="1" applyFont="1" applyFill="1" applyBorder="1"/>
    <xf numFmtId="177" fontId="12" fillId="0" borderId="54" xfId="3" applyNumberFormat="1" applyFont="1" applyFill="1" applyBorder="1" applyAlignment="1"/>
    <xf numFmtId="177" fontId="12" fillId="0" borderId="33" xfId="3" applyNumberFormat="1" applyFont="1" applyFill="1" applyBorder="1" applyAlignment="1"/>
    <xf numFmtId="177" fontId="12" fillId="0" borderId="42" xfId="3" applyNumberFormat="1" applyFont="1" applyFill="1" applyBorder="1" applyAlignment="1"/>
    <xf numFmtId="177" fontId="12" fillId="0" borderId="40" xfId="3" applyNumberFormat="1" applyFont="1" applyFill="1" applyBorder="1"/>
    <xf numFmtId="177" fontId="12" fillId="0" borderId="52" xfId="1" applyNumberFormat="1" applyFont="1" applyFill="1" applyBorder="1" applyAlignment="1"/>
    <xf numFmtId="177" fontId="12" fillId="0" borderId="53" xfId="1" applyNumberFormat="1" applyFont="1" applyFill="1" applyBorder="1" applyAlignment="1"/>
    <xf numFmtId="177" fontId="12" fillId="0" borderId="54" xfId="1" applyNumberFormat="1" applyFont="1" applyFill="1" applyBorder="1" applyAlignment="1"/>
    <xf numFmtId="177" fontId="12" fillId="0" borderId="0" xfId="1" applyNumberFormat="1" applyFont="1" applyFill="1" applyBorder="1" applyAlignment="1"/>
    <xf numFmtId="177" fontId="12" fillId="0" borderId="38" xfId="1" applyNumberFormat="1" applyFont="1" applyFill="1" applyBorder="1" applyAlignment="1"/>
    <xf numFmtId="177" fontId="12" fillId="0" borderId="40" xfId="1" applyNumberFormat="1" applyFont="1" applyFill="1" applyBorder="1" applyAlignment="1"/>
    <xf numFmtId="176" fontId="12" fillId="0" borderId="34" xfId="3" applyNumberFormat="1" applyFont="1" applyFill="1" applyBorder="1" applyAlignment="1"/>
    <xf numFmtId="177" fontId="12" fillId="0" borderId="18" xfId="3" applyNumberFormat="1" applyFont="1" applyFill="1" applyBorder="1"/>
    <xf numFmtId="177" fontId="12" fillId="0" borderId="34" xfId="3" applyNumberFormat="1" applyFont="1" applyFill="1" applyBorder="1"/>
    <xf numFmtId="177" fontId="12" fillId="0" borderId="36" xfId="3" applyNumberFormat="1" applyFont="1" applyFill="1" applyBorder="1"/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shrinkToFit="1"/>
    </xf>
    <xf numFmtId="178" fontId="5" fillId="2" borderId="16" xfId="2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11" fillId="0" borderId="1" xfId="2" applyFont="1" applyBorder="1">
      <alignment vertical="center"/>
    </xf>
    <xf numFmtId="176" fontId="2" fillId="0" borderId="1" xfId="1" applyNumberFormat="1" applyFont="1" applyBorder="1"/>
    <xf numFmtId="177" fontId="2" fillId="0" borderId="1" xfId="1" applyNumberFormat="1" applyFont="1" applyBorder="1"/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2" fillId="0" borderId="4" xfId="1" applyFont="1" applyFill="1" applyBorder="1" applyAlignment="1">
      <alignment horizontal="distributed"/>
    </xf>
    <xf numFmtId="0" fontId="2" fillId="0" borderId="5" xfId="1" applyFont="1" applyFill="1" applyBorder="1"/>
    <xf numFmtId="0" fontId="11" fillId="0" borderId="5" xfId="2" applyFont="1" applyFill="1" applyBorder="1">
      <alignment vertical="center"/>
    </xf>
    <xf numFmtId="176" fontId="2" fillId="0" borderId="5" xfId="1" applyNumberFormat="1" applyFont="1" applyFill="1" applyBorder="1"/>
    <xf numFmtId="177" fontId="2" fillId="0" borderId="5" xfId="1" applyNumberFormat="1" applyFont="1" applyFill="1" applyBorder="1"/>
    <xf numFmtId="0" fontId="11" fillId="0" borderId="4" xfId="2" applyFont="1" applyBorder="1">
      <alignment vertical="center"/>
    </xf>
    <xf numFmtId="0" fontId="11" fillId="0" borderId="6" xfId="2" applyFont="1" applyBorder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11" fillId="0" borderId="15" xfId="2" applyFont="1" applyBorder="1" applyAlignment="1">
      <alignment horizontal="center" vertical="center" shrinkToFit="1"/>
    </xf>
    <xf numFmtId="0" fontId="2" fillId="2" borderId="17" xfId="1" applyFont="1" applyFill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2" fillId="0" borderId="25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</cellXfs>
  <cellStyles count="4">
    <cellStyle name="桁区切り_h07_0001" xfId="3"/>
    <cellStyle name="標準" xfId="0" builtinId="0"/>
    <cellStyle name="標準 2" xfId="2"/>
    <cellStyle name="標準_h07_000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1887/&#12487;&#12473;&#12463;&#12488;&#12483;&#12503;/&#65288;&#20778;&#20808;&#24230;&#65306;&#39640;&#65289;&#37096;&#38263;QA/(R2&#30906;&#22577;&#26356;&#26032;)&#22259;&#6538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 図１"/>
      <sheetName val="図１"/>
      <sheetName val="表１"/>
      <sheetName val="表２"/>
      <sheetName val="表３"/>
      <sheetName val="表４"/>
      <sheetName val="表５"/>
      <sheetName val="表１０"/>
      <sheetName val="表１１"/>
      <sheetName val="表４ 補足①"/>
      <sheetName val="表４ 補足②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H4">
            <v>963579</v>
          </cell>
          <cell r="I4">
            <v>923033</v>
          </cell>
        </row>
        <row r="5">
          <cell r="H5">
            <v>753075</v>
          </cell>
          <cell r="I5">
            <v>726104</v>
          </cell>
        </row>
        <row r="6">
          <cell r="H6">
            <v>210504</v>
          </cell>
          <cell r="I6">
            <v>196929</v>
          </cell>
        </row>
        <row r="7">
          <cell r="H7">
            <v>364154</v>
          </cell>
          <cell r="I7">
            <v>356858</v>
          </cell>
        </row>
        <row r="8">
          <cell r="H8">
            <v>51860</v>
          </cell>
          <cell r="I8">
            <v>48400</v>
          </cell>
        </row>
        <row r="9">
          <cell r="H9">
            <v>63621</v>
          </cell>
          <cell r="I9">
            <v>60863</v>
          </cell>
        </row>
        <row r="10">
          <cell r="H10">
            <v>28470</v>
          </cell>
          <cell r="I10">
            <v>26553</v>
          </cell>
        </row>
        <row r="11">
          <cell r="H11">
            <v>24801</v>
          </cell>
          <cell r="I11">
            <v>23488</v>
          </cell>
        </row>
        <row r="12">
          <cell r="H12">
            <v>74770</v>
          </cell>
          <cell r="I12">
            <v>69906</v>
          </cell>
        </row>
        <row r="13">
          <cell r="H13">
            <v>29331</v>
          </cell>
          <cell r="I13">
            <v>27187</v>
          </cell>
        </row>
        <row r="14">
          <cell r="H14">
            <v>62616</v>
          </cell>
          <cell r="I14">
            <v>58856</v>
          </cell>
        </row>
        <row r="15">
          <cell r="H15">
            <v>53452</v>
          </cell>
          <cell r="I15">
            <v>53993</v>
          </cell>
        </row>
        <row r="17">
          <cell r="H17">
            <v>9206</v>
          </cell>
          <cell r="I17">
            <v>8264</v>
          </cell>
        </row>
        <row r="18">
          <cell r="H18">
            <v>24721</v>
          </cell>
          <cell r="I18">
            <v>22818</v>
          </cell>
        </row>
        <row r="19">
          <cell r="H19">
            <v>16992</v>
          </cell>
          <cell r="I19">
            <v>15990</v>
          </cell>
        </row>
        <row r="20">
          <cell r="H20">
            <v>4377</v>
          </cell>
          <cell r="I20">
            <v>3859</v>
          </cell>
        </row>
        <row r="21">
          <cell r="H21">
            <v>3352</v>
          </cell>
          <cell r="I21">
            <v>2969</v>
          </cell>
        </row>
        <row r="22">
          <cell r="H22">
            <v>45785</v>
          </cell>
          <cell r="I22">
            <v>43176</v>
          </cell>
        </row>
        <row r="23">
          <cell r="H23">
            <v>12200</v>
          </cell>
          <cell r="I23">
            <v>11117</v>
          </cell>
        </row>
        <row r="24">
          <cell r="H24">
            <v>7224</v>
          </cell>
          <cell r="I24">
            <v>6785</v>
          </cell>
        </row>
        <row r="25">
          <cell r="H25">
            <v>26361</v>
          </cell>
          <cell r="I25">
            <v>25274</v>
          </cell>
        </row>
        <row r="26">
          <cell r="H26">
            <v>51544</v>
          </cell>
          <cell r="I26">
            <v>48680</v>
          </cell>
        </row>
        <row r="27">
          <cell r="H27">
            <v>7480</v>
          </cell>
          <cell r="I27">
            <v>6866</v>
          </cell>
        </row>
        <row r="28">
          <cell r="H28">
            <v>7641</v>
          </cell>
          <cell r="I28">
            <v>7673</v>
          </cell>
        </row>
        <row r="29">
          <cell r="H29">
            <v>5837</v>
          </cell>
          <cell r="I29">
            <v>5373</v>
          </cell>
        </row>
        <row r="30">
          <cell r="H30">
            <v>8068</v>
          </cell>
          <cell r="I30">
            <v>7722</v>
          </cell>
        </row>
        <row r="31">
          <cell r="H31">
            <v>12742</v>
          </cell>
          <cell r="I31">
            <v>11823</v>
          </cell>
        </row>
        <row r="32">
          <cell r="H32">
            <v>9776</v>
          </cell>
          <cell r="I32">
            <v>9223</v>
          </cell>
        </row>
        <row r="33">
          <cell r="H33">
            <v>40649</v>
          </cell>
          <cell r="I33">
            <v>39197</v>
          </cell>
        </row>
        <row r="34">
          <cell r="H34">
            <v>21533</v>
          </cell>
          <cell r="I34">
            <v>20270</v>
          </cell>
        </row>
        <row r="35">
          <cell r="H35">
            <v>14989</v>
          </cell>
          <cell r="I35">
            <v>15240</v>
          </cell>
        </row>
        <row r="36">
          <cell r="H36">
            <v>4127</v>
          </cell>
          <cell r="I36">
            <v>3687</v>
          </cell>
        </row>
        <row r="37">
          <cell r="H37">
            <v>38599</v>
          </cell>
          <cell r="I37">
            <v>34794</v>
          </cell>
        </row>
        <row r="38">
          <cell r="H38">
            <v>15682</v>
          </cell>
          <cell r="I38">
            <v>14144</v>
          </cell>
        </row>
        <row r="39">
          <cell r="H39">
            <v>3087</v>
          </cell>
          <cell r="I39">
            <v>2797</v>
          </cell>
        </row>
        <row r="40">
          <cell r="H40">
            <v>2826</v>
          </cell>
          <cell r="I40">
            <v>2480</v>
          </cell>
        </row>
        <row r="41">
          <cell r="H41">
            <v>446</v>
          </cell>
          <cell r="I41">
            <v>404</v>
          </cell>
        </row>
        <row r="42">
          <cell r="H42">
            <v>16558</v>
          </cell>
          <cell r="I42">
            <v>14969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2"/>
  <sheetViews>
    <sheetView showGridLines="0" tabSelected="1" workbookViewId="0">
      <selection activeCell="J17" sqref="J17"/>
    </sheetView>
  </sheetViews>
  <sheetFormatPr defaultColWidth="10.75" defaultRowHeight="18.75"/>
  <cols>
    <col min="1" max="1" width="12.875" style="38" customWidth="1"/>
    <col min="2" max="3" width="8.625" style="2" customWidth="1"/>
    <col min="4" max="4" width="8.625" style="39" customWidth="1"/>
    <col min="5" max="5" width="8.625" style="40" customWidth="1"/>
    <col min="6" max="245" width="10.75" style="2"/>
    <col min="246" max="246" width="12.875" style="2" customWidth="1"/>
    <col min="247" max="254" width="10.625" style="2" customWidth="1"/>
    <col min="255" max="258" width="8.625" style="2" customWidth="1"/>
    <col min="259" max="501" width="10.75" style="2"/>
    <col min="502" max="502" width="12.875" style="2" customWidth="1"/>
    <col min="503" max="510" width="10.625" style="2" customWidth="1"/>
    <col min="511" max="514" width="8.625" style="2" customWidth="1"/>
    <col min="515" max="757" width="10.75" style="2"/>
    <col min="758" max="758" width="12.875" style="2" customWidth="1"/>
    <col min="759" max="766" width="10.625" style="2" customWidth="1"/>
    <col min="767" max="770" width="8.625" style="2" customWidth="1"/>
    <col min="771" max="1013" width="10.75" style="2"/>
    <col min="1014" max="1014" width="12.875" style="2" customWidth="1"/>
    <col min="1015" max="1022" width="10.625" style="2" customWidth="1"/>
    <col min="1023" max="1026" width="8.625" style="2" customWidth="1"/>
    <col min="1027" max="1269" width="10.75" style="2"/>
    <col min="1270" max="1270" width="12.875" style="2" customWidth="1"/>
    <col min="1271" max="1278" width="10.625" style="2" customWidth="1"/>
    <col min="1279" max="1282" width="8.625" style="2" customWidth="1"/>
    <col min="1283" max="1525" width="10.75" style="2"/>
    <col min="1526" max="1526" width="12.875" style="2" customWidth="1"/>
    <col min="1527" max="1534" width="10.625" style="2" customWidth="1"/>
    <col min="1535" max="1538" width="8.625" style="2" customWidth="1"/>
    <col min="1539" max="1781" width="10.75" style="2"/>
    <col min="1782" max="1782" width="12.875" style="2" customWidth="1"/>
    <col min="1783" max="1790" width="10.625" style="2" customWidth="1"/>
    <col min="1791" max="1794" width="8.625" style="2" customWidth="1"/>
    <col min="1795" max="2037" width="10.75" style="2"/>
    <col min="2038" max="2038" width="12.875" style="2" customWidth="1"/>
    <col min="2039" max="2046" width="10.625" style="2" customWidth="1"/>
    <col min="2047" max="2050" width="8.625" style="2" customWidth="1"/>
    <col min="2051" max="2293" width="10.75" style="2"/>
    <col min="2294" max="2294" width="12.875" style="2" customWidth="1"/>
    <col min="2295" max="2302" width="10.625" style="2" customWidth="1"/>
    <col min="2303" max="2306" width="8.625" style="2" customWidth="1"/>
    <col min="2307" max="2549" width="10.75" style="2"/>
    <col min="2550" max="2550" width="12.875" style="2" customWidth="1"/>
    <col min="2551" max="2558" width="10.625" style="2" customWidth="1"/>
    <col min="2559" max="2562" width="8.625" style="2" customWidth="1"/>
    <col min="2563" max="2805" width="10.75" style="2"/>
    <col min="2806" max="2806" width="12.875" style="2" customWidth="1"/>
    <col min="2807" max="2814" width="10.625" style="2" customWidth="1"/>
    <col min="2815" max="2818" width="8.625" style="2" customWidth="1"/>
    <col min="2819" max="3061" width="10.75" style="2"/>
    <col min="3062" max="3062" width="12.875" style="2" customWidth="1"/>
    <col min="3063" max="3070" width="10.625" style="2" customWidth="1"/>
    <col min="3071" max="3074" width="8.625" style="2" customWidth="1"/>
    <col min="3075" max="3317" width="10.75" style="2"/>
    <col min="3318" max="3318" width="12.875" style="2" customWidth="1"/>
    <col min="3319" max="3326" width="10.625" style="2" customWidth="1"/>
    <col min="3327" max="3330" width="8.625" style="2" customWidth="1"/>
    <col min="3331" max="3573" width="10.75" style="2"/>
    <col min="3574" max="3574" width="12.875" style="2" customWidth="1"/>
    <col min="3575" max="3582" width="10.625" style="2" customWidth="1"/>
    <col min="3583" max="3586" width="8.625" style="2" customWidth="1"/>
    <col min="3587" max="3829" width="10.75" style="2"/>
    <col min="3830" max="3830" width="12.875" style="2" customWidth="1"/>
    <col min="3831" max="3838" width="10.625" style="2" customWidth="1"/>
    <col min="3839" max="3842" width="8.625" style="2" customWidth="1"/>
    <col min="3843" max="4085" width="10.75" style="2"/>
    <col min="4086" max="4086" width="12.875" style="2" customWidth="1"/>
    <col min="4087" max="4094" width="10.625" style="2" customWidth="1"/>
    <col min="4095" max="4098" width="8.625" style="2" customWidth="1"/>
    <col min="4099" max="4341" width="10.75" style="2"/>
    <col min="4342" max="4342" width="12.875" style="2" customWidth="1"/>
    <col min="4343" max="4350" width="10.625" style="2" customWidth="1"/>
    <col min="4351" max="4354" width="8.625" style="2" customWidth="1"/>
    <col min="4355" max="4597" width="10.75" style="2"/>
    <col min="4598" max="4598" width="12.875" style="2" customWidth="1"/>
    <col min="4599" max="4606" width="10.625" style="2" customWidth="1"/>
    <col min="4607" max="4610" width="8.625" style="2" customWidth="1"/>
    <col min="4611" max="4853" width="10.75" style="2"/>
    <col min="4854" max="4854" width="12.875" style="2" customWidth="1"/>
    <col min="4855" max="4862" width="10.625" style="2" customWidth="1"/>
    <col min="4863" max="4866" width="8.625" style="2" customWidth="1"/>
    <col min="4867" max="5109" width="10.75" style="2"/>
    <col min="5110" max="5110" width="12.875" style="2" customWidth="1"/>
    <col min="5111" max="5118" width="10.625" style="2" customWidth="1"/>
    <col min="5119" max="5122" width="8.625" style="2" customWidth="1"/>
    <col min="5123" max="5365" width="10.75" style="2"/>
    <col min="5366" max="5366" width="12.875" style="2" customWidth="1"/>
    <col min="5367" max="5374" width="10.625" style="2" customWidth="1"/>
    <col min="5375" max="5378" width="8.625" style="2" customWidth="1"/>
    <col min="5379" max="5621" width="10.75" style="2"/>
    <col min="5622" max="5622" width="12.875" style="2" customWidth="1"/>
    <col min="5623" max="5630" width="10.625" style="2" customWidth="1"/>
    <col min="5631" max="5634" width="8.625" style="2" customWidth="1"/>
    <col min="5635" max="5877" width="10.75" style="2"/>
    <col min="5878" max="5878" width="12.875" style="2" customWidth="1"/>
    <col min="5879" max="5886" width="10.625" style="2" customWidth="1"/>
    <col min="5887" max="5890" width="8.625" style="2" customWidth="1"/>
    <col min="5891" max="6133" width="10.75" style="2"/>
    <col min="6134" max="6134" width="12.875" style="2" customWidth="1"/>
    <col min="6135" max="6142" width="10.625" style="2" customWidth="1"/>
    <col min="6143" max="6146" width="8.625" style="2" customWidth="1"/>
    <col min="6147" max="6389" width="10.75" style="2"/>
    <col min="6390" max="6390" width="12.875" style="2" customWidth="1"/>
    <col min="6391" max="6398" width="10.625" style="2" customWidth="1"/>
    <col min="6399" max="6402" width="8.625" style="2" customWidth="1"/>
    <col min="6403" max="6645" width="10.75" style="2"/>
    <col min="6646" max="6646" width="12.875" style="2" customWidth="1"/>
    <col min="6647" max="6654" width="10.625" style="2" customWidth="1"/>
    <col min="6655" max="6658" width="8.625" style="2" customWidth="1"/>
    <col min="6659" max="6901" width="10.75" style="2"/>
    <col min="6902" max="6902" width="12.875" style="2" customWidth="1"/>
    <col min="6903" max="6910" width="10.625" style="2" customWidth="1"/>
    <col min="6911" max="6914" width="8.625" style="2" customWidth="1"/>
    <col min="6915" max="7157" width="10.75" style="2"/>
    <col min="7158" max="7158" width="12.875" style="2" customWidth="1"/>
    <col min="7159" max="7166" width="10.625" style="2" customWidth="1"/>
    <col min="7167" max="7170" width="8.625" style="2" customWidth="1"/>
    <col min="7171" max="7413" width="10.75" style="2"/>
    <col min="7414" max="7414" width="12.875" style="2" customWidth="1"/>
    <col min="7415" max="7422" width="10.625" style="2" customWidth="1"/>
    <col min="7423" max="7426" width="8.625" style="2" customWidth="1"/>
    <col min="7427" max="7669" width="10.75" style="2"/>
    <col min="7670" max="7670" width="12.875" style="2" customWidth="1"/>
    <col min="7671" max="7678" width="10.625" style="2" customWidth="1"/>
    <col min="7679" max="7682" width="8.625" style="2" customWidth="1"/>
    <col min="7683" max="7925" width="10.75" style="2"/>
    <col min="7926" max="7926" width="12.875" style="2" customWidth="1"/>
    <col min="7927" max="7934" width="10.625" style="2" customWidth="1"/>
    <col min="7935" max="7938" width="8.625" style="2" customWidth="1"/>
    <col min="7939" max="8181" width="10.75" style="2"/>
    <col min="8182" max="8182" width="12.875" style="2" customWidth="1"/>
    <col min="8183" max="8190" width="10.625" style="2" customWidth="1"/>
    <col min="8191" max="8194" width="8.625" style="2" customWidth="1"/>
    <col min="8195" max="8437" width="10.75" style="2"/>
    <col min="8438" max="8438" width="12.875" style="2" customWidth="1"/>
    <col min="8439" max="8446" width="10.625" style="2" customWidth="1"/>
    <col min="8447" max="8450" width="8.625" style="2" customWidth="1"/>
    <col min="8451" max="8693" width="10.75" style="2"/>
    <col min="8694" max="8694" width="12.875" style="2" customWidth="1"/>
    <col min="8695" max="8702" width="10.625" style="2" customWidth="1"/>
    <col min="8703" max="8706" width="8.625" style="2" customWidth="1"/>
    <col min="8707" max="8949" width="10.75" style="2"/>
    <col min="8950" max="8950" width="12.875" style="2" customWidth="1"/>
    <col min="8951" max="8958" width="10.625" style="2" customWidth="1"/>
    <col min="8959" max="8962" width="8.625" style="2" customWidth="1"/>
    <col min="8963" max="9205" width="10.75" style="2"/>
    <col min="9206" max="9206" width="12.875" style="2" customWidth="1"/>
    <col min="9207" max="9214" width="10.625" style="2" customWidth="1"/>
    <col min="9215" max="9218" width="8.625" style="2" customWidth="1"/>
    <col min="9219" max="9461" width="10.75" style="2"/>
    <col min="9462" max="9462" width="12.875" style="2" customWidth="1"/>
    <col min="9463" max="9470" width="10.625" style="2" customWidth="1"/>
    <col min="9471" max="9474" width="8.625" style="2" customWidth="1"/>
    <col min="9475" max="9717" width="10.75" style="2"/>
    <col min="9718" max="9718" width="12.875" style="2" customWidth="1"/>
    <col min="9719" max="9726" width="10.625" style="2" customWidth="1"/>
    <col min="9727" max="9730" width="8.625" style="2" customWidth="1"/>
    <col min="9731" max="9973" width="10.75" style="2"/>
    <col min="9974" max="9974" width="12.875" style="2" customWidth="1"/>
    <col min="9975" max="9982" width="10.625" style="2" customWidth="1"/>
    <col min="9983" max="9986" width="8.625" style="2" customWidth="1"/>
    <col min="9987" max="10229" width="10.75" style="2"/>
    <col min="10230" max="10230" width="12.875" style="2" customWidth="1"/>
    <col min="10231" max="10238" width="10.625" style="2" customWidth="1"/>
    <col min="10239" max="10242" width="8.625" style="2" customWidth="1"/>
    <col min="10243" max="10485" width="10.75" style="2"/>
    <col min="10486" max="10486" width="12.875" style="2" customWidth="1"/>
    <col min="10487" max="10494" width="10.625" style="2" customWidth="1"/>
    <col min="10495" max="10498" width="8.625" style="2" customWidth="1"/>
    <col min="10499" max="10741" width="10.75" style="2"/>
    <col min="10742" max="10742" width="12.875" style="2" customWidth="1"/>
    <col min="10743" max="10750" width="10.625" style="2" customWidth="1"/>
    <col min="10751" max="10754" width="8.625" style="2" customWidth="1"/>
    <col min="10755" max="10997" width="10.75" style="2"/>
    <col min="10998" max="10998" width="12.875" style="2" customWidth="1"/>
    <col min="10999" max="11006" width="10.625" style="2" customWidth="1"/>
    <col min="11007" max="11010" width="8.625" style="2" customWidth="1"/>
    <col min="11011" max="11253" width="10.75" style="2"/>
    <col min="11254" max="11254" width="12.875" style="2" customWidth="1"/>
    <col min="11255" max="11262" width="10.625" style="2" customWidth="1"/>
    <col min="11263" max="11266" width="8.625" style="2" customWidth="1"/>
    <col min="11267" max="11509" width="10.75" style="2"/>
    <col min="11510" max="11510" width="12.875" style="2" customWidth="1"/>
    <col min="11511" max="11518" width="10.625" style="2" customWidth="1"/>
    <col min="11519" max="11522" width="8.625" style="2" customWidth="1"/>
    <col min="11523" max="11765" width="10.75" style="2"/>
    <col min="11766" max="11766" width="12.875" style="2" customWidth="1"/>
    <col min="11767" max="11774" width="10.625" style="2" customWidth="1"/>
    <col min="11775" max="11778" width="8.625" style="2" customWidth="1"/>
    <col min="11779" max="12021" width="10.75" style="2"/>
    <col min="12022" max="12022" width="12.875" style="2" customWidth="1"/>
    <col min="12023" max="12030" width="10.625" style="2" customWidth="1"/>
    <col min="12031" max="12034" width="8.625" style="2" customWidth="1"/>
    <col min="12035" max="12277" width="10.75" style="2"/>
    <col min="12278" max="12278" width="12.875" style="2" customWidth="1"/>
    <col min="12279" max="12286" width="10.625" style="2" customWidth="1"/>
    <col min="12287" max="12290" width="8.625" style="2" customWidth="1"/>
    <col min="12291" max="12533" width="10.75" style="2"/>
    <col min="12534" max="12534" width="12.875" style="2" customWidth="1"/>
    <col min="12535" max="12542" width="10.625" style="2" customWidth="1"/>
    <col min="12543" max="12546" width="8.625" style="2" customWidth="1"/>
    <col min="12547" max="12789" width="10.75" style="2"/>
    <col min="12790" max="12790" width="12.875" style="2" customWidth="1"/>
    <col min="12791" max="12798" width="10.625" style="2" customWidth="1"/>
    <col min="12799" max="12802" width="8.625" style="2" customWidth="1"/>
    <col min="12803" max="13045" width="10.75" style="2"/>
    <col min="13046" max="13046" width="12.875" style="2" customWidth="1"/>
    <col min="13047" max="13054" width="10.625" style="2" customWidth="1"/>
    <col min="13055" max="13058" width="8.625" style="2" customWidth="1"/>
    <col min="13059" max="13301" width="10.75" style="2"/>
    <col min="13302" max="13302" width="12.875" style="2" customWidth="1"/>
    <col min="13303" max="13310" width="10.625" style="2" customWidth="1"/>
    <col min="13311" max="13314" width="8.625" style="2" customWidth="1"/>
    <col min="13315" max="13557" width="10.75" style="2"/>
    <col min="13558" max="13558" width="12.875" style="2" customWidth="1"/>
    <col min="13559" max="13566" width="10.625" style="2" customWidth="1"/>
    <col min="13567" max="13570" width="8.625" style="2" customWidth="1"/>
    <col min="13571" max="13813" width="10.75" style="2"/>
    <col min="13814" max="13814" width="12.875" style="2" customWidth="1"/>
    <col min="13815" max="13822" width="10.625" style="2" customWidth="1"/>
    <col min="13823" max="13826" width="8.625" style="2" customWidth="1"/>
    <col min="13827" max="14069" width="10.75" style="2"/>
    <col min="14070" max="14070" width="12.875" style="2" customWidth="1"/>
    <col min="14071" max="14078" width="10.625" style="2" customWidth="1"/>
    <col min="14079" max="14082" width="8.625" style="2" customWidth="1"/>
    <col min="14083" max="14325" width="10.75" style="2"/>
    <col min="14326" max="14326" width="12.875" style="2" customWidth="1"/>
    <col min="14327" max="14334" width="10.625" style="2" customWidth="1"/>
    <col min="14335" max="14338" width="8.625" style="2" customWidth="1"/>
    <col min="14339" max="14581" width="10.75" style="2"/>
    <col min="14582" max="14582" width="12.875" style="2" customWidth="1"/>
    <col min="14583" max="14590" width="10.625" style="2" customWidth="1"/>
    <col min="14591" max="14594" width="8.625" style="2" customWidth="1"/>
    <col min="14595" max="14837" width="10.75" style="2"/>
    <col min="14838" max="14838" width="12.875" style="2" customWidth="1"/>
    <col min="14839" max="14846" width="10.625" style="2" customWidth="1"/>
    <col min="14847" max="14850" width="8.625" style="2" customWidth="1"/>
    <col min="14851" max="15093" width="10.75" style="2"/>
    <col min="15094" max="15094" width="12.875" style="2" customWidth="1"/>
    <col min="15095" max="15102" width="10.625" style="2" customWidth="1"/>
    <col min="15103" max="15106" width="8.625" style="2" customWidth="1"/>
    <col min="15107" max="15349" width="10.75" style="2"/>
    <col min="15350" max="15350" width="12.875" style="2" customWidth="1"/>
    <col min="15351" max="15358" width="10.625" style="2" customWidth="1"/>
    <col min="15359" max="15362" width="8.625" style="2" customWidth="1"/>
    <col min="15363" max="15605" width="10.75" style="2"/>
    <col min="15606" max="15606" width="12.875" style="2" customWidth="1"/>
    <col min="15607" max="15614" width="10.625" style="2" customWidth="1"/>
    <col min="15615" max="15618" width="8.625" style="2" customWidth="1"/>
    <col min="15619" max="15861" width="10.75" style="2"/>
    <col min="15862" max="15862" width="12.875" style="2" customWidth="1"/>
    <col min="15863" max="15870" width="10.625" style="2" customWidth="1"/>
    <col min="15871" max="15874" width="8.625" style="2" customWidth="1"/>
    <col min="15875" max="16117" width="10.75" style="2"/>
    <col min="16118" max="16118" width="12.875" style="2" customWidth="1"/>
    <col min="16119" max="16126" width="10.625" style="2" customWidth="1"/>
    <col min="16127" max="16130" width="8.625" style="2" customWidth="1"/>
    <col min="16131" max="16384" width="10.75" style="2"/>
  </cols>
  <sheetData>
    <row r="1" spans="1:8" ht="19.5" thickBot="1">
      <c r="A1" s="1" t="s">
        <v>49</v>
      </c>
      <c r="B1" s="114"/>
      <c r="C1" s="114"/>
      <c r="D1" s="115"/>
      <c r="E1" s="116"/>
      <c r="F1" s="117"/>
      <c r="G1" s="117"/>
      <c r="H1" s="118"/>
    </row>
    <row r="2" spans="1:8" ht="8.25" customHeight="1" thickBot="1">
      <c r="A2" s="119"/>
      <c r="B2" s="120"/>
      <c r="C2" s="121"/>
      <c r="D2" s="122"/>
      <c r="E2" s="123"/>
      <c r="F2" s="124"/>
      <c r="G2" s="124"/>
      <c r="H2" s="125"/>
    </row>
    <row r="3" spans="1:8" s="3" customFormat="1" ht="15" customHeight="1">
      <c r="A3" s="126"/>
      <c r="B3" s="105" t="s">
        <v>0</v>
      </c>
      <c r="C3" s="106"/>
      <c r="D3" s="106"/>
      <c r="E3" s="106"/>
      <c r="F3" s="106"/>
      <c r="G3" s="106"/>
      <c r="H3" s="107"/>
    </row>
    <row r="4" spans="1:8" s="3" customFormat="1" ht="15" customHeight="1">
      <c r="A4" s="127"/>
      <c r="B4" s="108" t="s">
        <v>1</v>
      </c>
      <c r="C4" s="109" t="s">
        <v>2</v>
      </c>
      <c r="D4" s="110" t="s">
        <v>3</v>
      </c>
      <c r="E4" s="128"/>
      <c r="F4" s="111" t="s">
        <v>4</v>
      </c>
      <c r="G4" s="112"/>
      <c r="H4" s="113"/>
    </row>
    <row r="5" spans="1:8" s="3" customFormat="1" ht="15" customHeight="1" thickBot="1">
      <c r="A5" s="129"/>
      <c r="B5" s="130"/>
      <c r="C5" s="131"/>
      <c r="D5" s="4" t="s">
        <v>5</v>
      </c>
      <c r="E5" s="41" t="s">
        <v>6</v>
      </c>
      <c r="F5" s="5" t="s">
        <v>7</v>
      </c>
      <c r="G5" s="6" t="s">
        <v>8</v>
      </c>
      <c r="H5" s="7" t="s">
        <v>9</v>
      </c>
    </row>
    <row r="6" spans="1:8" s="10" customFormat="1" ht="15" customHeight="1">
      <c r="A6" s="8" t="s">
        <v>10</v>
      </c>
      <c r="B6" s="42">
        <v>394483</v>
      </c>
      <c r="C6" s="9">
        <f>+C7+C8</f>
        <v>392332</v>
      </c>
      <c r="D6" s="52">
        <f t="shared" ref="D6:D44" si="0">+B6-C6</f>
        <v>2151</v>
      </c>
      <c r="E6" s="53">
        <f t="shared" ref="E6:E44" si="1">+D6/C6*100</f>
        <v>0.54826014701834158</v>
      </c>
      <c r="F6" s="54">
        <f>[1]表５!I4/表１０!B6</f>
        <v>2.339854949389454</v>
      </c>
      <c r="G6" s="55">
        <f>[1]表５!H4/表１０!C6</f>
        <v>2.4560295871863627</v>
      </c>
      <c r="H6" s="56">
        <f t="shared" ref="H6:H44" si="2">F6-G6</f>
        <v>-0.11617463779690862</v>
      </c>
    </row>
    <row r="7" spans="1:8" s="10" customFormat="1" ht="15" customHeight="1">
      <c r="A7" s="11" t="s">
        <v>11</v>
      </c>
      <c r="B7" s="43">
        <v>311863</v>
      </c>
      <c r="C7" s="12">
        <f>SUM(C9:C17)</f>
        <v>307920</v>
      </c>
      <c r="D7" s="57">
        <f t="shared" si="0"/>
        <v>3943</v>
      </c>
      <c r="E7" s="58">
        <f t="shared" si="1"/>
        <v>1.2805274097168096</v>
      </c>
      <c r="F7" s="59">
        <f>[1]表５!I5/表１０!B7</f>
        <v>2.3282787634313786</v>
      </c>
      <c r="G7" s="60">
        <f>[1]表５!H5/表１０!C7</f>
        <v>2.4456839438815279</v>
      </c>
      <c r="H7" s="61">
        <f t="shared" si="2"/>
        <v>-0.11740518045014925</v>
      </c>
    </row>
    <row r="8" spans="1:8" s="10" customFormat="1" ht="15" customHeight="1" thickBot="1">
      <c r="A8" s="13" t="s">
        <v>12</v>
      </c>
      <c r="B8" s="44">
        <v>82620</v>
      </c>
      <c r="C8" s="14">
        <f>+C18+C20+C24+C28+C35+C39</f>
        <v>84412</v>
      </c>
      <c r="D8" s="62">
        <f t="shared" si="0"/>
        <v>-1792</v>
      </c>
      <c r="E8" s="63">
        <f t="shared" si="1"/>
        <v>-2.1229209117187131</v>
      </c>
      <c r="F8" s="64">
        <f>[1]表５!I6/表１０!B8</f>
        <v>2.3835511982570807</v>
      </c>
      <c r="G8" s="65">
        <f>[1]表５!H6/表１０!C8</f>
        <v>2.4937686584845755</v>
      </c>
      <c r="H8" s="66">
        <f t="shared" si="2"/>
        <v>-0.11021746022749479</v>
      </c>
    </row>
    <row r="9" spans="1:8" s="10" customFormat="1" ht="15" customHeight="1">
      <c r="A9" s="8" t="s">
        <v>13</v>
      </c>
      <c r="B9" s="45">
        <v>157666</v>
      </c>
      <c r="C9" s="15">
        <v>153089</v>
      </c>
      <c r="D9" s="67">
        <f t="shared" si="0"/>
        <v>4577</v>
      </c>
      <c r="E9" s="53">
        <f t="shared" si="1"/>
        <v>2.9897641241369399</v>
      </c>
      <c r="F9" s="68">
        <f>[1]表５!I7/表１０!B9</f>
        <v>2.2633795491735693</v>
      </c>
      <c r="G9" s="69">
        <f>[1]表５!H7/表１０!C9</f>
        <v>2.3787078104893231</v>
      </c>
      <c r="H9" s="70">
        <f t="shared" si="2"/>
        <v>-0.1153282613157538</v>
      </c>
    </row>
    <row r="10" spans="1:8" s="10" customFormat="1" ht="15" customHeight="1">
      <c r="A10" s="11" t="s">
        <v>14</v>
      </c>
      <c r="B10" s="46">
        <v>20088</v>
      </c>
      <c r="C10" s="16">
        <v>20678</v>
      </c>
      <c r="D10" s="71">
        <f t="shared" si="0"/>
        <v>-590</v>
      </c>
      <c r="E10" s="58">
        <f t="shared" si="1"/>
        <v>-2.8532740110262114</v>
      </c>
      <c r="F10" s="72">
        <f>[1]表５!I8/表１０!B10</f>
        <v>2.4093986459577859</v>
      </c>
      <c r="G10" s="73">
        <f>[1]表５!H8/表１０!C10</f>
        <v>2.5079794951155816</v>
      </c>
      <c r="H10" s="61">
        <f t="shared" si="2"/>
        <v>-9.8580849157795747E-2</v>
      </c>
    </row>
    <row r="11" spans="1:8" s="10" customFormat="1" ht="15" customHeight="1">
      <c r="A11" s="11" t="s">
        <v>15</v>
      </c>
      <c r="B11" s="46">
        <v>24028</v>
      </c>
      <c r="C11" s="16">
        <v>23653</v>
      </c>
      <c r="D11" s="71">
        <f t="shared" si="0"/>
        <v>375</v>
      </c>
      <c r="E11" s="58">
        <f t="shared" si="1"/>
        <v>1.5854225679617806</v>
      </c>
      <c r="F11" s="72">
        <f>[1]表５!I9/表１０!B11</f>
        <v>2.5330031629765273</v>
      </c>
      <c r="G11" s="73">
        <f>[1]表５!H9/表１０!C11</f>
        <v>2.6897645119012386</v>
      </c>
      <c r="H11" s="61">
        <f t="shared" si="2"/>
        <v>-0.15676134892471127</v>
      </c>
    </row>
    <row r="12" spans="1:8" s="10" customFormat="1" ht="15" customHeight="1">
      <c r="A12" s="11" t="s">
        <v>16</v>
      </c>
      <c r="B12" s="46">
        <v>10270</v>
      </c>
      <c r="C12" s="16">
        <v>10576</v>
      </c>
      <c r="D12" s="71">
        <f t="shared" si="0"/>
        <v>-306</v>
      </c>
      <c r="E12" s="58">
        <f t="shared" si="1"/>
        <v>-2.8933434190620275</v>
      </c>
      <c r="F12" s="72">
        <f>[1]表５!I10/表１０!B12</f>
        <v>2.585491723466407</v>
      </c>
      <c r="G12" s="73">
        <f>[1]表５!H10/表１０!C12</f>
        <v>2.6919440242057489</v>
      </c>
      <c r="H12" s="61">
        <f t="shared" si="2"/>
        <v>-0.10645230073934187</v>
      </c>
    </row>
    <row r="13" spans="1:8" s="10" customFormat="1" ht="15" customHeight="1">
      <c r="A13" s="11" t="s">
        <v>17</v>
      </c>
      <c r="B13" s="46">
        <v>10123</v>
      </c>
      <c r="C13" s="16">
        <v>9913</v>
      </c>
      <c r="D13" s="71">
        <f t="shared" si="0"/>
        <v>210</v>
      </c>
      <c r="E13" s="58">
        <f t="shared" si="1"/>
        <v>2.1184303439927366</v>
      </c>
      <c r="F13" s="74">
        <f>[1]表５!I11/表１０!B13</f>
        <v>2.3202607922552603</v>
      </c>
      <c r="G13" s="73">
        <f>[1]表５!H11/表１０!C13</f>
        <v>2.501866236255422</v>
      </c>
      <c r="H13" s="61">
        <f t="shared" si="2"/>
        <v>-0.18160544400016176</v>
      </c>
    </row>
    <row r="14" spans="1:8" s="10" customFormat="1" ht="15" customHeight="1">
      <c r="A14" s="11" t="s">
        <v>18</v>
      </c>
      <c r="B14" s="46">
        <v>31215</v>
      </c>
      <c r="C14" s="16">
        <v>32163</v>
      </c>
      <c r="D14" s="71">
        <f t="shared" si="0"/>
        <v>-948</v>
      </c>
      <c r="E14" s="58">
        <f t="shared" si="1"/>
        <v>-2.9474862419550418</v>
      </c>
      <c r="F14" s="72">
        <f>[1]表５!I12/表１０!B14</f>
        <v>2.2395002402691015</v>
      </c>
      <c r="G14" s="73">
        <f>[1]表５!H12/表１０!C14</f>
        <v>2.3247209526474522</v>
      </c>
      <c r="H14" s="61">
        <f t="shared" si="2"/>
        <v>-8.5220712378350605E-2</v>
      </c>
    </row>
    <row r="15" spans="1:8" s="10" customFormat="1" ht="15" customHeight="1">
      <c r="A15" s="11" t="s">
        <v>19</v>
      </c>
      <c r="B15" s="46">
        <v>13123</v>
      </c>
      <c r="C15" s="16">
        <v>13617</v>
      </c>
      <c r="D15" s="71">
        <f t="shared" si="0"/>
        <v>-494</v>
      </c>
      <c r="E15" s="58">
        <f t="shared" si="1"/>
        <v>-3.6278181684658883</v>
      </c>
      <c r="F15" s="72">
        <f>[1]表５!I13/表１０!B15</f>
        <v>2.0717061647489143</v>
      </c>
      <c r="G15" s="73">
        <f>[1]表５!H13/表１０!C15</f>
        <v>2.1539986781229348</v>
      </c>
      <c r="H15" s="61">
        <f t="shared" si="2"/>
        <v>-8.2292513374020437E-2</v>
      </c>
    </row>
    <row r="16" spans="1:8" s="10" customFormat="1" ht="15" customHeight="1">
      <c r="A16" s="11" t="s">
        <v>20</v>
      </c>
      <c r="B16" s="46">
        <v>23351</v>
      </c>
      <c r="C16" s="16">
        <v>23457</v>
      </c>
      <c r="D16" s="71">
        <f t="shared" si="0"/>
        <v>-106</v>
      </c>
      <c r="E16" s="58">
        <f t="shared" si="1"/>
        <v>-0.4518906936095835</v>
      </c>
      <c r="F16" s="72">
        <f>[1]表５!I14/表１０!B16</f>
        <v>2.5204916277675475</v>
      </c>
      <c r="G16" s="73">
        <f>[1]表５!H14/表１０!C16</f>
        <v>2.6693950633073285</v>
      </c>
      <c r="H16" s="61">
        <f t="shared" si="2"/>
        <v>-0.14890343553978092</v>
      </c>
    </row>
    <row r="17" spans="1:8" s="10" customFormat="1" ht="15" customHeight="1">
      <c r="A17" s="17" t="s">
        <v>21</v>
      </c>
      <c r="B17" s="47">
        <v>21999</v>
      </c>
      <c r="C17" s="18">
        <v>20774</v>
      </c>
      <c r="D17" s="75">
        <f t="shared" si="0"/>
        <v>1225</v>
      </c>
      <c r="E17" s="76">
        <f t="shared" si="1"/>
        <v>5.8967940695099639</v>
      </c>
      <c r="F17" s="74">
        <f>[1]表５!I15/表１０!B17</f>
        <v>2.4543388335833445</v>
      </c>
      <c r="G17" s="73">
        <f>[1]表５!H15/表１０!C17</f>
        <v>2.5730239722730337</v>
      </c>
      <c r="H17" s="77">
        <f t="shared" si="2"/>
        <v>-0.11868513868968922</v>
      </c>
    </row>
    <row r="18" spans="1:8" s="10" customFormat="1" ht="15" customHeight="1" thickBot="1">
      <c r="A18" s="19" t="s">
        <v>22</v>
      </c>
      <c r="B18" s="48">
        <v>3474</v>
      </c>
      <c r="C18" s="20">
        <f>+C19</f>
        <v>3762</v>
      </c>
      <c r="D18" s="78">
        <f t="shared" si="0"/>
        <v>-288</v>
      </c>
      <c r="E18" s="79">
        <f t="shared" si="1"/>
        <v>-7.6555023923444976</v>
      </c>
      <c r="F18" s="80">
        <f>F19</f>
        <v>2.3788140472078294</v>
      </c>
      <c r="G18" s="81">
        <f>G19</f>
        <v>2.4471026049973417</v>
      </c>
      <c r="H18" s="82">
        <f t="shared" si="2"/>
        <v>-6.8288557789512261E-2</v>
      </c>
    </row>
    <row r="19" spans="1:8" s="10" customFormat="1" ht="15" customHeight="1" thickTop="1">
      <c r="A19" s="21" t="s">
        <v>23</v>
      </c>
      <c r="B19" s="46">
        <v>3474</v>
      </c>
      <c r="C19" s="22">
        <v>3762</v>
      </c>
      <c r="D19" s="71">
        <f>+B19-C19</f>
        <v>-288</v>
      </c>
      <c r="E19" s="83">
        <f t="shared" si="1"/>
        <v>-7.6555023923444976</v>
      </c>
      <c r="F19" s="74">
        <f>[1]表５!I17/表１０!B19</f>
        <v>2.3788140472078294</v>
      </c>
      <c r="G19" s="73">
        <f>[1]表５!H17/表１０!C19</f>
        <v>2.4471026049973417</v>
      </c>
      <c r="H19" s="84">
        <f t="shared" si="2"/>
        <v>-6.8288557789512261E-2</v>
      </c>
    </row>
    <row r="20" spans="1:8" s="10" customFormat="1" ht="15" customHeight="1" thickBot="1">
      <c r="A20" s="19" t="s">
        <v>24</v>
      </c>
      <c r="B20" s="48">
        <v>9159</v>
      </c>
      <c r="C20" s="20">
        <f>SUM(C21:C23)</f>
        <v>9432</v>
      </c>
      <c r="D20" s="78">
        <f t="shared" si="0"/>
        <v>-273</v>
      </c>
      <c r="E20" s="79">
        <f t="shared" si="1"/>
        <v>-2.8944020356234095</v>
      </c>
      <c r="F20" s="80">
        <f>[1]表５!I18/表１０!B20</f>
        <v>2.4913200131018671</v>
      </c>
      <c r="G20" s="81">
        <f>[1]表５!H18/表１０!C20</f>
        <v>2.6209711620016964</v>
      </c>
      <c r="H20" s="82">
        <f t="shared" si="2"/>
        <v>-0.12965114889982932</v>
      </c>
    </row>
    <row r="21" spans="1:8" s="10" customFormat="1" ht="15" customHeight="1" thickTop="1">
      <c r="A21" s="21" t="s">
        <v>25</v>
      </c>
      <c r="B21" s="49">
        <v>6223</v>
      </c>
      <c r="C21" s="22">
        <v>6315</v>
      </c>
      <c r="D21" s="85">
        <f t="shared" si="0"/>
        <v>-92</v>
      </c>
      <c r="E21" s="83">
        <f t="shared" si="1"/>
        <v>-1.456848772763262</v>
      </c>
      <c r="F21" s="86">
        <f>[1]表５!I19/表１０!B21</f>
        <v>2.5695002410412986</v>
      </c>
      <c r="G21" s="87">
        <f>[1]表５!H19/表１０!C21</f>
        <v>2.6907363420427552</v>
      </c>
      <c r="H21" s="88">
        <f t="shared" si="2"/>
        <v>-0.12123610100145665</v>
      </c>
    </row>
    <row r="22" spans="1:8" s="10" customFormat="1" ht="15" customHeight="1">
      <c r="A22" s="11" t="s">
        <v>26</v>
      </c>
      <c r="B22" s="46">
        <v>1528</v>
      </c>
      <c r="C22" s="16">
        <v>1649</v>
      </c>
      <c r="D22" s="71">
        <f t="shared" si="0"/>
        <v>-121</v>
      </c>
      <c r="E22" s="58">
        <f t="shared" si="1"/>
        <v>-7.3377804730139484</v>
      </c>
      <c r="F22" s="72">
        <f>[1]表５!I20/表１０!B22</f>
        <v>2.5255235602094239</v>
      </c>
      <c r="G22" s="73">
        <f>[1]表５!H20/表１０!C22</f>
        <v>2.654335961188599</v>
      </c>
      <c r="H22" s="84">
        <f t="shared" si="2"/>
        <v>-0.12881240097917512</v>
      </c>
    </row>
    <row r="23" spans="1:8" s="10" customFormat="1" ht="15" customHeight="1">
      <c r="A23" s="17" t="s">
        <v>27</v>
      </c>
      <c r="B23" s="47">
        <v>1408</v>
      </c>
      <c r="C23" s="18">
        <v>1468</v>
      </c>
      <c r="D23" s="75">
        <f t="shared" si="0"/>
        <v>-60</v>
      </c>
      <c r="E23" s="76">
        <f t="shared" si="1"/>
        <v>-4.0871934604904636</v>
      </c>
      <c r="F23" s="89">
        <f>[1]表５!I21/表１０!B23</f>
        <v>2.1086647727272729</v>
      </c>
      <c r="G23" s="73">
        <f>[1]表５!H21/表１０!C23</f>
        <v>2.2833787465940056</v>
      </c>
      <c r="H23" s="90">
        <f t="shared" si="2"/>
        <v>-0.17471397386673271</v>
      </c>
    </row>
    <row r="24" spans="1:8" s="10" customFormat="1" ht="15" customHeight="1" thickBot="1">
      <c r="A24" s="19" t="s">
        <v>28</v>
      </c>
      <c r="B24" s="48">
        <v>16586</v>
      </c>
      <c r="C24" s="20">
        <f>SUM(C25:C27)</f>
        <v>16684</v>
      </c>
      <c r="D24" s="78">
        <f t="shared" si="0"/>
        <v>-98</v>
      </c>
      <c r="E24" s="79">
        <f t="shared" si="1"/>
        <v>-0.5873891153200671</v>
      </c>
      <c r="F24" s="80">
        <f>[1]表５!I22/表１０!B24</f>
        <v>2.6031592909682866</v>
      </c>
      <c r="G24" s="81">
        <f>[1]表５!H22/表１０!C24</f>
        <v>2.7442459841764566</v>
      </c>
      <c r="H24" s="82">
        <f t="shared" si="2"/>
        <v>-0.14108669320817002</v>
      </c>
    </row>
    <row r="25" spans="1:8" s="10" customFormat="1" ht="15" customHeight="1" thickTop="1">
      <c r="A25" s="21" t="s">
        <v>29</v>
      </c>
      <c r="B25" s="49">
        <v>4599</v>
      </c>
      <c r="C25" s="23">
        <v>4755</v>
      </c>
      <c r="D25" s="85">
        <f t="shared" si="0"/>
        <v>-156</v>
      </c>
      <c r="E25" s="91">
        <f t="shared" si="1"/>
        <v>-3.2807570977917986</v>
      </c>
      <c r="F25" s="86">
        <f>[1]表５!I23/表１０!B25</f>
        <v>2.4172646227440748</v>
      </c>
      <c r="G25" s="87">
        <f>[1]表５!H23/表１０!C25</f>
        <v>2.5657202944269191</v>
      </c>
      <c r="H25" s="88">
        <f t="shared" si="2"/>
        <v>-0.14845567168284424</v>
      </c>
    </row>
    <row r="26" spans="1:8" s="10" customFormat="1" ht="15" customHeight="1">
      <c r="A26" s="11" t="s">
        <v>30</v>
      </c>
      <c r="B26" s="46">
        <v>2481</v>
      </c>
      <c r="C26" s="24">
        <v>2503</v>
      </c>
      <c r="D26" s="71">
        <f t="shared" si="0"/>
        <v>-22</v>
      </c>
      <c r="E26" s="92">
        <f t="shared" si="1"/>
        <v>-0.87894526568118247</v>
      </c>
      <c r="F26" s="72">
        <f>[1]表５!I24/表１０!B26</f>
        <v>2.7347843611446998</v>
      </c>
      <c r="G26" s="73">
        <f>[1]表５!H24/表１０!C26</f>
        <v>2.8861366360367557</v>
      </c>
      <c r="H26" s="84">
        <f t="shared" si="2"/>
        <v>-0.15135227489205594</v>
      </c>
    </row>
    <row r="27" spans="1:8" s="10" customFormat="1" ht="15" customHeight="1">
      <c r="A27" s="17" t="s">
        <v>31</v>
      </c>
      <c r="B27" s="47">
        <v>9506</v>
      </c>
      <c r="C27" s="25">
        <v>9426</v>
      </c>
      <c r="D27" s="75">
        <f t="shared" si="0"/>
        <v>80</v>
      </c>
      <c r="E27" s="93">
        <f t="shared" si="1"/>
        <v>0.84871631657118618</v>
      </c>
      <c r="F27" s="89">
        <f>[1]表５!I25/表１０!B27</f>
        <v>2.6587418472543658</v>
      </c>
      <c r="G27" s="73">
        <f>[1]表５!H25/表１０!C27</f>
        <v>2.7966263526416295</v>
      </c>
      <c r="H27" s="90">
        <f t="shared" si="2"/>
        <v>-0.13788450538726371</v>
      </c>
    </row>
    <row r="28" spans="1:8" s="10" customFormat="1" ht="15" customHeight="1" thickBot="1">
      <c r="A28" s="19" t="s">
        <v>32</v>
      </c>
      <c r="B28" s="48">
        <v>18882</v>
      </c>
      <c r="C28" s="20">
        <f>SUM(C29:C34)</f>
        <v>18958</v>
      </c>
      <c r="D28" s="78">
        <f t="shared" si="0"/>
        <v>-76</v>
      </c>
      <c r="E28" s="79">
        <f t="shared" si="1"/>
        <v>-0.40088616942715471</v>
      </c>
      <c r="F28" s="80">
        <f>[1]表５!I26/表１０!B28</f>
        <v>2.5781167249232073</v>
      </c>
      <c r="G28" s="81">
        <f>[1]表５!H26/表１０!C28</f>
        <v>2.7188521995991137</v>
      </c>
      <c r="H28" s="82">
        <f t="shared" si="2"/>
        <v>-0.14073547467590641</v>
      </c>
    </row>
    <row r="29" spans="1:8" s="10" customFormat="1" ht="15" customHeight="1" thickTop="1">
      <c r="A29" s="21" t="s">
        <v>33</v>
      </c>
      <c r="B29" s="49">
        <v>2863</v>
      </c>
      <c r="C29" s="22">
        <v>2964</v>
      </c>
      <c r="D29" s="85">
        <f t="shared" si="0"/>
        <v>-101</v>
      </c>
      <c r="E29" s="83">
        <f t="shared" si="1"/>
        <v>-3.407557354925776</v>
      </c>
      <c r="F29" s="86">
        <f>[1]表５!I27/表１０!B29</f>
        <v>2.3981837233670973</v>
      </c>
      <c r="G29" s="87">
        <f>[1]表５!H27/表１０!C29</f>
        <v>2.52361673414305</v>
      </c>
      <c r="H29" s="88">
        <f t="shared" si="2"/>
        <v>-0.1254330107759527</v>
      </c>
    </row>
    <row r="30" spans="1:8" s="10" customFormat="1" ht="15" customHeight="1">
      <c r="A30" s="11" t="s">
        <v>34</v>
      </c>
      <c r="B30" s="46">
        <v>2896</v>
      </c>
      <c r="C30" s="16">
        <v>2782</v>
      </c>
      <c r="D30" s="71">
        <f t="shared" si="0"/>
        <v>114</v>
      </c>
      <c r="E30" s="58">
        <f t="shared" si="1"/>
        <v>4.0977713874910133</v>
      </c>
      <c r="F30" s="72">
        <f>[1]表５!I28/表１０!B30</f>
        <v>2.6495165745856353</v>
      </c>
      <c r="G30" s="73">
        <f>[1]表５!H28/表１０!C30</f>
        <v>2.7465851905104239</v>
      </c>
      <c r="H30" s="84">
        <f t="shared" si="2"/>
        <v>-9.7068615924788659E-2</v>
      </c>
    </row>
    <row r="31" spans="1:8" s="10" customFormat="1" ht="15" customHeight="1">
      <c r="A31" s="11" t="s">
        <v>35</v>
      </c>
      <c r="B31" s="46">
        <v>2261</v>
      </c>
      <c r="C31" s="16">
        <v>2223</v>
      </c>
      <c r="D31" s="71">
        <f t="shared" si="0"/>
        <v>38</v>
      </c>
      <c r="E31" s="58">
        <f t="shared" si="1"/>
        <v>1.7094017094017095</v>
      </c>
      <c r="F31" s="72">
        <f>[1]表５!I29/表１０!B31</f>
        <v>2.3763821318000886</v>
      </c>
      <c r="G31" s="73">
        <f>[1]表５!H29/表１０!C31</f>
        <v>2.6257309941520468</v>
      </c>
      <c r="H31" s="84">
        <f t="shared" si="2"/>
        <v>-0.24934886235195819</v>
      </c>
    </row>
    <row r="32" spans="1:8" s="10" customFormat="1" ht="15" customHeight="1">
      <c r="A32" s="11" t="s">
        <v>36</v>
      </c>
      <c r="B32" s="46">
        <v>2993</v>
      </c>
      <c r="C32" s="16">
        <v>2918</v>
      </c>
      <c r="D32" s="71">
        <f t="shared" si="0"/>
        <v>75</v>
      </c>
      <c r="E32" s="58">
        <f t="shared" si="1"/>
        <v>2.5702535983550376</v>
      </c>
      <c r="F32" s="72">
        <f>[1]表５!I30/表１０!B32</f>
        <v>2.5800200467758101</v>
      </c>
      <c r="G32" s="73">
        <f>[1]表５!H30/表１０!C32</f>
        <v>2.7649074708704591</v>
      </c>
      <c r="H32" s="84">
        <f t="shared" si="2"/>
        <v>-0.18488742409464898</v>
      </c>
    </row>
    <row r="33" spans="1:8" s="10" customFormat="1" ht="15" customHeight="1">
      <c r="A33" s="11" t="s">
        <v>37</v>
      </c>
      <c r="B33" s="46">
        <v>4277</v>
      </c>
      <c r="C33" s="16">
        <v>4421</v>
      </c>
      <c r="D33" s="71">
        <f t="shared" si="0"/>
        <v>-144</v>
      </c>
      <c r="E33" s="58">
        <f t="shared" si="1"/>
        <v>-3.2571816331146799</v>
      </c>
      <c r="F33" s="74">
        <f>[1]表５!I31/表１０!B33</f>
        <v>2.7643207855973815</v>
      </c>
      <c r="G33" s="73">
        <f>[1]表５!H31/表１０!C33</f>
        <v>2.8821533589685591</v>
      </c>
      <c r="H33" s="84">
        <f t="shared" si="2"/>
        <v>-0.11783257337117758</v>
      </c>
    </row>
    <row r="34" spans="1:8" s="10" customFormat="1" ht="15" customHeight="1">
      <c r="A34" s="17" t="s">
        <v>38</v>
      </c>
      <c r="B34" s="47">
        <v>3592</v>
      </c>
      <c r="C34" s="18">
        <v>3650</v>
      </c>
      <c r="D34" s="75">
        <f t="shared" si="0"/>
        <v>-58</v>
      </c>
      <c r="E34" s="76">
        <f t="shared" si="1"/>
        <v>-1.5890410958904109</v>
      </c>
      <c r="F34" s="89">
        <f>[1]表５!I32/表１０!B34</f>
        <v>2.567650334075724</v>
      </c>
      <c r="G34" s="94">
        <f>[1]表５!H32/表１０!C34</f>
        <v>2.6783561643835618</v>
      </c>
      <c r="H34" s="90">
        <f t="shared" si="2"/>
        <v>-0.11070583030783787</v>
      </c>
    </row>
    <row r="35" spans="1:8" s="10" customFormat="1" ht="15" customHeight="1" thickBot="1">
      <c r="A35" s="19" t="s">
        <v>39</v>
      </c>
      <c r="B35" s="48">
        <v>17540</v>
      </c>
      <c r="C35" s="20">
        <f>SUM(C36:C38)</f>
        <v>17482</v>
      </c>
      <c r="D35" s="78">
        <f t="shared" si="0"/>
        <v>58</v>
      </c>
      <c r="E35" s="79">
        <f t="shared" si="1"/>
        <v>0.33176982038668346</v>
      </c>
      <c r="F35" s="80">
        <f>[1]表５!I33/表１０!B35</f>
        <v>2.234720638540479</v>
      </c>
      <c r="G35" s="81">
        <f>[1]表５!H33/表１０!C35</f>
        <v>2.3251916256721197</v>
      </c>
      <c r="H35" s="82">
        <f t="shared" si="2"/>
        <v>-9.0470987131640701E-2</v>
      </c>
    </row>
    <row r="36" spans="1:8" s="27" customFormat="1" ht="15" customHeight="1" thickTop="1">
      <c r="A36" s="21" t="s">
        <v>40</v>
      </c>
      <c r="B36" s="50">
        <v>9382</v>
      </c>
      <c r="C36" s="26">
        <v>9538</v>
      </c>
      <c r="D36" s="85">
        <f t="shared" si="0"/>
        <v>-156</v>
      </c>
      <c r="E36" s="83">
        <f t="shared" si="1"/>
        <v>-1.6355630111134409</v>
      </c>
      <c r="F36" s="95">
        <f>[1]表５!I34/表１０!B36</f>
        <v>2.160520144958431</v>
      </c>
      <c r="G36" s="96">
        <f>[1]表５!H34/表１０!C36</f>
        <v>2.2576011742503668</v>
      </c>
      <c r="H36" s="97">
        <f t="shared" si="2"/>
        <v>-9.7081029291935739E-2</v>
      </c>
    </row>
    <row r="37" spans="1:8" s="10" customFormat="1" ht="15" customHeight="1">
      <c r="A37" s="11" t="s">
        <v>41</v>
      </c>
      <c r="B37" s="46">
        <v>6368</v>
      </c>
      <c r="C37" s="16">
        <v>6017</v>
      </c>
      <c r="D37" s="71">
        <f t="shared" si="0"/>
        <v>351</v>
      </c>
      <c r="E37" s="58">
        <f t="shared" si="1"/>
        <v>5.8334718298155224</v>
      </c>
      <c r="F37" s="98">
        <f>[1]表５!I35/表１０!B37</f>
        <v>2.3932160804020102</v>
      </c>
      <c r="G37" s="60">
        <f>[1]表５!H35/表１０!C37</f>
        <v>2.4911085258434436</v>
      </c>
      <c r="H37" s="84">
        <f t="shared" si="2"/>
        <v>-9.7892445441433384E-2</v>
      </c>
    </row>
    <row r="38" spans="1:8" s="10" customFormat="1" ht="15" customHeight="1">
      <c r="A38" s="17" t="s">
        <v>42</v>
      </c>
      <c r="B38" s="47">
        <v>1790</v>
      </c>
      <c r="C38" s="18">
        <v>1927</v>
      </c>
      <c r="D38" s="75">
        <f t="shared" si="0"/>
        <v>-137</v>
      </c>
      <c r="E38" s="76">
        <f t="shared" si="1"/>
        <v>-7.1094966268811621</v>
      </c>
      <c r="F38" s="99">
        <f>[1]表５!I36/表１０!B38</f>
        <v>2.0597765363128491</v>
      </c>
      <c r="G38" s="100">
        <f>[1]表５!H36/表１０!C38</f>
        <v>2.141670991177997</v>
      </c>
      <c r="H38" s="90">
        <f t="shared" si="2"/>
        <v>-8.1894454865147903E-2</v>
      </c>
    </row>
    <row r="39" spans="1:8" s="10" customFormat="1" ht="15" customHeight="1" thickBot="1">
      <c r="A39" s="19" t="s">
        <v>43</v>
      </c>
      <c r="B39" s="48">
        <v>16979</v>
      </c>
      <c r="C39" s="20">
        <f>SUM(C40:C44)</f>
        <v>18094</v>
      </c>
      <c r="D39" s="78">
        <f t="shared" si="0"/>
        <v>-1115</v>
      </c>
      <c r="E39" s="79">
        <f t="shared" si="1"/>
        <v>-6.1622637338344202</v>
      </c>
      <c r="F39" s="80">
        <f>[1]表５!I37/表１０!B39</f>
        <v>2.0492372931268039</v>
      </c>
      <c r="G39" s="81">
        <f>[1]表５!H37/表１０!C39</f>
        <v>2.1332485906930474</v>
      </c>
      <c r="H39" s="82">
        <f t="shared" si="2"/>
        <v>-8.4011297566243481E-2</v>
      </c>
    </row>
    <row r="40" spans="1:8" s="10" customFormat="1" ht="15" customHeight="1" thickTop="1">
      <c r="A40" s="21" t="s">
        <v>44</v>
      </c>
      <c r="B40" s="49">
        <v>6795</v>
      </c>
      <c r="C40" s="22">
        <v>7296</v>
      </c>
      <c r="D40" s="85">
        <f t="shared" si="0"/>
        <v>-501</v>
      </c>
      <c r="E40" s="83">
        <f t="shared" si="1"/>
        <v>-6.8667763157894735</v>
      </c>
      <c r="F40" s="86">
        <f>[1]表５!I38/表１０!B40</f>
        <v>2.0815305371596762</v>
      </c>
      <c r="G40" s="87">
        <f>[1]表５!H38/表１０!C40</f>
        <v>2.1493969298245612</v>
      </c>
      <c r="H40" s="88">
        <f t="shared" si="2"/>
        <v>-6.7866392664885034E-2</v>
      </c>
    </row>
    <row r="41" spans="1:8" s="10" customFormat="1" ht="15" customHeight="1">
      <c r="A41" s="11" t="s">
        <v>45</v>
      </c>
      <c r="B41" s="46">
        <v>1315</v>
      </c>
      <c r="C41" s="16">
        <v>1384</v>
      </c>
      <c r="D41" s="71">
        <f t="shared" si="0"/>
        <v>-69</v>
      </c>
      <c r="E41" s="58">
        <f t="shared" si="1"/>
        <v>-4.9855491329479769</v>
      </c>
      <c r="F41" s="72">
        <f>[1]表５!I39/表１０!B41</f>
        <v>2.1269961977186314</v>
      </c>
      <c r="G41" s="73">
        <f>[1]表５!H39/表１０!C41</f>
        <v>2.2304913294797686</v>
      </c>
      <c r="H41" s="84">
        <f t="shared" si="2"/>
        <v>-0.10349513176113723</v>
      </c>
    </row>
    <row r="42" spans="1:8" s="10" customFormat="1" ht="15" customHeight="1">
      <c r="A42" s="11" t="s">
        <v>46</v>
      </c>
      <c r="B42" s="46">
        <v>1248</v>
      </c>
      <c r="C42" s="16">
        <v>1378</v>
      </c>
      <c r="D42" s="71">
        <f t="shared" si="0"/>
        <v>-130</v>
      </c>
      <c r="E42" s="58">
        <f t="shared" si="1"/>
        <v>-9.433962264150944</v>
      </c>
      <c r="F42" s="72">
        <f>[1]表５!I40/表１０!B42</f>
        <v>1.9871794871794872</v>
      </c>
      <c r="G42" s="73">
        <f>[1]表５!H40/表１０!C42</f>
        <v>2.0507982583454281</v>
      </c>
      <c r="H42" s="84">
        <f t="shared" si="2"/>
        <v>-6.3618771165940835E-2</v>
      </c>
    </row>
    <row r="43" spans="1:8" s="10" customFormat="1" ht="15" customHeight="1">
      <c r="A43" s="11" t="s">
        <v>47</v>
      </c>
      <c r="B43" s="46">
        <v>223</v>
      </c>
      <c r="C43" s="16">
        <v>239</v>
      </c>
      <c r="D43" s="71">
        <f t="shared" si="0"/>
        <v>-16</v>
      </c>
      <c r="E43" s="58">
        <f t="shared" si="1"/>
        <v>-6.6945606694560666</v>
      </c>
      <c r="F43" s="74">
        <f>[1]表５!I41/表１０!B43</f>
        <v>1.811659192825112</v>
      </c>
      <c r="G43" s="73">
        <f>[1]表５!H41/表１０!C43</f>
        <v>1.8661087866108788</v>
      </c>
      <c r="H43" s="84">
        <f t="shared" si="2"/>
        <v>-5.4449593785766748E-2</v>
      </c>
    </row>
    <row r="44" spans="1:8" s="10" customFormat="1" ht="15" customHeight="1" thickBot="1">
      <c r="A44" s="13" t="s">
        <v>48</v>
      </c>
      <c r="B44" s="51">
        <v>7398</v>
      </c>
      <c r="C44" s="28">
        <v>7797</v>
      </c>
      <c r="D44" s="101">
        <f t="shared" si="0"/>
        <v>-399</v>
      </c>
      <c r="E44" s="63">
        <f t="shared" si="1"/>
        <v>-5.1173528280107732</v>
      </c>
      <c r="F44" s="102">
        <f>[1]表５!I42/表１０!B44</f>
        <v>2.0233846985671802</v>
      </c>
      <c r="G44" s="103">
        <f>[1]表５!H42/表１０!C44</f>
        <v>2.1236372963960499</v>
      </c>
      <c r="H44" s="104">
        <f t="shared" si="2"/>
        <v>-0.10025259782886975</v>
      </c>
    </row>
    <row r="45" spans="1:8" ht="16.5" customHeight="1">
      <c r="A45" s="132" t="s">
        <v>50</v>
      </c>
      <c r="B45" s="132"/>
      <c r="C45" s="132"/>
      <c r="D45" s="132"/>
      <c r="E45" s="132"/>
      <c r="F45" s="132"/>
      <c r="G45" s="132"/>
      <c r="H45" s="132"/>
    </row>
    <row r="46" spans="1:8">
      <c r="A46" s="133"/>
      <c r="B46" s="133"/>
      <c r="C46" s="133"/>
      <c r="D46" s="133"/>
      <c r="E46" s="133"/>
      <c r="F46" s="133"/>
      <c r="G46" s="133"/>
      <c r="H46" s="133"/>
    </row>
    <row r="47" spans="1:8">
      <c r="A47" s="30"/>
      <c r="B47" s="31"/>
      <c r="C47" s="31"/>
      <c r="D47" s="32"/>
      <c r="E47" s="29"/>
    </row>
    <row r="48" spans="1:8">
      <c r="A48" s="30"/>
      <c r="B48" s="31"/>
      <c r="C48" s="31"/>
      <c r="D48" s="32"/>
      <c r="E48" s="29"/>
    </row>
    <row r="49" spans="1:5">
      <c r="A49" s="30"/>
      <c r="B49" s="31"/>
      <c r="C49" s="31"/>
      <c r="D49" s="32"/>
      <c r="E49" s="29"/>
    </row>
    <row r="50" spans="1:5">
      <c r="A50" s="30"/>
      <c r="B50" s="31"/>
      <c r="C50" s="31"/>
      <c r="D50" s="32"/>
      <c r="E50" s="29"/>
    </row>
    <row r="51" spans="1:5">
      <c r="A51" s="30"/>
      <c r="B51" s="31"/>
      <c r="C51" s="31"/>
      <c r="D51" s="32"/>
      <c r="E51" s="29"/>
    </row>
    <row r="52" spans="1:5">
      <c r="A52" s="30"/>
      <c r="B52" s="31"/>
      <c r="C52" s="31"/>
      <c r="D52" s="32"/>
      <c r="E52" s="29"/>
    </row>
    <row r="53" spans="1:5">
      <c r="A53" s="30"/>
      <c r="B53" s="31"/>
      <c r="C53" s="31"/>
      <c r="D53" s="32"/>
      <c r="E53" s="29"/>
    </row>
    <row r="54" spans="1:5">
      <c r="A54" s="30"/>
      <c r="B54" s="31"/>
      <c r="C54" s="31"/>
      <c r="D54" s="32"/>
      <c r="E54" s="29"/>
    </row>
    <row r="55" spans="1:5">
      <c r="A55" s="30"/>
      <c r="B55" s="31"/>
      <c r="C55" s="31"/>
      <c r="D55" s="32"/>
      <c r="E55" s="29"/>
    </row>
    <row r="56" spans="1:5">
      <c r="A56" s="30"/>
      <c r="B56" s="31"/>
      <c r="C56" s="31"/>
      <c r="D56" s="32"/>
      <c r="E56" s="29"/>
    </row>
    <row r="57" spans="1:5">
      <c r="A57" s="30"/>
      <c r="B57" s="31"/>
      <c r="C57" s="31"/>
      <c r="D57" s="32"/>
      <c r="E57" s="29"/>
    </row>
    <row r="58" spans="1:5">
      <c r="A58" s="33"/>
      <c r="B58" s="34"/>
      <c r="C58" s="34"/>
      <c r="D58" s="35"/>
      <c r="E58" s="36"/>
    </row>
    <row r="59" spans="1:5">
      <c r="A59" s="37"/>
      <c r="B59" s="34"/>
      <c r="C59" s="34"/>
      <c r="D59" s="35"/>
      <c r="E59" s="36"/>
    </row>
    <row r="60" spans="1:5">
      <c r="A60" s="37"/>
      <c r="B60" s="34"/>
      <c r="C60" s="34"/>
      <c r="D60" s="35"/>
      <c r="E60" s="36"/>
    </row>
    <row r="61" spans="1:5">
      <c r="A61" s="37"/>
      <c r="B61" s="34"/>
      <c r="C61" s="34"/>
      <c r="D61" s="35"/>
      <c r="E61" s="36"/>
    </row>
    <row r="62" spans="1:5">
      <c r="A62" s="37"/>
      <c r="B62" s="34"/>
      <c r="C62" s="34"/>
      <c r="D62" s="35"/>
      <c r="E62" s="36"/>
    </row>
    <row r="63" spans="1:5">
      <c r="A63" s="37"/>
      <c r="B63" s="34"/>
      <c r="C63" s="34"/>
      <c r="D63" s="35"/>
      <c r="E63" s="36"/>
    </row>
    <row r="64" spans="1:5">
      <c r="A64" s="37"/>
      <c r="B64" s="34"/>
      <c r="C64" s="34"/>
      <c r="D64" s="35"/>
      <c r="E64" s="36"/>
    </row>
    <row r="65" spans="1:5">
      <c r="A65" s="37"/>
      <c r="B65" s="34"/>
      <c r="C65" s="34"/>
      <c r="D65" s="35"/>
      <c r="E65" s="36"/>
    </row>
    <row r="66" spans="1:5">
      <c r="A66" s="37"/>
      <c r="B66" s="34"/>
      <c r="C66" s="34"/>
      <c r="D66" s="35"/>
      <c r="E66" s="36"/>
    </row>
    <row r="67" spans="1:5">
      <c r="A67" s="37"/>
      <c r="B67" s="34"/>
      <c r="C67" s="34"/>
      <c r="D67" s="35"/>
      <c r="E67" s="36"/>
    </row>
    <row r="68" spans="1:5">
      <c r="A68" s="37"/>
      <c r="B68" s="34"/>
      <c r="C68" s="34"/>
      <c r="D68" s="35"/>
      <c r="E68" s="36"/>
    </row>
    <row r="69" spans="1:5">
      <c r="A69" s="37"/>
      <c r="B69" s="34"/>
      <c r="C69" s="34"/>
      <c r="D69" s="35"/>
      <c r="E69" s="36"/>
    </row>
    <row r="70" spans="1:5">
      <c r="A70" s="37"/>
      <c r="B70" s="34"/>
      <c r="C70" s="34"/>
      <c r="D70" s="35"/>
      <c r="E70" s="36"/>
    </row>
    <row r="71" spans="1:5">
      <c r="A71" s="37"/>
      <c r="B71" s="34"/>
      <c r="C71" s="34"/>
      <c r="D71" s="35"/>
      <c r="E71" s="36"/>
    </row>
    <row r="72" spans="1:5">
      <c r="A72" s="37"/>
      <c r="B72" s="34"/>
      <c r="C72" s="34"/>
      <c r="D72" s="35"/>
      <c r="E72" s="36"/>
    </row>
    <row r="73" spans="1:5">
      <c r="A73" s="37"/>
      <c r="B73" s="34"/>
      <c r="C73" s="34"/>
      <c r="D73" s="35"/>
      <c r="E73" s="36"/>
    </row>
    <row r="74" spans="1:5">
      <c r="A74" s="37"/>
      <c r="B74" s="34"/>
      <c r="C74" s="34"/>
      <c r="D74" s="35"/>
      <c r="E74" s="36"/>
    </row>
    <row r="75" spans="1:5">
      <c r="A75" s="37"/>
      <c r="B75" s="34"/>
      <c r="C75" s="34"/>
      <c r="D75" s="35"/>
      <c r="E75" s="36"/>
    </row>
    <row r="76" spans="1:5">
      <c r="A76" s="37"/>
      <c r="B76" s="34"/>
      <c r="C76" s="34"/>
      <c r="D76" s="35"/>
      <c r="E76" s="36"/>
    </row>
    <row r="77" spans="1:5">
      <c r="A77" s="37"/>
      <c r="B77" s="34"/>
      <c r="C77" s="34"/>
      <c r="D77" s="35"/>
      <c r="E77" s="36"/>
    </row>
    <row r="78" spans="1:5">
      <c r="A78" s="37"/>
      <c r="B78" s="34"/>
      <c r="C78" s="34"/>
      <c r="D78" s="35"/>
      <c r="E78" s="36"/>
    </row>
    <row r="79" spans="1:5">
      <c r="A79" s="37"/>
      <c r="B79" s="34"/>
      <c r="C79" s="34"/>
      <c r="D79" s="35"/>
      <c r="E79" s="36"/>
    </row>
    <row r="80" spans="1:5">
      <c r="A80" s="37"/>
      <c r="B80" s="34"/>
      <c r="C80" s="34"/>
      <c r="D80" s="35"/>
      <c r="E80" s="36"/>
    </row>
    <row r="81" spans="1:5">
      <c r="A81" s="37"/>
      <c r="B81" s="34"/>
      <c r="C81" s="34"/>
      <c r="D81" s="35"/>
      <c r="E81" s="36"/>
    </row>
    <row r="82" spans="1:5">
      <c r="A82" s="37"/>
      <c r="B82" s="34"/>
      <c r="C82" s="34"/>
      <c r="D82" s="35"/>
      <c r="E82" s="36"/>
    </row>
    <row r="83" spans="1:5">
      <c r="A83" s="37"/>
      <c r="B83" s="34"/>
      <c r="C83" s="34"/>
      <c r="D83" s="35"/>
      <c r="E83" s="36"/>
    </row>
    <row r="84" spans="1:5">
      <c r="A84" s="37"/>
      <c r="B84" s="34"/>
      <c r="C84" s="34"/>
      <c r="D84" s="35"/>
      <c r="E84" s="36"/>
    </row>
    <row r="85" spans="1:5">
      <c r="A85" s="37"/>
      <c r="B85" s="34"/>
      <c r="C85" s="34"/>
      <c r="D85" s="35"/>
      <c r="E85" s="36"/>
    </row>
    <row r="86" spans="1:5">
      <c r="A86" s="37"/>
      <c r="B86" s="34"/>
      <c r="C86" s="34"/>
      <c r="D86" s="35"/>
      <c r="E86" s="36"/>
    </row>
    <row r="87" spans="1:5">
      <c r="A87" s="37"/>
      <c r="B87" s="34"/>
      <c r="C87" s="34"/>
      <c r="D87" s="35"/>
      <c r="E87" s="36"/>
    </row>
    <row r="88" spans="1:5">
      <c r="A88" s="37"/>
      <c r="B88" s="34"/>
      <c r="C88" s="34"/>
      <c r="D88" s="35"/>
      <c r="E88" s="36"/>
    </row>
    <row r="89" spans="1:5">
      <c r="A89" s="37"/>
      <c r="B89" s="34"/>
      <c r="C89" s="34"/>
      <c r="D89" s="35"/>
      <c r="E89" s="36"/>
    </row>
    <row r="90" spans="1:5">
      <c r="A90" s="37"/>
      <c r="B90" s="34"/>
      <c r="C90" s="34"/>
      <c r="D90" s="35"/>
      <c r="E90" s="36"/>
    </row>
    <row r="91" spans="1:5">
      <c r="A91" s="37"/>
      <c r="B91" s="34"/>
      <c r="C91" s="34"/>
      <c r="D91" s="35"/>
      <c r="E91" s="36"/>
    </row>
    <row r="92" spans="1:5">
      <c r="A92" s="37"/>
      <c r="B92" s="34"/>
      <c r="C92" s="34"/>
      <c r="D92" s="35"/>
      <c r="E92" s="36"/>
    </row>
    <row r="93" spans="1:5">
      <c r="A93" s="37"/>
      <c r="B93" s="34"/>
      <c r="C93" s="34"/>
      <c r="D93" s="35"/>
      <c r="E93" s="36"/>
    </row>
    <row r="94" spans="1:5">
      <c r="A94" s="37"/>
      <c r="B94" s="34"/>
      <c r="C94" s="34"/>
      <c r="D94" s="35"/>
      <c r="E94" s="36"/>
    </row>
    <row r="95" spans="1:5">
      <c r="A95" s="37"/>
      <c r="B95" s="34"/>
      <c r="C95" s="34"/>
      <c r="D95" s="35"/>
      <c r="E95" s="36"/>
    </row>
    <row r="96" spans="1:5">
      <c r="A96" s="37"/>
      <c r="B96" s="34"/>
      <c r="C96" s="34"/>
      <c r="D96" s="35"/>
      <c r="E96" s="36"/>
    </row>
    <row r="97" spans="1:5">
      <c r="A97" s="37"/>
      <c r="B97" s="34"/>
      <c r="C97" s="34"/>
      <c r="D97" s="35"/>
      <c r="E97" s="36"/>
    </row>
    <row r="98" spans="1:5">
      <c r="A98" s="37"/>
      <c r="B98" s="34"/>
      <c r="C98" s="34"/>
      <c r="D98" s="35"/>
      <c r="E98" s="36"/>
    </row>
    <row r="99" spans="1:5">
      <c r="A99" s="37"/>
      <c r="B99" s="34"/>
      <c r="C99" s="34"/>
      <c r="D99" s="35"/>
      <c r="E99" s="36"/>
    </row>
    <row r="100" spans="1:5">
      <c r="A100" s="37"/>
      <c r="B100" s="34"/>
      <c r="C100" s="34"/>
      <c r="D100" s="35"/>
      <c r="E100" s="36"/>
    </row>
    <row r="101" spans="1:5">
      <c r="A101" s="37"/>
      <c r="B101" s="34"/>
      <c r="C101" s="34"/>
      <c r="D101" s="35"/>
      <c r="E101" s="36"/>
    </row>
    <row r="102" spans="1:5">
      <c r="A102" s="37"/>
      <c r="B102" s="34"/>
      <c r="C102" s="34"/>
      <c r="D102" s="35"/>
      <c r="E102" s="36"/>
    </row>
    <row r="103" spans="1:5">
      <c r="A103" s="37"/>
      <c r="B103" s="34"/>
      <c r="C103" s="34"/>
      <c r="D103" s="35"/>
      <c r="E103" s="36"/>
    </row>
    <row r="104" spans="1:5">
      <c r="A104" s="37"/>
      <c r="B104" s="34"/>
      <c r="C104" s="34"/>
      <c r="D104" s="35"/>
      <c r="E104" s="36"/>
    </row>
    <row r="105" spans="1:5">
      <c r="A105" s="37"/>
      <c r="B105" s="34"/>
      <c r="C105" s="34"/>
      <c r="D105" s="35"/>
      <c r="E105" s="36"/>
    </row>
    <row r="106" spans="1:5">
      <c r="A106" s="37"/>
      <c r="B106" s="34"/>
      <c r="C106" s="34"/>
      <c r="D106" s="35"/>
      <c r="E106" s="36"/>
    </row>
    <row r="107" spans="1:5">
      <c r="A107" s="37"/>
      <c r="B107" s="34"/>
      <c r="C107" s="34"/>
      <c r="D107" s="35"/>
      <c r="E107" s="36"/>
    </row>
    <row r="108" spans="1:5">
      <c r="A108" s="37"/>
      <c r="B108" s="34"/>
      <c r="C108" s="34"/>
      <c r="D108" s="35"/>
      <c r="E108" s="36"/>
    </row>
    <row r="109" spans="1:5">
      <c r="A109" s="37"/>
      <c r="B109" s="34"/>
      <c r="C109" s="34"/>
      <c r="D109" s="35"/>
      <c r="E109" s="36"/>
    </row>
    <row r="110" spans="1:5">
      <c r="A110" s="37"/>
      <c r="B110" s="34"/>
      <c r="C110" s="34"/>
      <c r="D110" s="35"/>
      <c r="E110" s="36"/>
    </row>
    <row r="111" spans="1:5">
      <c r="A111" s="37"/>
      <c r="B111" s="34"/>
      <c r="C111" s="34"/>
      <c r="D111" s="35"/>
      <c r="E111" s="36"/>
    </row>
    <row r="112" spans="1:5">
      <c r="A112" s="37"/>
      <c r="B112" s="34"/>
      <c r="C112" s="34"/>
      <c r="D112" s="35"/>
      <c r="E112" s="36"/>
    </row>
    <row r="113" spans="1:5">
      <c r="A113" s="37"/>
      <c r="B113" s="34"/>
      <c r="C113" s="34"/>
      <c r="D113" s="35"/>
      <c r="E113" s="36"/>
    </row>
    <row r="114" spans="1:5">
      <c r="A114" s="37"/>
      <c r="B114" s="34"/>
      <c r="C114" s="34"/>
      <c r="D114" s="35"/>
      <c r="E114" s="36"/>
    </row>
    <row r="115" spans="1:5">
      <c r="A115" s="37"/>
      <c r="B115" s="34"/>
      <c r="C115" s="34"/>
      <c r="D115" s="35"/>
      <c r="E115" s="36"/>
    </row>
    <row r="116" spans="1:5">
      <c r="A116" s="37"/>
      <c r="B116" s="34"/>
      <c r="C116" s="34"/>
      <c r="D116" s="35"/>
      <c r="E116" s="36"/>
    </row>
    <row r="117" spans="1:5">
      <c r="A117" s="37"/>
      <c r="B117" s="34"/>
      <c r="C117" s="34"/>
      <c r="D117" s="35"/>
      <c r="E117" s="36"/>
    </row>
    <row r="118" spans="1:5">
      <c r="A118" s="37"/>
      <c r="B118" s="34"/>
      <c r="C118" s="34"/>
      <c r="D118" s="35"/>
      <c r="E118" s="36"/>
    </row>
    <row r="119" spans="1:5">
      <c r="A119" s="37"/>
      <c r="B119" s="34"/>
      <c r="C119" s="34"/>
      <c r="D119" s="35"/>
      <c r="E119" s="36"/>
    </row>
    <row r="120" spans="1:5">
      <c r="A120" s="37"/>
      <c r="B120" s="34"/>
      <c r="C120" s="34"/>
      <c r="D120" s="35"/>
      <c r="E120" s="36"/>
    </row>
    <row r="121" spans="1:5">
      <c r="A121" s="37"/>
      <c r="B121" s="34"/>
      <c r="C121" s="34"/>
      <c r="D121" s="35"/>
      <c r="E121" s="36"/>
    </row>
    <row r="122" spans="1:5">
      <c r="A122" s="37"/>
      <c r="B122" s="34"/>
      <c r="C122" s="34"/>
      <c r="D122" s="35"/>
      <c r="E122" s="36"/>
    </row>
    <row r="123" spans="1:5">
      <c r="A123" s="37"/>
      <c r="B123" s="34"/>
      <c r="C123" s="34"/>
      <c r="D123" s="35"/>
      <c r="E123" s="36"/>
    </row>
    <row r="124" spans="1:5">
      <c r="A124" s="37"/>
      <c r="B124" s="34"/>
      <c r="C124" s="34"/>
      <c r="D124" s="35"/>
      <c r="E124" s="36"/>
    </row>
    <row r="125" spans="1:5">
      <c r="A125" s="37"/>
      <c r="B125" s="34"/>
      <c r="C125" s="34"/>
      <c r="D125" s="35"/>
      <c r="E125" s="36"/>
    </row>
    <row r="126" spans="1:5">
      <c r="A126" s="37"/>
      <c r="B126" s="34"/>
      <c r="C126" s="34"/>
      <c r="D126" s="35"/>
      <c r="E126" s="36"/>
    </row>
    <row r="127" spans="1:5">
      <c r="A127" s="37"/>
      <c r="B127" s="34"/>
      <c r="C127" s="34"/>
      <c r="D127" s="35"/>
      <c r="E127" s="36"/>
    </row>
    <row r="128" spans="1:5">
      <c r="A128" s="37"/>
      <c r="B128" s="34"/>
      <c r="C128" s="34"/>
      <c r="D128" s="35"/>
      <c r="E128" s="36"/>
    </row>
    <row r="129" spans="1:5">
      <c r="A129" s="37"/>
      <c r="B129" s="34"/>
      <c r="C129" s="34"/>
      <c r="D129" s="35"/>
      <c r="E129" s="36"/>
    </row>
    <row r="130" spans="1:5">
      <c r="A130" s="37"/>
      <c r="B130" s="34"/>
      <c r="C130" s="34"/>
      <c r="D130" s="35"/>
      <c r="E130" s="36"/>
    </row>
    <row r="131" spans="1:5">
      <c r="A131" s="37"/>
      <c r="B131" s="34"/>
      <c r="C131" s="34"/>
      <c r="D131" s="35"/>
      <c r="E131" s="36"/>
    </row>
    <row r="132" spans="1:5">
      <c r="A132" s="37"/>
      <c r="B132" s="34"/>
      <c r="C132" s="34"/>
      <c r="D132" s="35"/>
      <c r="E132" s="36"/>
    </row>
    <row r="133" spans="1:5">
      <c r="A133" s="37"/>
      <c r="B133" s="34"/>
      <c r="C133" s="34"/>
      <c r="D133" s="35"/>
      <c r="E133" s="36"/>
    </row>
    <row r="134" spans="1:5">
      <c r="A134" s="37"/>
      <c r="B134" s="34"/>
      <c r="C134" s="34"/>
      <c r="D134" s="35"/>
      <c r="E134" s="36"/>
    </row>
    <row r="135" spans="1:5">
      <c r="A135" s="37"/>
      <c r="B135" s="34"/>
      <c r="C135" s="34"/>
      <c r="D135" s="35"/>
      <c r="E135" s="36"/>
    </row>
    <row r="136" spans="1:5">
      <c r="A136" s="37"/>
      <c r="B136" s="34"/>
      <c r="C136" s="34"/>
      <c r="D136" s="35"/>
      <c r="E136" s="36"/>
    </row>
    <row r="137" spans="1:5">
      <c r="A137" s="37"/>
      <c r="B137" s="34"/>
      <c r="C137" s="34"/>
      <c r="D137" s="35"/>
      <c r="E137" s="36"/>
    </row>
    <row r="138" spans="1:5">
      <c r="A138" s="37"/>
      <c r="B138" s="34"/>
      <c r="C138" s="34"/>
      <c r="D138" s="35"/>
      <c r="E138" s="36"/>
    </row>
    <row r="139" spans="1:5">
      <c r="A139" s="37"/>
      <c r="B139" s="34"/>
      <c r="C139" s="34"/>
      <c r="D139" s="35"/>
      <c r="E139" s="36"/>
    </row>
    <row r="140" spans="1:5">
      <c r="A140" s="37"/>
      <c r="B140" s="34"/>
      <c r="C140" s="34"/>
      <c r="D140" s="35"/>
      <c r="E140" s="36"/>
    </row>
    <row r="141" spans="1:5">
      <c r="A141" s="37"/>
      <c r="B141" s="34"/>
      <c r="C141" s="34"/>
      <c r="D141" s="35"/>
      <c r="E141" s="36"/>
    </row>
    <row r="142" spans="1:5">
      <c r="A142" s="37"/>
      <c r="B142" s="34"/>
      <c r="C142" s="34"/>
      <c r="D142" s="35"/>
      <c r="E142" s="36"/>
    </row>
    <row r="143" spans="1:5">
      <c r="A143" s="37"/>
      <c r="B143" s="34"/>
      <c r="C143" s="34"/>
      <c r="D143" s="35"/>
      <c r="E143" s="36"/>
    </row>
    <row r="144" spans="1:5">
      <c r="A144" s="37"/>
      <c r="B144" s="34"/>
      <c r="C144" s="34"/>
      <c r="D144" s="35"/>
      <c r="E144" s="36"/>
    </row>
    <row r="145" spans="1:5">
      <c r="A145" s="37"/>
      <c r="B145" s="34"/>
      <c r="C145" s="34"/>
      <c r="D145" s="35"/>
      <c r="E145" s="36"/>
    </row>
    <row r="146" spans="1:5">
      <c r="A146" s="37"/>
      <c r="B146" s="34"/>
      <c r="C146" s="34"/>
      <c r="D146" s="35"/>
      <c r="E146" s="36"/>
    </row>
    <row r="147" spans="1:5">
      <c r="A147" s="37"/>
      <c r="B147" s="34"/>
      <c r="C147" s="34"/>
      <c r="D147" s="35"/>
      <c r="E147" s="36"/>
    </row>
    <row r="148" spans="1:5">
      <c r="A148" s="37"/>
      <c r="B148" s="34"/>
      <c r="C148" s="34"/>
      <c r="D148" s="35"/>
      <c r="E148" s="36"/>
    </row>
    <row r="149" spans="1:5">
      <c r="A149" s="37"/>
      <c r="B149" s="34"/>
      <c r="C149" s="34"/>
      <c r="D149" s="35"/>
      <c r="E149" s="36"/>
    </row>
    <row r="150" spans="1:5">
      <c r="A150" s="37"/>
      <c r="B150" s="34"/>
      <c r="C150" s="34"/>
      <c r="D150" s="35"/>
      <c r="E150" s="36"/>
    </row>
    <row r="151" spans="1:5">
      <c r="A151" s="37"/>
      <c r="B151" s="34"/>
      <c r="C151" s="34"/>
      <c r="D151" s="35"/>
      <c r="E151" s="36"/>
    </row>
    <row r="152" spans="1:5">
      <c r="A152" s="37"/>
      <c r="B152" s="34"/>
      <c r="C152" s="34"/>
      <c r="D152" s="35"/>
      <c r="E152" s="36"/>
    </row>
    <row r="153" spans="1:5">
      <c r="A153" s="37"/>
      <c r="B153" s="34"/>
      <c r="C153" s="34"/>
      <c r="D153" s="35"/>
      <c r="E153" s="36"/>
    </row>
    <row r="154" spans="1:5">
      <c r="A154" s="37"/>
      <c r="B154" s="34"/>
      <c r="C154" s="34"/>
      <c r="D154" s="35"/>
      <c r="E154" s="36"/>
    </row>
    <row r="155" spans="1:5">
      <c r="A155" s="37"/>
      <c r="B155" s="34"/>
      <c r="C155" s="34"/>
      <c r="D155" s="35"/>
      <c r="E155" s="36"/>
    </row>
    <row r="156" spans="1:5">
      <c r="A156" s="37"/>
      <c r="B156" s="34"/>
      <c r="C156" s="34"/>
      <c r="D156" s="35"/>
      <c r="E156" s="36"/>
    </row>
    <row r="157" spans="1:5">
      <c r="A157" s="37"/>
      <c r="B157" s="34"/>
      <c r="C157" s="34"/>
      <c r="D157" s="35"/>
      <c r="E157" s="36"/>
    </row>
    <row r="158" spans="1:5">
      <c r="A158" s="37"/>
      <c r="B158" s="34"/>
      <c r="C158" s="34"/>
      <c r="D158" s="35"/>
      <c r="E158" s="36"/>
    </row>
    <row r="159" spans="1:5">
      <c r="A159" s="37"/>
      <c r="B159" s="34"/>
      <c r="C159" s="34"/>
      <c r="D159" s="35"/>
      <c r="E159" s="36"/>
    </row>
    <row r="160" spans="1:5">
      <c r="A160" s="37"/>
      <c r="B160" s="34"/>
      <c r="C160" s="34"/>
      <c r="D160" s="35"/>
      <c r="E160" s="36"/>
    </row>
    <row r="161" spans="1:5">
      <c r="A161" s="37"/>
      <c r="B161" s="34"/>
      <c r="C161" s="34"/>
      <c r="D161" s="35"/>
      <c r="E161" s="36"/>
    </row>
    <row r="162" spans="1:5">
      <c r="A162" s="37"/>
      <c r="B162" s="34"/>
      <c r="C162" s="34"/>
      <c r="D162" s="35"/>
      <c r="E162" s="36"/>
    </row>
    <row r="163" spans="1:5">
      <c r="A163" s="37"/>
      <c r="B163" s="34"/>
      <c r="C163" s="34"/>
      <c r="D163" s="35"/>
      <c r="E163" s="36"/>
    </row>
    <row r="164" spans="1:5">
      <c r="A164" s="37"/>
      <c r="B164" s="34"/>
      <c r="C164" s="34"/>
      <c r="D164" s="35"/>
      <c r="E164" s="36"/>
    </row>
    <row r="165" spans="1:5">
      <c r="A165" s="37"/>
      <c r="B165" s="34"/>
      <c r="C165" s="34"/>
      <c r="D165" s="35"/>
      <c r="E165" s="36"/>
    </row>
    <row r="166" spans="1:5">
      <c r="A166" s="37"/>
      <c r="B166" s="34"/>
      <c r="C166" s="34"/>
      <c r="D166" s="35"/>
      <c r="E166" s="36"/>
    </row>
    <row r="167" spans="1:5">
      <c r="A167" s="37"/>
      <c r="B167" s="34"/>
      <c r="C167" s="34"/>
      <c r="D167" s="35"/>
      <c r="E167" s="36"/>
    </row>
    <row r="168" spans="1:5">
      <c r="A168" s="37"/>
      <c r="B168" s="34"/>
      <c r="C168" s="34"/>
      <c r="D168" s="35"/>
      <c r="E168" s="36"/>
    </row>
    <row r="169" spans="1:5">
      <c r="A169" s="37"/>
      <c r="B169" s="34"/>
      <c r="C169" s="34"/>
      <c r="D169" s="35"/>
      <c r="E169" s="36"/>
    </row>
    <row r="170" spans="1:5">
      <c r="A170" s="37"/>
      <c r="B170" s="34"/>
      <c r="C170" s="34"/>
      <c r="D170" s="35"/>
      <c r="E170" s="36"/>
    </row>
    <row r="171" spans="1:5">
      <c r="A171" s="37"/>
      <c r="B171" s="34"/>
      <c r="C171" s="34"/>
      <c r="D171" s="35"/>
      <c r="E171" s="36"/>
    </row>
    <row r="172" spans="1:5">
      <c r="A172" s="37"/>
      <c r="B172" s="34"/>
      <c r="C172" s="34"/>
      <c r="D172" s="35"/>
      <c r="E172" s="36"/>
    </row>
    <row r="173" spans="1:5">
      <c r="A173" s="37"/>
      <c r="B173" s="34"/>
      <c r="C173" s="34"/>
      <c r="D173" s="35"/>
      <c r="E173" s="36"/>
    </row>
    <row r="174" spans="1:5">
      <c r="A174" s="37"/>
      <c r="B174" s="34"/>
      <c r="C174" s="34"/>
      <c r="D174" s="35"/>
      <c r="E174" s="36"/>
    </row>
    <row r="175" spans="1:5">
      <c r="A175" s="37"/>
      <c r="B175" s="34"/>
      <c r="C175" s="34"/>
      <c r="D175" s="35"/>
      <c r="E175" s="36"/>
    </row>
    <row r="176" spans="1:5">
      <c r="A176" s="37"/>
      <c r="B176" s="34"/>
      <c r="C176" s="34"/>
      <c r="D176" s="35"/>
      <c r="E176" s="36"/>
    </row>
    <row r="177" spans="1:5">
      <c r="A177" s="37"/>
      <c r="B177" s="34"/>
      <c r="C177" s="34"/>
      <c r="D177" s="35"/>
      <c r="E177" s="36"/>
    </row>
    <row r="178" spans="1:5">
      <c r="A178" s="37"/>
      <c r="B178" s="34"/>
      <c r="C178" s="34"/>
      <c r="D178" s="35"/>
      <c r="E178" s="36"/>
    </row>
    <row r="179" spans="1:5">
      <c r="A179" s="37"/>
      <c r="B179" s="34"/>
      <c r="C179" s="34"/>
      <c r="D179" s="35"/>
      <c r="E179" s="36"/>
    </row>
    <row r="180" spans="1:5">
      <c r="A180" s="37"/>
      <c r="B180" s="34"/>
      <c r="C180" s="34"/>
      <c r="D180" s="35"/>
      <c r="E180" s="36"/>
    </row>
    <row r="181" spans="1:5">
      <c r="A181" s="37"/>
      <c r="B181" s="34"/>
      <c r="C181" s="34"/>
      <c r="D181" s="35"/>
      <c r="E181" s="36"/>
    </row>
    <row r="182" spans="1:5">
      <c r="A182" s="37"/>
      <c r="B182" s="34"/>
      <c r="C182" s="34"/>
      <c r="D182" s="35"/>
      <c r="E182" s="36"/>
    </row>
    <row r="183" spans="1:5">
      <c r="A183" s="37"/>
      <c r="B183" s="34"/>
      <c r="C183" s="34"/>
      <c r="D183" s="35"/>
      <c r="E183" s="36"/>
    </row>
    <row r="184" spans="1:5">
      <c r="A184" s="37"/>
      <c r="B184" s="34"/>
      <c r="C184" s="34"/>
      <c r="D184" s="35"/>
      <c r="E184" s="36"/>
    </row>
    <row r="185" spans="1:5">
      <c r="A185" s="37"/>
      <c r="B185" s="34"/>
      <c r="C185" s="34"/>
      <c r="D185" s="35"/>
      <c r="E185" s="36"/>
    </row>
    <row r="186" spans="1:5">
      <c r="A186" s="37"/>
      <c r="B186" s="34"/>
      <c r="C186" s="34"/>
      <c r="D186" s="35"/>
      <c r="E186" s="36"/>
    </row>
    <row r="187" spans="1:5">
      <c r="A187" s="37"/>
      <c r="B187" s="34"/>
      <c r="C187" s="34"/>
      <c r="D187" s="35"/>
      <c r="E187" s="36"/>
    </row>
    <row r="188" spans="1:5">
      <c r="A188" s="37"/>
      <c r="B188" s="34"/>
      <c r="C188" s="34"/>
      <c r="D188" s="35"/>
      <c r="E188" s="36"/>
    </row>
    <row r="189" spans="1:5">
      <c r="A189" s="37"/>
      <c r="B189" s="34"/>
      <c r="C189" s="34"/>
      <c r="D189" s="35"/>
      <c r="E189" s="36"/>
    </row>
    <row r="190" spans="1:5">
      <c r="A190" s="37"/>
      <c r="B190" s="34"/>
      <c r="C190" s="34"/>
      <c r="D190" s="35"/>
      <c r="E190" s="36"/>
    </row>
    <row r="191" spans="1:5">
      <c r="A191" s="37"/>
      <c r="B191" s="34"/>
      <c r="C191" s="34"/>
      <c r="D191" s="35"/>
      <c r="E191" s="36"/>
    </row>
    <row r="192" spans="1:5">
      <c r="A192" s="37"/>
      <c r="B192" s="34"/>
      <c r="C192" s="34"/>
      <c r="D192" s="35"/>
      <c r="E192" s="36"/>
    </row>
    <row r="193" spans="1:5">
      <c r="A193" s="37"/>
      <c r="B193" s="34"/>
      <c r="C193" s="34"/>
      <c r="D193" s="35"/>
      <c r="E193" s="36"/>
    </row>
    <row r="194" spans="1:5">
      <c r="A194" s="37"/>
      <c r="B194" s="34"/>
      <c r="C194" s="34"/>
      <c r="D194" s="35"/>
      <c r="E194" s="36"/>
    </row>
    <row r="195" spans="1:5">
      <c r="A195" s="37"/>
      <c r="B195" s="34"/>
      <c r="C195" s="34"/>
      <c r="D195" s="35"/>
      <c r="E195" s="36"/>
    </row>
    <row r="196" spans="1:5">
      <c r="A196" s="37"/>
      <c r="B196" s="34"/>
      <c r="C196" s="34"/>
      <c r="D196" s="35"/>
      <c r="E196" s="36"/>
    </row>
    <row r="197" spans="1:5">
      <c r="A197" s="37"/>
      <c r="B197" s="34"/>
      <c r="C197" s="34"/>
      <c r="D197" s="35"/>
      <c r="E197" s="36"/>
    </row>
    <row r="198" spans="1:5">
      <c r="A198" s="37"/>
      <c r="B198" s="34"/>
      <c r="C198" s="34"/>
      <c r="D198" s="35"/>
      <c r="E198" s="36"/>
    </row>
    <row r="199" spans="1:5">
      <c r="A199" s="37"/>
      <c r="B199" s="34"/>
      <c r="C199" s="34"/>
      <c r="D199" s="35"/>
      <c r="E199" s="36"/>
    </row>
    <row r="200" spans="1:5">
      <c r="A200" s="37"/>
      <c r="B200" s="34"/>
      <c r="C200" s="34"/>
      <c r="D200" s="35"/>
      <c r="E200" s="36"/>
    </row>
    <row r="201" spans="1:5">
      <c r="A201" s="37"/>
      <c r="B201" s="34"/>
      <c r="C201" s="34"/>
      <c r="D201" s="35"/>
      <c r="E201" s="36"/>
    </row>
    <row r="202" spans="1:5">
      <c r="A202" s="37"/>
      <c r="B202" s="34"/>
      <c r="C202" s="34"/>
      <c r="D202" s="35"/>
      <c r="E202" s="36"/>
    </row>
    <row r="203" spans="1:5">
      <c r="A203" s="37"/>
      <c r="B203" s="34"/>
      <c r="C203" s="34"/>
      <c r="D203" s="35"/>
      <c r="E203" s="36"/>
    </row>
    <row r="204" spans="1:5">
      <c r="A204" s="37"/>
      <c r="B204" s="34"/>
      <c r="C204" s="34"/>
      <c r="D204" s="35"/>
      <c r="E204" s="36"/>
    </row>
    <row r="205" spans="1:5">
      <c r="A205" s="37"/>
      <c r="B205" s="34"/>
      <c r="C205" s="34"/>
      <c r="D205" s="35"/>
      <c r="E205" s="36"/>
    </row>
    <row r="206" spans="1:5">
      <c r="A206" s="37"/>
      <c r="B206" s="34"/>
      <c r="C206" s="34"/>
      <c r="D206" s="35"/>
      <c r="E206" s="36"/>
    </row>
    <row r="207" spans="1:5">
      <c r="A207" s="37"/>
      <c r="B207" s="34"/>
      <c r="C207" s="34"/>
      <c r="D207" s="35"/>
      <c r="E207" s="36"/>
    </row>
    <row r="208" spans="1:5">
      <c r="A208" s="37"/>
      <c r="B208" s="34"/>
      <c r="C208" s="34"/>
      <c r="D208" s="35"/>
      <c r="E208" s="36"/>
    </row>
    <row r="209" spans="1:5">
      <c r="A209" s="37"/>
      <c r="B209" s="34"/>
      <c r="C209" s="34"/>
      <c r="D209" s="35"/>
      <c r="E209" s="36"/>
    </row>
    <row r="210" spans="1:5">
      <c r="A210" s="37"/>
      <c r="B210" s="34"/>
      <c r="C210" s="34"/>
      <c r="D210" s="35"/>
      <c r="E210" s="36"/>
    </row>
    <row r="211" spans="1:5">
      <c r="A211" s="37"/>
      <c r="B211" s="34"/>
      <c r="C211" s="34"/>
      <c r="D211" s="35"/>
      <c r="E211" s="36"/>
    </row>
    <row r="212" spans="1:5">
      <c r="A212" s="37"/>
      <c r="B212" s="34"/>
      <c r="C212" s="34"/>
      <c r="D212" s="35"/>
      <c r="E212" s="36"/>
    </row>
  </sheetData>
  <mergeCells count="6">
    <mergeCell ref="A45:H46"/>
    <mergeCell ref="B3:H3"/>
    <mergeCell ref="B4:B5"/>
    <mergeCell ref="C4:C5"/>
    <mergeCell ref="D4:E4"/>
    <mergeCell ref="F4:H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表１０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2021-11-26T10:24:59Z</dcterms:modified>
</cp:coreProperties>
</file>