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企画調整班\00国勢調査関連\★R2国調関係\13公表\05移動人口の男女・年齢等集計\ホームページ用\"/>
    </mc:Choice>
  </mc:AlternateContent>
  <bookViews>
    <workbookView xWindow="10335" yWindow="315" windowWidth="20175" windowHeight="7935" tabRatio="848"/>
  </bookViews>
  <sheets>
    <sheet name="表13" sheetId="45" r:id="rId1"/>
  </sheets>
  <definedNames>
    <definedName name="_xlnm._FilterDatabase" localSheetId="0" hidden="1">表13!$B$8:$M$39</definedName>
    <definedName name="_xlnm.Print_Area" localSheetId="0">表13!$B$4:$S$39</definedName>
  </definedNames>
  <calcPr calcId="162913"/>
</workbook>
</file>

<file path=xl/calcChain.xml><?xml version="1.0" encoding="utf-8"?>
<calcChain xmlns="http://schemas.openxmlformats.org/spreadsheetml/2006/main">
  <c r="Q9" i="45" l="1"/>
  <c r="P9" i="45"/>
  <c r="P10" i="45"/>
  <c r="N24" i="45"/>
  <c r="N10" i="45"/>
  <c r="G10" i="45" l="1"/>
  <c r="G9" i="45"/>
  <c r="E10" i="45" l="1"/>
  <c r="G14" i="45"/>
  <c r="G11" i="45" l="1"/>
  <c r="M9" i="45" l="1"/>
  <c r="F9" i="45"/>
  <c r="G39" i="45" l="1"/>
  <c r="G38" i="45"/>
  <c r="G37" i="45"/>
  <c r="G36" i="45"/>
  <c r="G35" i="45"/>
  <c r="G34" i="45"/>
  <c r="G33" i="45"/>
  <c r="G32" i="45"/>
  <c r="G31" i="45"/>
  <c r="G30" i="45"/>
  <c r="G29" i="45"/>
  <c r="G28" i="45"/>
  <c r="G27" i="45"/>
  <c r="G26" i="45"/>
  <c r="G25" i="45"/>
  <c r="G24" i="45"/>
  <c r="G23" i="45"/>
  <c r="G22" i="45"/>
  <c r="G21" i="45"/>
  <c r="G20" i="45"/>
  <c r="G19" i="45"/>
  <c r="G18" i="45"/>
  <c r="G17" i="45"/>
  <c r="G16" i="45"/>
  <c r="G15" i="45"/>
  <c r="G13" i="45"/>
  <c r="G12" i="45"/>
  <c r="M39" i="45" l="1"/>
  <c r="E39" i="45"/>
  <c r="T39" i="45" s="1"/>
  <c r="M38" i="45"/>
  <c r="E38" i="45"/>
  <c r="T38" i="45" s="1"/>
  <c r="M37" i="45"/>
  <c r="E37" i="45"/>
  <c r="N37" i="45" s="1"/>
  <c r="M36" i="45"/>
  <c r="E36" i="45"/>
  <c r="O36" i="45" s="1"/>
  <c r="M35" i="45"/>
  <c r="E35" i="45"/>
  <c r="R35" i="45" s="1"/>
  <c r="M34" i="45"/>
  <c r="E34" i="45"/>
  <c r="R34" i="45" s="1"/>
  <c r="M33" i="45"/>
  <c r="E33" i="45"/>
  <c r="T33" i="45" s="1"/>
  <c r="M32" i="45"/>
  <c r="E32" i="45"/>
  <c r="S32" i="45" s="1"/>
  <c r="M31" i="45"/>
  <c r="E31" i="45"/>
  <c r="T31" i="45" s="1"/>
  <c r="M30" i="45"/>
  <c r="E30" i="45"/>
  <c r="P30" i="45" s="1"/>
  <c r="M29" i="45"/>
  <c r="E29" i="45"/>
  <c r="N29" i="45" s="1"/>
  <c r="M28" i="45"/>
  <c r="E28" i="45"/>
  <c r="S28" i="45" s="1"/>
  <c r="M27" i="45"/>
  <c r="E27" i="45"/>
  <c r="T27" i="45" s="1"/>
  <c r="M26" i="45"/>
  <c r="E26" i="45"/>
  <c r="R26" i="45" s="1"/>
  <c r="M25" i="45"/>
  <c r="E25" i="45"/>
  <c r="R25" i="45" s="1"/>
  <c r="M24" i="45"/>
  <c r="E24" i="45"/>
  <c r="M23" i="45"/>
  <c r="E23" i="45"/>
  <c r="T23" i="45" s="1"/>
  <c r="M22" i="45"/>
  <c r="E22" i="45"/>
  <c r="M21" i="45"/>
  <c r="E21" i="45"/>
  <c r="M20" i="45"/>
  <c r="E20" i="45"/>
  <c r="Q20" i="45" s="1"/>
  <c r="M19" i="45"/>
  <c r="E19" i="45"/>
  <c r="M18" i="45"/>
  <c r="E18" i="45"/>
  <c r="T18" i="45" s="1"/>
  <c r="M17" i="45"/>
  <c r="E17" i="45"/>
  <c r="M16" i="45"/>
  <c r="E16" i="45"/>
  <c r="S16" i="45" s="1"/>
  <c r="M15" i="45"/>
  <c r="E15" i="45"/>
  <c r="O15" i="45" s="1"/>
  <c r="M14" i="45"/>
  <c r="E14" i="45"/>
  <c r="T14" i="45" s="1"/>
  <c r="M13" i="45"/>
  <c r="E13" i="45"/>
  <c r="N13" i="45" s="1"/>
  <c r="M12" i="45"/>
  <c r="E12" i="45"/>
  <c r="S12" i="45" s="1"/>
  <c r="M11" i="45"/>
  <c r="E11" i="45"/>
  <c r="Q11" i="45" s="1"/>
  <c r="M10" i="45"/>
  <c r="R11" i="45" l="1"/>
  <c r="E9" i="45"/>
  <c r="Q34" i="45"/>
  <c r="Q39" i="45"/>
  <c r="Q38" i="45"/>
  <c r="Q15" i="45"/>
  <c r="Q26" i="45"/>
  <c r="Q24" i="45"/>
  <c r="Q14" i="45"/>
  <c r="Q36" i="45"/>
  <c r="Q28" i="45"/>
  <c r="Q37" i="45"/>
  <c r="S18" i="45"/>
  <c r="Q31" i="45"/>
  <c r="N21" i="45"/>
  <c r="Q21" i="45"/>
  <c r="R10" i="45"/>
  <c r="R20" i="45"/>
  <c r="T10" i="45"/>
  <c r="Q13" i="45"/>
  <c r="Q35" i="45"/>
  <c r="T26" i="45"/>
  <c r="Q27" i="45"/>
  <c r="T22" i="45"/>
  <c r="Q22" i="45"/>
  <c r="Q25" i="45"/>
  <c r="R18" i="45"/>
  <c r="Q18" i="45"/>
  <c r="Q29" i="45"/>
  <c r="S10" i="45"/>
  <c r="Q32" i="45"/>
  <c r="T17" i="45"/>
  <c r="Q17" i="45"/>
  <c r="Q23" i="45"/>
  <c r="T19" i="45"/>
  <c r="Q19" i="45"/>
  <c r="Q12" i="45"/>
  <c r="Q33" i="45"/>
  <c r="Q30" i="45"/>
  <c r="Q10" i="45"/>
  <c r="Q16" i="45"/>
  <c r="O37" i="45"/>
  <c r="O13" i="45"/>
  <c r="P37" i="45"/>
  <c r="O21" i="45"/>
  <c r="P21" i="45"/>
  <c r="S37" i="45"/>
  <c r="R21" i="45"/>
  <c r="T29" i="45"/>
  <c r="P29" i="45"/>
  <c r="T37" i="45"/>
  <c r="S13" i="45"/>
  <c r="O29" i="45"/>
  <c r="R29" i="45"/>
  <c r="P13" i="45"/>
  <c r="S29" i="45"/>
  <c r="R13" i="45"/>
  <c r="T13" i="45"/>
  <c r="S34" i="45"/>
  <c r="R37" i="45"/>
  <c r="S21" i="45"/>
  <c r="T21" i="45"/>
  <c r="S26" i="45"/>
  <c r="T34" i="45"/>
  <c r="N35" i="45"/>
  <c r="N32" i="45"/>
  <c r="O11" i="45"/>
  <c r="O35" i="45"/>
  <c r="N14" i="45"/>
  <c r="N16" i="45"/>
  <c r="N38" i="45"/>
  <c r="P24" i="45"/>
  <c r="O27" i="45"/>
  <c r="N30" i="45"/>
  <c r="O32" i="45"/>
  <c r="O24" i="45"/>
  <c r="O19" i="45"/>
  <c r="T24" i="45"/>
  <c r="R27" i="45"/>
  <c r="O14" i="45"/>
  <c r="O38" i="45"/>
  <c r="P14" i="45"/>
  <c r="N25" i="45"/>
  <c r="S38" i="45"/>
  <c r="N20" i="45"/>
  <c r="N27" i="45"/>
  <c r="P27" i="45"/>
  <c r="N22" i="45"/>
  <c r="S11" i="45"/>
  <c r="O17" i="45"/>
  <c r="P32" i="45"/>
  <c r="N19" i="45"/>
  <c r="P11" i="45"/>
  <c r="P35" i="45"/>
  <c r="S27" i="45"/>
  <c r="P22" i="45"/>
  <c r="O33" i="45"/>
  <c r="N28" i="45"/>
  <c r="R32" i="45"/>
  <c r="S19" i="45"/>
  <c r="T11" i="45"/>
  <c r="P38" i="45"/>
  <c r="R33" i="45"/>
  <c r="O20" i="45"/>
  <c r="T25" i="45"/>
  <c r="N23" i="45"/>
  <c r="R28" i="45"/>
  <c r="N31" i="45"/>
  <c r="R36" i="45"/>
  <c r="N39" i="45"/>
  <c r="P16" i="45"/>
  <c r="N11" i="45"/>
  <c r="S35" i="45"/>
  <c r="R30" i="45"/>
  <c r="S14" i="45"/>
  <c r="T30" i="45"/>
  <c r="R17" i="45"/>
  <c r="S36" i="45"/>
  <c r="O39" i="45"/>
  <c r="P19" i="45"/>
  <c r="R19" i="45"/>
  <c r="O22" i="45"/>
  <c r="T35" i="45"/>
  <c r="P33" i="45"/>
  <c r="N36" i="45"/>
  <c r="O12" i="45"/>
  <c r="S17" i="45"/>
  <c r="O28" i="45"/>
  <c r="P36" i="45"/>
  <c r="S20" i="45"/>
  <c r="O23" i="45"/>
  <c r="O31" i="45"/>
  <c r="T12" i="45"/>
  <c r="P15" i="45"/>
  <c r="T20" i="45"/>
  <c r="P23" i="45"/>
  <c r="T28" i="45"/>
  <c r="P31" i="45"/>
  <c r="T36" i="45"/>
  <c r="P39" i="45"/>
  <c r="R24" i="45"/>
  <c r="S24" i="45"/>
  <c r="R22" i="45"/>
  <c r="S30" i="45"/>
  <c r="P25" i="45"/>
  <c r="S25" i="45"/>
  <c r="P28" i="45"/>
  <c r="N15" i="45"/>
  <c r="R15" i="45"/>
  <c r="N18" i="45"/>
  <c r="R23" i="45"/>
  <c r="N26" i="45"/>
  <c r="R31" i="45"/>
  <c r="N34" i="45"/>
  <c r="R39" i="45"/>
  <c r="T32" i="45"/>
  <c r="R14" i="45"/>
  <c r="S22" i="45"/>
  <c r="N12" i="45"/>
  <c r="S33" i="45"/>
  <c r="S39" i="45"/>
  <c r="T16" i="45"/>
  <c r="O30" i="45"/>
  <c r="N17" i="45"/>
  <c r="R38" i="45"/>
  <c r="O25" i="45"/>
  <c r="P17" i="45"/>
  <c r="P12" i="45"/>
  <c r="P20" i="45"/>
  <c r="R12" i="45"/>
  <c r="O10" i="45"/>
  <c r="S15" i="45"/>
  <c r="O18" i="45"/>
  <c r="S23" i="45"/>
  <c r="O26" i="45"/>
  <c r="S31" i="45"/>
  <c r="T15" i="45"/>
  <c r="P18" i="45"/>
  <c r="P26" i="45"/>
  <c r="P34" i="45"/>
  <c r="O16" i="45"/>
  <c r="R16" i="45"/>
  <c r="N33" i="45"/>
  <c r="O34" i="45"/>
</calcChain>
</file>

<file path=xl/sharedStrings.xml><?xml version="1.0" encoding="utf-8"?>
<sst xmlns="http://schemas.openxmlformats.org/spreadsheetml/2006/main" count="68" uniqueCount="53">
  <si>
    <t>常住者</t>
  </si>
  <si>
    <t>5年前の常住市区町村「不詳」</t>
  </si>
  <si>
    <t>移動状況「不詳」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</si>
  <si>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</si>
  <si>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</si>
  <si>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</si>
  <si>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</si>
  <si>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</si>
  <si>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</si>
  <si>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</si>
  <si>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</si>
  <si>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</si>
  <si>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</si>
  <si>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</si>
  <si>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</si>
  <si>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</si>
  <si>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</si>
  <si>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</si>
  <si>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</si>
  <si>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</si>
  <si>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</si>
  <si>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</si>
  <si>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</si>
  <si>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</si>
  <si>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</si>
  <si>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</si>
  <si>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</si>
  <si>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</si>
  <si>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</si>
  <si>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</si>
  <si>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</si>
  <si>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</si>
  <si>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</si>
  <si>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 xml:space="preserve">  現住所</t>
  </si>
  <si>
    <t>自市町村内</t>
    <phoneticPr fontId="5"/>
  </si>
  <si>
    <t>実数（人）</t>
    <rPh sb="0" eb="2">
      <t>ジッスウ</t>
    </rPh>
    <rPh sb="3" eb="4">
      <t>ニン</t>
    </rPh>
    <phoneticPr fontId="5"/>
  </si>
  <si>
    <t>移動人口</t>
    <phoneticPr fontId="5"/>
  </si>
  <si>
    <t>県内他市町村</t>
    <phoneticPr fontId="5"/>
  </si>
  <si>
    <t>他県</t>
    <rPh sb="0" eb="2">
      <t>タケン</t>
    </rPh>
    <phoneticPr fontId="5"/>
  </si>
  <si>
    <t>国外</t>
    <rPh sb="0" eb="2">
      <t>コクガイ</t>
    </rPh>
    <phoneticPr fontId="5"/>
  </si>
  <si>
    <t>県内他市町村</t>
    <phoneticPr fontId="5"/>
  </si>
  <si>
    <t>転入</t>
    <rPh sb="0" eb="2">
      <t>テンニュウ</t>
    </rPh>
    <phoneticPr fontId="5"/>
  </si>
  <si>
    <t>５年前の常住地</t>
    <phoneticPr fontId="5"/>
  </si>
  <si>
    <t>市町村名</t>
    <phoneticPr fontId="5"/>
  </si>
  <si>
    <t>総数（県全体）</t>
    <rPh sb="0" eb="2">
      <t>ソウスウ</t>
    </rPh>
    <rPh sb="3" eb="6">
      <t>ケンゼンタイ</t>
    </rPh>
    <phoneticPr fontId="5"/>
  </si>
  <si>
    <t>和歌山県内市町村５年前の常住地又は現在地人口</t>
  </si>
  <si>
    <t>※１ 割合は、５年前の常住市区町村「不詳」及び移動状況「不詳」の者を除いて算出している。</t>
    <phoneticPr fontId="5"/>
  </si>
  <si>
    <t>※２ 転入は、県内他市町村、他県及国外からの転入者の総数である。</t>
    <phoneticPr fontId="5"/>
  </si>
  <si>
    <r>
      <t>転入</t>
    </r>
    <r>
      <rPr>
        <vertAlign val="superscript"/>
        <sz val="11"/>
        <color theme="1"/>
        <rFont val="ＭＳ Ｐゴシック"/>
        <family val="3"/>
        <charset val="128"/>
        <scheme val="minor"/>
      </rPr>
      <t>※2</t>
    </r>
    <rPh sb="0" eb="2">
      <t>テンニュウ</t>
    </rPh>
    <phoneticPr fontId="0"/>
  </si>
  <si>
    <r>
      <t>割合（％）</t>
    </r>
    <r>
      <rPr>
        <vertAlign val="superscript"/>
        <sz val="11"/>
        <color theme="1"/>
        <rFont val="ＭＳ Ｐゴシック"/>
        <family val="3"/>
        <charset val="128"/>
        <scheme val="minor"/>
      </rPr>
      <t>※1</t>
    </r>
    <rPh sb="0" eb="2">
      <t>ワリアイ</t>
    </rPh>
    <phoneticPr fontId="0"/>
  </si>
  <si>
    <t>-</t>
  </si>
  <si>
    <t xml:space="preserve">- </t>
    <phoneticPr fontId="5"/>
  </si>
  <si>
    <t xml:space="preserve">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</si>
</sst>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 ;[Red]\-#,##0.0\ "/>
    <numFmt numFmtId="177" formatCode="#,##0_);[Red]\(#,##0\)"/>
    <numFmt numFmtId="178" formatCode="#,##0_ ;[Red]\-#,##0\ "/>
    <numFmt numFmtId="179" formatCode="#,##0.0_ "/>
    <numFmt numFmtId="180" formatCode="0.0_ "/>
  </numFmts>
  <fonts count="10" x14ac:knownFonts="1"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15">
    <xf numFmtId="0" fontId="0" fillId="0" borderId="0">
      <alignment vertical="center"/>
    </xf>
    <xf numFmtId="38" fontId="2" fillId="0" borderId="1"/>
    <xf numFmtId="38" fontId="4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178" fontId="0" fillId="0" borderId="0" xfId="0" applyNumberFormat="1">
      <alignment vertical="center"/>
    </xf>
    <xf numFmtId="0" fontId="0" fillId="0" borderId="0" xfId="0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29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25" xfId="0" applyFill="1" applyBorder="1">
      <alignment vertical="center"/>
    </xf>
    <xf numFmtId="0" fontId="0" fillId="2" borderId="10" xfId="0" applyFill="1" applyBorder="1" applyAlignment="1">
      <alignment horizontal="center" vertical="center" shrinkToFit="1"/>
    </xf>
    <xf numFmtId="0" fontId="0" fillId="2" borderId="15" xfId="0" applyFill="1" applyBorder="1">
      <alignment vertical="center"/>
    </xf>
    <xf numFmtId="0" fontId="0" fillId="2" borderId="15" xfId="0" applyFill="1" applyBorder="1" applyAlignment="1">
      <alignment horizontal="center" vertical="center"/>
    </xf>
    <xf numFmtId="0" fontId="0" fillId="2" borderId="19" xfId="0" applyFill="1" applyBorder="1">
      <alignment vertical="center"/>
    </xf>
    <xf numFmtId="0" fontId="0" fillId="2" borderId="30" xfId="0" applyFill="1" applyBorder="1" applyAlignment="1">
      <alignment horizontal="center" vertical="center" shrinkToFit="1"/>
    </xf>
    <xf numFmtId="0" fontId="0" fillId="2" borderId="27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shrinkToFit="1"/>
    </xf>
    <xf numFmtId="0" fontId="0" fillId="2" borderId="31" xfId="0" applyFill="1" applyBorder="1" applyAlignment="1">
      <alignment horizontal="center" vertical="center" shrinkToFit="1"/>
    </xf>
    <xf numFmtId="0" fontId="0" fillId="2" borderId="24" xfId="0" applyFill="1" applyBorder="1" applyAlignment="1">
      <alignment horizontal="center" vertical="center" shrinkToFit="1"/>
    </xf>
    <xf numFmtId="178" fontId="0" fillId="2" borderId="10" xfId="2" applyNumberFormat="1" applyFont="1" applyFill="1" applyBorder="1">
      <alignment vertical="center"/>
    </xf>
    <xf numFmtId="178" fontId="0" fillId="2" borderId="1" xfId="2" applyNumberFormat="1" applyFont="1" applyFill="1" applyBorder="1">
      <alignment vertical="center"/>
    </xf>
    <xf numFmtId="179" fontId="0" fillId="2" borderId="32" xfId="0" applyNumberFormat="1" applyFill="1" applyBorder="1">
      <alignment vertical="center"/>
    </xf>
    <xf numFmtId="179" fontId="0" fillId="2" borderId="17" xfId="0" applyNumberFormat="1" applyFill="1" applyBorder="1">
      <alignment vertical="center"/>
    </xf>
    <xf numFmtId="179" fontId="0" fillId="2" borderId="22" xfId="0" applyNumberFormat="1" applyFill="1" applyBorder="1">
      <alignment vertical="center"/>
    </xf>
    <xf numFmtId="179" fontId="0" fillId="2" borderId="30" xfId="0" applyNumberFormat="1" applyFill="1" applyBorder="1">
      <alignment vertical="center"/>
    </xf>
    <xf numFmtId="179" fontId="0" fillId="2" borderId="10" xfId="0" applyNumberFormat="1" applyFill="1" applyBorder="1">
      <alignment vertical="center"/>
    </xf>
    <xf numFmtId="179" fontId="0" fillId="2" borderId="11" xfId="0" applyNumberFormat="1" applyFill="1" applyBorder="1">
      <alignment vertical="center"/>
    </xf>
    <xf numFmtId="0" fontId="0" fillId="2" borderId="26" xfId="0" applyFill="1" applyBorder="1">
      <alignment vertical="center"/>
    </xf>
    <xf numFmtId="178" fontId="0" fillId="2" borderId="12" xfId="2" applyNumberFormat="1" applyFont="1" applyFill="1" applyBorder="1">
      <alignment vertical="center"/>
    </xf>
    <xf numFmtId="178" fontId="0" fillId="2" borderId="7" xfId="2" applyNumberFormat="1" applyFont="1" applyFill="1" applyBorder="1">
      <alignment vertical="center"/>
    </xf>
    <xf numFmtId="179" fontId="0" fillId="2" borderId="33" xfId="0" applyNumberFormat="1" applyFill="1" applyBorder="1">
      <alignment vertical="center"/>
    </xf>
    <xf numFmtId="179" fontId="0" fillId="2" borderId="12" xfId="0" applyNumberFormat="1" applyFill="1" applyBorder="1">
      <alignment vertical="center"/>
    </xf>
    <xf numFmtId="179" fontId="0" fillId="2" borderId="8" xfId="0" applyNumberFormat="1" applyFill="1" applyBorder="1">
      <alignment vertical="center"/>
    </xf>
    <xf numFmtId="179" fontId="0" fillId="2" borderId="0" xfId="0" applyNumberFormat="1" applyFill="1" applyBorder="1">
      <alignment vertical="center"/>
    </xf>
    <xf numFmtId="0" fontId="0" fillId="2" borderId="0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wrapText="1"/>
    </xf>
    <xf numFmtId="0" fontId="0" fillId="2" borderId="36" xfId="0" applyFill="1" applyBorder="1" applyAlignment="1">
      <alignment horizontal="center" vertical="center" wrapText="1"/>
    </xf>
    <xf numFmtId="0" fontId="0" fillId="2" borderId="16" xfId="0" applyFill="1" applyBorder="1">
      <alignment vertical="center"/>
    </xf>
    <xf numFmtId="179" fontId="0" fillId="0" borderId="0" xfId="0" applyNumberFormat="1" applyBorder="1">
      <alignment vertical="center"/>
    </xf>
    <xf numFmtId="178" fontId="0" fillId="2" borderId="10" xfId="2" quotePrefix="1" applyNumberFormat="1" applyFont="1" applyFill="1" applyBorder="1" applyAlignment="1">
      <alignment horizontal="right" vertical="center"/>
    </xf>
    <xf numFmtId="0" fontId="7" fillId="2" borderId="0" xfId="0" applyFont="1" applyFill="1" applyBorder="1">
      <alignment vertical="center"/>
    </xf>
    <xf numFmtId="0" fontId="0" fillId="2" borderId="15" xfId="0" applyFill="1" applyBorder="1" applyAlignment="1">
      <alignment horizontal="center" vertical="center" shrinkToFit="1"/>
    </xf>
    <xf numFmtId="179" fontId="0" fillId="2" borderId="21" xfId="0" applyNumberFormat="1" applyFill="1" applyBorder="1">
      <alignment vertical="center"/>
    </xf>
    <xf numFmtId="179" fontId="0" fillId="2" borderId="14" xfId="0" applyNumberFormat="1" applyFill="1" applyBorder="1">
      <alignment vertical="center"/>
    </xf>
    <xf numFmtId="179" fontId="0" fillId="2" borderId="23" xfId="0" applyNumberFormat="1" applyFill="1" applyBorder="1">
      <alignment vertical="center"/>
    </xf>
    <xf numFmtId="0" fontId="0" fillId="2" borderId="19" xfId="0" applyFill="1" applyBorder="1" applyAlignment="1">
      <alignment horizontal="centerContinuous" vertical="center"/>
    </xf>
    <xf numFmtId="0" fontId="0" fillId="2" borderId="0" xfId="0" applyFill="1" applyBorder="1">
      <alignment vertical="center"/>
    </xf>
    <xf numFmtId="0" fontId="0" fillId="2" borderId="28" xfId="0" applyFill="1" applyBorder="1" applyAlignment="1">
      <alignment horizontal="centerContinuous" vertical="center"/>
    </xf>
    <xf numFmtId="0" fontId="0" fillId="2" borderId="18" xfId="0" applyFill="1" applyBorder="1">
      <alignment vertical="center"/>
    </xf>
    <xf numFmtId="0" fontId="0" fillId="2" borderId="20" xfId="0" applyFill="1" applyBorder="1" applyAlignment="1">
      <alignment horizontal="centerContinuous" vertical="center"/>
    </xf>
    <xf numFmtId="0" fontId="0" fillId="0" borderId="4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2" borderId="39" xfId="0" applyFill="1" applyBorder="1">
      <alignment vertical="center"/>
    </xf>
    <xf numFmtId="0" fontId="0" fillId="2" borderId="2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3" xfId="0" applyFill="1" applyBorder="1">
      <alignment vertical="center"/>
    </xf>
    <xf numFmtId="0" fontId="0" fillId="2" borderId="11" xfId="0" applyFill="1" applyBorder="1" applyAlignment="1">
      <alignment horizontal="center" vertical="center" shrinkToFit="1"/>
    </xf>
    <xf numFmtId="177" fontId="0" fillId="2" borderId="10" xfId="0" applyNumberFormat="1" applyFill="1" applyBorder="1" applyAlignment="1">
      <alignment horizontal="right" vertical="center" shrinkToFit="1"/>
    </xf>
    <xf numFmtId="177" fontId="0" fillId="2" borderId="1" xfId="0" applyNumberFormat="1" applyFill="1" applyBorder="1" applyAlignment="1">
      <alignment horizontal="right" vertical="center" shrinkToFit="1"/>
    </xf>
    <xf numFmtId="0" fontId="0" fillId="2" borderId="25" xfId="0" applyFill="1" applyBorder="1" applyAlignment="1">
      <alignment horizontal="left" vertical="center"/>
    </xf>
    <xf numFmtId="180" fontId="0" fillId="2" borderId="10" xfId="0" applyNumberFormat="1" applyFill="1" applyBorder="1" applyAlignment="1">
      <alignment horizontal="right" vertical="center" shrinkToFit="1"/>
    </xf>
    <xf numFmtId="176" fontId="8" fillId="2" borderId="10" xfId="2" applyNumberFormat="1" applyFont="1" applyFill="1" applyBorder="1">
      <alignment vertical="center"/>
    </xf>
    <xf numFmtId="0" fontId="9" fillId="0" borderId="0" xfId="0" applyFont="1" applyBorder="1">
      <alignment vertical="center"/>
    </xf>
    <xf numFmtId="178" fontId="0" fillId="2" borderId="1" xfId="2" applyNumberFormat="1" applyFont="1" applyFill="1" applyBorder="1" applyAlignment="1">
      <alignment horizontal="right" vertical="center"/>
    </xf>
    <xf numFmtId="0" fontId="0" fillId="2" borderId="35" xfId="0" applyFill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2" borderId="17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5">
    <cellStyle name="スタイル 1" xfId="1"/>
    <cellStyle name="桁区切り" xfId="2" builtinId="6"/>
    <cellStyle name="桁区切り 2" xfId="3"/>
    <cellStyle name="桁区切り 3" xfId="4"/>
    <cellStyle name="標準" xfId="0" builtinId="0"/>
    <cellStyle name="標準 2" xfId="5"/>
    <cellStyle name="標準 2 2" xfId="6"/>
    <cellStyle name="標準 3" xfId="7"/>
    <cellStyle name="標準 4" xfId="8"/>
    <cellStyle name="標準 5" xfId="9"/>
    <cellStyle name="標準 6" xfId="10"/>
    <cellStyle name="標準 7" xfId="11"/>
    <cellStyle name="標準 8" xfId="12"/>
    <cellStyle name="標準 8 2" xfId="13"/>
    <cellStyle name="標準 8 3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V41"/>
  <sheetViews>
    <sheetView tabSelected="1" topLeftCell="A16" workbookViewId="0">
      <selection activeCell="N49" sqref="N49"/>
    </sheetView>
  </sheetViews>
  <sheetFormatPr defaultRowHeight="12" customHeight="1" x14ac:dyDescent="0.15"/>
  <cols>
    <col min="1" max="1" width="9" style="1"/>
    <col min="2" max="2" width="13.375" style="1" customWidth="1"/>
    <col min="3" max="7" width="10.625" style="1" customWidth="1"/>
    <col min="8" max="10" width="10.625" style="1" hidden="1" customWidth="1"/>
    <col min="11" max="11" width="13.375" style="1" customWidth="1"/>
    <col min="12" max="12" width="9" style="1" customWidth="1"/>
    <col min="13" max="17" width="9" style="1"/>
    <col min="18" max="20" width="0" style="1" hidden="1" customWidth="1"/>
    <col min="21" max="23" width="9" style="1"/>
    <col min="24" max="24" width="10.875" style="1" customWidth="1"/>
    <col min="25" max="16384" width="9" style="1"/>
  </cols>
  <sheetData>
    <row r="2" spans="1:22" ht="12" customHeight="1" x14ac:dyDescent="0.15">
      <c r="B2" s="66" t="s">
        <v>45</v>
      </c>
      <c r="C2"/>
      <c r="D2"/>
      <c r="E2"/>
      <c r="F2"/>
      <c r="G2"/>
      <c r="H2" s="7"/>
      <c r="I2"/>
      <c r="J2"/>
      <c r="K2"/>
    </row>
    <row r="3" spans="1:22" ht="12" customHeight="1" thickBot="1" x14ac:dyDescent="0.2">
      <c r="C3"/>
      <c r="D3" s="7"/>
      <c r="E3"/>
      <c r="F3"/>
      <c r="G3"/>
      <c r="H3"/>
      <c r="I3"/>
      <c r="J3"/>
      <c r="K3"/>
    </row>
    <row r="4" spans="1:22" ht="15.95" customHeight="1" x14ac:dyDescent="0.15">
      <c r="B4" s="68" t="s">
        <v>43</v>
      </c>
      <c r="C4" s="59"/>
      <c r="D4" s="9"/>
      <c r="E4" s="10" t="s">
        <v>35</v>
      </c>
      <c r="F4" s="9"/>
      <c r="G4" s="9"/>
      <c r="H4" s="9"/>
      <c r="I4" s="9"/>
      <c r="J4" s="9"/>
      <c r="K4" s="39"/>
      <c r="L4" s="40"/>
      <c r="M4" s="11"/>
      <c r="N4" s="9"/>
      <c r="O4" s="10" t="s">
        <v>49</v>
      </c>
      <c r="P4" s="9"/>
      <c r="Q4" s="12"/>
      <c r="R4" s="9"/>
      <c r="S4" s="9"/>
      <c r="T4" s="12"/>
    </row>
    <row r="5" spans="1:22" ht="15.95" customHeight="1" x14ac:dyDescent="0.15">
      <c r="B5" s="69"/>
      <c r="C5" s="52"/>
      <c r="D5" s="51" t="s">
        <v>42</v>
      </c>
      <c r="E5" s="49"/>
      <c r="F5" s="49"/>
      <c r="G5" s="49"/>
      <c r="H5" s="17"/>
      <c r="I5" s="17"/>
      <c r="J5" s="17"/>
      <c r="K5" s="71" t="s">
        <v>1</v>
      </c>
      <c r="L5" s="74" t="s">
        <v>2</v>
      </c>
      <c r="M5" s="56"/>
      <c r="N5" s="51" t="s">
        <v>42</v>
      </c>
      <c r="O5" s="49"/>
      <c r="P5" s="49"/>
      <c r="Q5" s="53"/>
      <c r="R5" s="15"/>
      <c r="S5" s="15"/>
      <c r="T5" s="41"/>
    </row>
    <row r="6" spans="1:22" ht="15.95" customHeight="1" x14ac:dyDescent="0.15">
      <c r="B6" s="69"/>
      <c r="C6" s="14" t="s">
        <v>0</v>
      </c>
      <c r="D6" s="14" t="s">
        <v>33</v>
      </c>
      <c r="E6" s="3" t="s">
        <v>36</v>
      </c>
      <c r="F6" s="15"/>
      <c r="G6" s="15"/>
      <c r="H6" s="15"/>
      <c r="I6" s="15"/>
      <c r="J6" s="16"/>
      <c r="K6" s="72"/>
      <c r="L6" s="75"/>
      <c r="M6" s="18" t="s">
        <v>0</v>
      </c>
      <c r="N6" s="14" t="s">
        <v>33</v>
      </c>
      <c r="O6" s="3" t="s">
        <v>36</v>
      </c>
      <c r="P6" s="15"/>
      <c r="Q6" s="41"/>
      <c r="R6" s="15"/>
      <c r="S6" s="15"/>
      <c r="T6" s="41"/>
    </row>
    <row r="7" spans="1:22" ht="15.95" customHeight="1" x14ac:dyDescent="0.15">
      <c r="B7" s="70"/>
      <c r="C7" s="20"/>
      <c r="D7" s="20"/>
      <c r="E7" s="4"/>
      <c r="F7" s="5" t="s">
        <v>34</v>
      </c>
      <c r="G7" s="57" t="s">
        <v>48</v>
      </c>
      <c r="H7" s="15"/>
      <c r="I7" s="15"/>
      <c r="J7" s="16"/>
      <c r="K7" s="73"/>
      <c r="L7" s="76"/>
      <c r="M7" s="21"/>
      <c r="N7" s="20"/>
      <c r="O7" s="4"/>
      <c r="P7" s="5" t="s">
        <v>34</v>
      </c>
      <c r="Q7" s="58" t="s">
        <v>41</v>
      </c>
      <c r="R7" s="15"/>
      <c r="S7" s="15"/>
      <c r="T7" s="41"/>
    </row>
    <row r="8" spans="1:22" ht="15.95" hidden="1" customHeight="1" x14ac:dyDescent="0.15">
      <c r="A8" s="8"/>
      <c r="B8" s="19"/>
      <c r="C8" s="20"/>
      <c r="D8" s="20"/>
      <c r="E8" s="20"/>
      <c r="F8" s="20"/>
      <c r="G8" s="6"/>
      <c r="H8" s="6" t="s">
        <v>37</v>
      </c>
      <c r="I8" s="6" t="s">
        <v>38</v>
      </c>
      <c r="J8" s="6" t="s">
        <v>39</v>
      </c>
      <c r="K8" s="54"/>
      <c r="L8" s="55"/>
      <c r="M8" s="21"/>
      <c r="N8" s="20"/>
      <c r="O8" s="20"/>
      <c r="P8" s="20"/>
      <c r="Q8" s="22"/>
      <c r="R8" s="45" t="s">
        <v>40</v>
      </c>
      <c r="S8" s="6" t="s">
        <v>38</v>
      </c>
      <c r="T8" s="22" t="s">
        <v>39</v>
      </c>
    </row>
    <row r="9" spans="1:22" ht="15.95" customHeight="1" x14ac:dyDescent="0.15">
      <c r="A9" s="8"/>
      <c r="B9" s="63" t="s">
        <v>44</v>
      </c>
      <c r="C9" s="61">
        <v>922584</v>
      </c>
      <c r="D9" s="61">
        <v>716081</v>
      </c>
      <c r="E9" s="61">
        <f>SUM(E10:E39)</f>
        <v>143325</v>
      </c>
      <c r="F9" s="61">
        <f t="shared" ref="F9" si="0">SUM(F10:F39)</f>
        <v>81985</v>
      </c>
      <c r="G9" s="62">
        <f>SUM(G10:G39)</f>
        <v>61340</v>
      </c>
      <c r="H9" s="62">
        <v>30912</v>
      </c>
      <c r="I9" s="62">
        <v>28299</v>
      </c>
      <c r="J9" s="62">
        <v>2129</v>
      </c>
      <c r="K9" s="23">
        <v>379</v>
      </c>
      <c r="L9" s="24">
        <v>62799</v>
      </c>
      <c r="M9" s="25">
        <f>100</f>
        <v>100</v>
      </c>
      <c r="N9" s="65">
        <v>83.322783410867501</v>
      </c>
      <c r="O9" s="64">
        <v>16.677216589132492</v>
      </c>
      <c r="P9" s="26">
        <f>F9/(D9+E9)*100</f>
        <v>9.5397286032445674</v>
      </c>
      <c r="Q9" s="27">
        <f>G9/(D9+E9)*100</f>
        <v>7.1374879858879279</v>
      </c>
      <c r="R9" s="38"/>
      <c r="S9" s="2"/>
      <c r="T9" s="60"/>
    </row>
    <row r="10" spans="1:22" ht="15.95" customHeight="1" x14ac:dyDescent="0.15">
      <c r="B10" s="13" t="s">
        <v>3</v>
      </c>
      <c r="C10" s="23">
        <v>356729</v>
      </c>
      <c r="D10" s="23">
        <v>260295</v>
      </c>
      <c r="E10" s="23">
        <f>SUBTOTAL(9,F10:J10)</f>
        <v>62641</v>
      </c>
      <c r="F10" s="23">
        <v>41764</v>
      </c>
      <c r="G10" s="24">
        <f>SUBTOTAL(9,H10:J10)</f>
        <v>20877</v>
      </c>
      <c r="H10" s="24">
        <v>7507</v>
      </c>
      <c r="I10" s="24">
        <v>12479</v>
      </c>
      <c r="J10" s="24">
        <v>891</v>
      </c>
      <c r="K10" s="23">
        <v>165</v>
      </c>
      <c r="L10" s="24">
        <v>33628</v>
      </c>
      <c r="M10" s="28">
        <f>100</f>
        <v>100</v>
      </c>
      <c r="N10" s="29">
        <f>D10/($D10+$E10)*100</f>
        <v>80.602658111824013</v>
      </c>
      <c r="O10" s="29">
        <f>E10/($D10+$E10)*100</f>
        <v>19.397341888175983</v>
      </c>
      <c r="P10" s="29">
        <f>F10/($D10+$E10)*100</f>
        <v>12.932593455049918</v>
      </c>
      <c r="Q10" s="30">
        <f>G10/($D10+$E10)*100</f>
        <v>6.4647484331260676</v>
      </c>
      <c r="R10" s="46">
        <f t="shared" ref="R10:T25" si="1">H10/($D10+$E10)*100</f>
        <v>2.3246092104937199</v>
      </c>
      <c r="S10" s="26">
        <f t="shared" si="1"/>
        <v>3.8642331607501177</v>
      </c>
      <c r="T10" s="27">
        <f t="shared" si="1"/>
        <v>0.27590606188223055</v>
      </c>
      <c r="U10" s="42"/>
      <c r="V10" s="42"/>
    </row>
    <row r="11" spans="1:22" ht="15.95" customHeight="1" x14ac:dyDescent="0.15">
      <c r="B11" s="13" t="s">
        <v>4</v>
      </c>
      <c r="C11" s="23">
        <v>48369</v>
      </c>
      <c r="D11" s="23">
        <v>39216</v>
      </c>
      <c r="E11" s="23">
        <f t="shared" ref="E11:E39" si="2">SUBTOTAL(9,F11:J11)</f>
        <v>6392</v>
      </c>
      <c r="F11" s="23">
        <v>3515</v>
      </c>
      <c r="G11" s="24">
        <f t="shared" ref="G11:G39" si="3">SUBTOTAL(9,H11:J11)</f>
        <v>2877</v>
      </c>
      <c r="H11" s="24">
        <v>1891</v>
      </c>
      <c r="I11" s="24">
        <v>867</v>
      </c>
      <c r="J11" s="24">
        <v>119</v>
      </c>
      <c r="K11" s="23">
        <v>24</v>
      </c>
      <c r="L11" s="24">
        <v>2737</v>
      </c>
      <c r="M11" s="28">
        <f>100</f>
        <v>100</v>
      </c>
      <c r="N11" s="29">
        <f t="shared" ref="N11:N39" si="4">D11/($D11+$E11)*100</f>
        <v>85.984914927205764</v>
      </c>
      <c r="O11" s="29">
        <f t="shared" ref="O11:O39" si="5">E11/($D11+$E11)*100</f>
        <v>14.015085072794248</v>
      </c>
      <c r="P11" s="29">
        <f t="shared" ref="P11:P39" si="6">F11/($D11+$E11)*100</f>
        <v>7.7069812313629189</v>
      </c>
      <c r="Q11" s="30">
        <f t="shared" ref="Q11:Q39" si="7">G11/($D11+$E11)*100</f>
        <v>6.3081038414313282</v>
      </c>
      <c r="R11" s="47">
        <f t="shared" si="1"/>
        <v>4.1462024206279597</v>
      </c>
      <c r="S11" s="29">
        <f t="shared" si="1"/>
        <v>1.900982283809858</v>
      </c>
      <c r="T11" s="30">
        <f t="shared" si="1"/>
        <v>0.26091913699350988</v>
      </c>
      <c r="U11" s="42"/>
      <c r="V11" s="42"/>
    </row>
    <row r="12" spans="1:22" ht="15.95" customHeight="1" x14ac:dyDescent="0.15">
      <c r="B12" s="13" t="s">
        <v>5</v>
      </c>
      <c r="C12" s="23">
        <v>60818</v>
      </c>
      <c r="D12" s="23">
        <v>50998</v>
      </c>
      <c r="E12" s="23">
        <f t="shared" si="2"/>
        <v>8239</v>
      </c>
      <c r="F12" s="23">
        <v>4400</v>
      </c>
      <c r="G12" s="24">
        <f t="shared" si="3"/>
        <v>3839</v>
      </c>
      <c r="H12" s="24">
        <v>1149</v>
      </c>
      <c r="I12" s="24">
        <v>2543</v>
      </c>
      <c r="J12" s="24">
        <v>147</v>
      </c>
      <c r="K12" s="23">
        <v>20</v>
      </c>
      <c r="L12" s="24">
        <v>1561</v>
      </c>
      <c r="M12" s="28">
        <f>100</f>
        <v>100</v>
      </c>
      <c r="N12" s="29">
        <f t="shared" si="4"/>
        <v>86.091463105829121</v>
      </c>
      <c r="O12" s="29">
        <f t="shared" si="5"/>
        <v>13.908536894170872</v>
      </c>
      <c r="P12" s="29">
        <f t="shared" si="6"/>
        <v>7.4277900636426555</v>
      </c>
      <c r="Q12" s="30">
        <f t="shared" si="7"/>
        <v>6.4807468305282168</v>
      </c>
      <c r="R12" s="47">
        <f t="shared" si="1"/>
        <v>1.939666087073957</v>
      </c>
      <c r="S12" s="29">
        <f t="shared" si="1"/>
        <v>4.2929250299643806</v>
      </c>
      <c r="T12" s="30">
        <f t="shared" si="1"/>
        <v>0.24815571348987964</v>
      </c>
      <c r="U12" s="42"/>
      <c r="V12" s="42"/>
    </row>
    <row r="13" spans="1:22" ht="15.95" customHeight="1" x14ac:dyDescent="0.15">
      <c r="B13" s="13" t="s">
        <v>6</v>
      </c>
      <c r="C13" s="23">
        <v>26538</v>
      </c>
      <c r="D13" s="23">
        <v>22638</v>
      </c>
      <c r="E13" s="23">
        <f t="shared" si="2"/>
        <v>2989</v>
      </c>
      <c r="F13" s="23">
        <v>1724</v>
      </c>
      <c r="G13" s="24">
        <f t="shared" si="3"/>
        <v>1265</v>
      </c>
      <c r="H13" s="24">
        <v>754</v>
      </c>
      <c r="I13" s="24">
        <v>459</v>
      </c>
      <c r="J13" s="24">
        <v>52</v>
      </c>
      <c r="K13" s="23">
        <v>24</v>
      </c>
      <c r="L13" s="24">
        <v>887</v>
      </c>
      <c r="M13" s="28">
        <f>100</f>
        <v>100</v>
      </c>
      <c r="N13" s="29">
        <f t="shared" si="4"/>
        <v>88.336520076481833</v>
      </c>
      <c r="O13" s="29">
        <f t="shared" si="5"/>
        <v>11.663479923518166</v>
      </c>
      <c r="P13" s="29">
        <f t="shared" si="6"/>
        <v>6.7272798220626679</v>
      </c>
      <c r="Q13" s="30">
        <f t="shared" si="7"/>
        <v>4.9362001014554968</v>
      </c>
      <c r="R13" s="47">
        <f t="shared" si="1"/>
        <v>2.9422093885355287</v>
      </c>
      <c r="S13" s="29">
        <f t="shared" si="1"/>
        <v>1.791079720607172</v>
      </c>
      <c r="T13" s="30">
        <f t="shared" si="1"/>
        <v>0.20291099231279511</v>
      </c>
      <c r="U13" s="42"/>
      <c r="V13" s="42"/>
    </row>
    <row r="14" spans="1:22" ht="15.95" customHeight="1" x14ac:dyDescent="0.15">
      <c r="B14" s="13" t="s">
        <v>7</v>
      </c>
      <c r="C14" s="23">
        <v>23481</v>
      </c>
      <c r="D14" s="23">
        <v>18595</v>
      </c>
      <c r="E14" s="23">
        <f t="shared" si="2"/>
        <v>4176</v>
      </c>
      <c r="F14" s="23">
        <v>1876</v>
      </c>
      <c r="G14" s="24">
        <f>SUBTOTAL(9,H14:J14)</f>
        <v>2300</v>
      </c>
      <c r="H14" s="24">
        <v>1400</v>
      </c>
      <c r="I14" s="24">
        <v>806</v>
      </c>
      <c r="J14" s="24">
        <v>94</v>
      </c>
      <c r="K14" s="23">
        <v>10</v>
      </c>
      <c r="L14" s="24">
        <v>700</v>
      </c>
      <c r="M14" s="28">
        <f>100</f>
        <v>100</v>
      </c>
      <c r="N14" s="29">
        <f t="shared" si="4"/>
        <v>81.660884458302235</v>
      </c>
      <c r="O14" s="29">
        <f t="shared" si="5"/>
        <v>18.339115541697772</v>
      </c>
      <c r="P14" s="29">
        <f t="shared" si="6"/>
        <v>8.2385490316630801</v>
      </c>
      <c r="Q14" s="30">
        <f t="shared" si="7"/>
        <v>10.100566510034694</v>
      </c>
      <c r="R14" s="47">
        <f t="shared" si="1"/>
        <v>6.1481709191515517</v>
      </c>
      <c r="S14" s="29">
        <f t="shared" si="1"/>
        <v>3.5395898291686794</v>
      </c>
      <c r="T14" s="30">
        <f t="shared" si="1"/>
        <v>0.41280576171446143</v>
      </c>
      <c r="U14" s="42"/>
      <c r="V14" s="42"/>
    </row>
    <row r="15" spans="1:22" ht="15.95" customHeight="1" x14ac:dyDescent="0.15">
      <c r="B15" s="13" t="s">
        <v>8</v>
      </c>
      <c r="C15" s="23">
        <v>69870</v>
      </c>
      <c r="D15" s="23">
        <v>55854</v>
      </c>
      <c r="E15" s="23">
        <f t="shared" si="2"/>
        <v>11694</v>
      </c>
      <c r="F15" s="23">
        <v>7259</v>
      </c>
      <c r="G15" s="24">
        <f t="shared" si="3"/>
        <v>4435</v>
      </c>
      <c r="H15" s="24">
        <v>2354</v>
      </c>
      <c r="I15" s="24">
        <v>1984</v>
      </c>
      <c r="J15" s="24">
        <v>97</v>
      </c>
      <c r="K15" s="23">
        <v>41</v>
      </c>
      <c r="L15" s="24">
        <v>2281</v>
      </c>
      <c r="M15" s="28">
        <f>100</f>
        <v>100</v>
      </c>
      <c r="N15" s="29">
        <f t="shared" si="4"/>
        <v>82.687866406111212</v>
      </c>
      <c r="O15" s="29">
        <f t="shared" si="5"/>
        <v>17.312133593888788</v>
      </c>
      <c r="P15" s="29">
        <f t="shared" si="6"/>
        <v>10.746432166755493</v>
      </c>
      <c r="Q15" s="30">
        <f t="shared" si="7"/>
        <v>6.5657014271332983</v>
      </c>
      <c r="R15" s="47">
        <f t="shared" si="1"/>
        <v>3.4849292355066028</v>
      </c>
      <c r="S15" s="29">
        <f t="shared" si="1"/>
        <v>2.9371706046070942</v>
      </c>
      <c r="T15" s="30">
        <f t="shared" si="1"/>
        <v>0.14360158701960088</v>
      </c>
      <c r="U15" s="42"/>
      <c r="V15" s="42"/>
    </row>
    <row r="16" spans="1:22" ht="15.95" customHeight="1" x14ac:dyDescent="0.15">
      <c r="B16" s="13" t="s">
        <v>9</v>
      </c>
      <c r="C16" s="23">
        <v>27171</v>
      </c>
      <c r="D16" s="23">
        <v>20049</v>
      </c>
      <c r="E16" s="23">
        <f t="shared" si="2"/>
        <v>4532</v>
      </c>
      <c r="F16" s="23">
        <v>2489</v>
      </c>
      <c r="G16" s="24">
        <f t="shared" si="3"/>
        <v>2043</v>
      </c>
      <c r="H16" s="24">
        <v>876</v>
      </c>
      <c r="I16" s="24">
        <v>1134</v>
      </c>
      <c r="J16" s="24">
        <v>33</v>
      </c>
      <c r="K16" s="23">
        <v>17</v>
      </c>
      <c r="L16" s="24">
        <v>2573</v>
      </c>
      <c r="M16" s="28">
        <f>100</f>
        <v>100</v>
      </c>
      <c r="N16" s="29">
        <f t="shared" si="4"/>
        <v>81.562995809771778</v>
      </c>
      <c r="O16" s="29">
        <f t="shared" si="5"/>
        <v>18.437004190228226</v>
      </c>
      <c r="P16" s="29">
        <f t="shared" si="6"/>
        <v>10.125706846751555</v>
      </c>
      <c r="Q16" s="30">
        <f t="shared" si="7"/>
        <v>8.311297343476669</v>
      </c>
      <c r="R16" s="47">
        <f t="shared" si="1"/>
        <v>3.5637280826654729</v>
      </c>
      <c r="S16" s="29">
        <f t="shared" si="1"/>
        <v>4.6133192302998252</v>
      </c>
      <c r="T16" s="30">
        <f t="shared" si="1"/>
        <v>0.13425003051137058</v>
      </c>
      <c r="U16" s="42"/>
      <c r="V16" s="42"/>
    </row>
    <row r="17" spans="2:22" ht="15.95" customHeight="1" x14ac:dyDescent="0.15">
      <c r="B17" s="13" t="s">
        <v>10</v>
      </c>
      <c r="C17" s="23">
        <v>58816</v>
      </c>
      <c r="D17" s="23">
        <v>47607</v>
      </c>
      <c r="E17" s="23">
        <f t="shared" si="2"/>
        <v>6517</v>
      </c>
      <c r="F17" s="23">
        <v>3211</v>
      </c>
      <c r="G17" s="24">
        <f t="shared" si="3"/>
        <v>3306</v>
      </c>
      <c r="H17" s="24">
        <v>2017</v>
      </c>
      <c r="I17" s="24">
        <v>1097</v>
      </c>
      <c r="J17" s="24">
        <v>192</v>
      </c>
      <c r="K17" s="23">
        <v>18</v>
      </c>
      <c r="L17" s="24">
        <v>4674</v>
      </c>
      <c r="M17" s="28">
        <f>100</f>
        <v>100</v>
      </c>
      <c r="N17" s="29">
        <f t="shared" si="4"/>
        <v>87.959130884635286</v>
      </c>
      <c r="O17" s="29">
        <f t="shared" si="5"/>
        <v>12.040869115364718</v>
      </c>
      <c r="P17" s="29">
        <f t="shared" si="6"/>
        <v>5.9326731209814501</v>
      </c>
      <c r="Q17" s="30">
        <f t="shared" si="7"/>
        <v>6.1081959943832684</v>
      </c>
      <c r="R17" s="47">
        <f t="shared" si="1"/>
        <v>3.7266277436996531</v>
      </c>
      <c r="S17" s="29">
        <f t="shared" si="1"/>
        <v>2.0268272854925726</v>
      </c>
      <c r="T17" s="30">
        <f t="shared" si="1"/>
        <v>0.35474096519104281</v>
      </c>
      <c r="U17" s="42"/>
      <c r="V17" s="42"/>
    </row>
    <row r="18" spans="2:22" ht="15.95" customHeight="1" x14ac:dyDescent="0.15">
      <c r="B18" s="13" t="s">
        <v>11</v>
      </c>
      <c r="C18" s="23">
        <v>53967</v>
      </c>
      <c r="D18" s="23">
        <v>38183</v>
      </c>
      <c r="E18" s="23">
        <f t="shared" si="2"/>
        <v>7620</v>
      </c>
      <c r="F18" s="23">
        <v>3213</v>
      </c>
      <c r="G18" s="24">
        <f t="shared" si="3"/>
        <v>4407</v>
      </c>
      <c r="H18" s="24">
        <v>2893</v>
      </c>
      <c r="I18" s="24">
        <v>1420</v>
      </c>
      <c r="J18" s="24">
        <v>94</v>
      </c>
      <c r="K18" s="23">
        <v>17</v>
      </c>
      <c r="L18" s="24">
        <v>8147</v>
      </c>
      <c r="M18" s="28">
        <f>100</f>
        <v>100</v>
      </c>
      <c r="N18" s="29">
        <f t="shared" si="4"/>
        <v>83.363535139619671</v>
      </c>
      <c r="O18" s="29">
        <f t="shared" si="5"/>
        <v>16.636464860380322</v>
      </c>
      <c r="P18" s="29">
        <f t="shared" si="6"/>
        <v>7.0148243564832002</v>
      </c>
      <c r="Q18" s="30">
        <f t="shared" si="7"/>
        <v>9.6216405038971242</v>
      </c>
      <c r="R18" s="47">
        <f t="shared" si="1"/>
        <v>6.3161801628714276</v>
      </c>
      <c r="S18" s="29">
        <f t="shared" si="1"/>
        <v>3.1002336091522387</v>
      </c>
      <c r="T18" s="30">
        <f t="shared" si="1"/>
        <v>0.20522673187345808</v>
      </c>
      <c r="U18" s="42"/>
      <c r="V18" s="42"/>
    </row>
    <row r="19" spans="2:22" ht="15.95" customHeight="1" x14ac:dyDescent="0.15">
      <c r="B19" s="13" t="s">
        <v>12</v>
      </c>
      <c r="C19" s="23">
        <v>8256</v>
      </c>
      <c r="D19" s="23">
        <v>7257</v>
      </c>
      <c r="E19" s="23">
        <f t="shared" si="2"/>
        <v>980</v>
      </c>
      <c r="F19" s="23">
        <v>405</v>
      </c>
      <c r="G19" s="24">
        <f t="shared" si="3"/>
        <v>575</v>
      </c>
      <c r="H19" s="24">
        <v>350</v>
      </c>
      <c r="I19" s="24">
        <v>195</v>
      </c>
      <c r="J19" s="24">
        <v>30</v>
      </c>
      <c r="K19" s="43">
        <v>1</v>
      </c>
      <c r="L19" s="24">
        <v>18</v>
      </c>
      <c r="M19" s="28">
        <f>100</f>
        <v>100</v>
      </c>
      <c r="N19" s="29">
        <f t="shared" si="4"/>
        <v>88.102464489498601</v>
      </c>
      <c r="O19" s="29">
        <f t="shared" si="5"/>
        <v>11.897535510501395</v>
      </c>
      <c r="P19" s="29">
        <f t="shared" si="6"/>
        <v>4.9168386548500669</v>
      </c>
      <c r="Q19" s="30">
        <f t="shared" si="7"/>
        <v>6.9806968556513294</v>
      </c>
      <c r="R19" s="47">
        <f t="shared" si="1"/>
        <v>4.2491198251790703</v>
      </c>
      <c r="S19" s="29">
        <f t="shared" si="1"/>
        <v>2.3673667597426244</v>
      </c>
      <c r="T19" s="30">
        <f t="shared" si="1"/>
        <v>0.36421027072963458</v>
      </c>
      <c r="U19" s="42"/>
      <c r="V19" s="42"/>
    </row>
    <row r="20" spans="2:22" ht="15.95" customHeight="1" x14ac:dyDescent="0.15">
      <c r="B20" s="13" t="s">
        <v>13</v>
      </c>
      <c r="C20" s="23">
        <v>15967</v>
      </c>
      <c r="D20" s="23">
        <v>13911</v>
      </c>
      <c r="E20" s="23">
        <f t="shared" si="2"/>
        <v>1986</v>
      </c>
      <c r="F20" s="23">
        <v>912</v>
      </c>
      <c r="G20" s="24">
        <f t="shared" si="3"/>
        <v>1074</v>
      </c>
      <c r="H20" s="24">
        <v>706</v>
      </c>
      <c r="I20" s="24">
        <v>340</v>
      </c>
      <c r="J20" s="24">
        <v>28</v>
      </c>
      <c r="K20" s="43">
        <v>7</v>
      </c>
      <c r="L20" s="24">
        <v>63</v>
      </c>
      <c r="M20" s="28">
        <f>100</f>
        <v>100</v>
      </c>
      <c r="N20" s="29">
        <f t="shared" si="4"/>
        <v>87.50707680694471</v>
      </c>
      <c r="O20" s="29">
        <f t="shared" si="5"/>
        <v>12.492923193055292</v>
      </c>
      <c r="P20" s="29">
        <f t="shared" si="6"/>
        <v>5.7369314965087748</v>
      </c>
      <c r="Q20" s="30">
        <f>G20/($D20+$E20)*100</f>
        <v>6.7559916965465181</v>
      </c>
      <c r="R20" s="47">
        <f t="shared" si="1"/>
        <v>4.4410895137447319</v>
      </c>
      <c r="S20" s="29">
        <f t="shared" si="1"/>
        <v>2.138768321066868</v>
      </c>
      <c r="T20" s="30">
        <f t="shared" si="1"/>
        <v>0.17613386173491855</v>
      </c>
      <c r="U20" s="42"/>
      <c r="V20" s="42"/>
    </row>
    <row r="21" spans="2:22" ht="15.95" customHeight="1" x14ac:dyDescent="0.15">
      <c r="B21" s="13" t="s">
        <v>14</v>
      </c>
      <c r="C21" s="23">
        <v>3856</v>
      </c>
      <c r="D21" s="23">
        <v>3468</v>
      </c>
      <c r="E21" s="23">
        <f t="shared" si="2"/>
        <v>298</v>
      </c>
      <c r="F21" s="23">
        <v>99</v>
      </c>
      <c r="G21" s="24">
        <f t="shared" si="3"/>
        <v>199</v>
      </c>
      <c r="H21" s="24">
        <v>141</v>
      </c>
      <c r="I21" s="24">
        <v>57</v>
      </c>
      <c r="J21" s="24">
        <v>1</v>
      </c>
      <c r="K21" s="23">
        <v>4</v>
      </c>
      <c r="L21" s="24">
        <v>86</v>
      </c>
      <c r="M21" s="28">
        <f>100</f>
        <v>100</v>
      </c>
      <c r="N21" s="29">
        <f t="shared" si="4"/>
        <v>92.087095061072759</v>
      </c>
      <c r="O21" s="29">
        <f t="shared" si="5"/>
        <v>7.9129049389272437</v>
      </c>
      <c r="P21" s="29">
        <f t="shared" si="6"/>
        <v>2.628783855549655</v>
      </c>
      <c r="Q21" s="30">
        <f t="shared" si="7"/>
        <v>5.2841210833775891</v>
      </c>
      <c r="R21" s="47">
        <f t="shared" si="1"/>
        <v>3.7440254912373869</v>
      </c>
      <c r="S21" s="29">
        <f t="shared" si="1"/>
        <v>1.5135422198619224</v>
      </c>
      <c r="T21" s="30">
        <f t="shared" si="1"/>
        <v>2.6553372278279339E-2</v>
      </c>
      <c r="U21" s="42"/>
      <c r="V21" s="42"/>
    </row>
    <row r="22" spans="2:22" ht="15.95" customHeight="1" x14ac:dyDescent="0.15">
      <c r="B22" s="13" t="s">
        <v>15</v>
      </c>
      <c r="C22" s="23">
        <v>2970</v>
      </c>
      <c r="D22" s="23">
        <v>2384</v>
      </c>
      <c r="E22" s="23">
        <f t="shared" si="2"/>
        <v>535</v>
      </c>
      <c r="F22" s="23">
        <v>129</v>
      </c>
      <c r="G22" s="24">
        <f t="shared" si="3"/>
        <v>406</v>
      </c>
      <c r="H22" s="24">
        <v>90</v>
      </c>
      <c r="I22" s="24">
        <v>299</v>
      </c>
      <c r="J22" s="24">
        <v>17</v>
      </c>
      <c r="K22" s="43" t="s">
        <v>51</v>
      </c>
      <c r="L22" s="24">
        <v>51</v>
      </c>
      <c r="M22" s="28">
        <f>100</f>
        <v>100</v>
      </c>
      <c r="N22" s="29">
        <f t="shared" si="4"/>
        <v>81.671805412812603</v>
      </c>
      <c r="O22" s="29">
        <f t="shared" si="5"/>
        <v>18.328194587187394</v>
      </c>
      <c r="P22" s="29">
        <f t="shared" si="6"/>
        <v>4.4193216855087352</v>
      </c>
      <c r="Q22" s="30">
        <f t="shared" si="7"/>
        <v>13.908872901678656</v>
      </c>
      <c r="R22" s="47">
        <f t="shared" si="1"/>
        <v>3.0832476875642345</v>
      </c>
      <c r="S22" s="29">
        <f t="shared" si="1"/>
        <v>10.243233984241179</v>
      </c>
      <c r="T22" s="30">
        <f t="shared" si="1"/>
        <v>0.58239122987324432</v>
      </c>
      <c r="U22" s="42"/>
      <c r="V22" s="42"/>
    </row>
    <row r="23" spans="2:22" ht="15.95" customHeight="1" x14ac:dyDescent="0.15">
      <c r="B23" s="13" t="s">
        <v>16</v>
      </c>
      <c r="C23" s="23">
        <v>11122</v>
      </c>
      <c r="D23" s="23">
        <v>9499</v>
      </c>
      <c r="E23" s="23">
        <f t="shared" si="2"/>
        <v>1314</v>
      </c>
      <c r="F23" s="23">
        <v>652</v>
      </c>
      <c r="G23" s="24">
        <f t="shared" si="3"/>
        <v>662</v>
      </c>
      <c r="H23" s="24">
        <v>479</v>
      </c>
      <c r="I23" s="24">
        <v>164</v>
      </c>
      <c r="J23" s="24">
        <v>19</v>
      </c>
      <c r="K23" s="23">
        <v>2</v>
      </c>
      <c r="L23" s="24">
        <v>307</v>
      </c>
      <c r="M23" s="28">
        <f>100</f>
        <v>100</v>
      </c>
      <c r="N23" s="29">
        <f t="shared" si="4"/>
        <v>87.847960787940437</v>
      </c>
      <c r="O23" s="29">
        <f t="shared" si="5"/>
        <v>12.152039212059558</v>
      </c>
      <c r="P23" s="29">
        <f t="shared" si="6"/>
        <v>6.0297789697586239</v>
      </c>
      <c r="Q23" s="30">
        <f t="shared" si="7"/>
        <v>6.1222602423009347</v>
      </c>
      <c r="R23" s="47">
        <f t="shared" si="1"/>
        <v>4.4298529547766581</v>
      </c>
      <c r="S23" s="29">
        <f t="shared" si="1"/>
        <v>1.5166928696938868</v>
      </c>
      <c r="T23" s="30">
        <f t="shared" si="1"/>
        <v>0.17571441783038935</v>
      </c>
      <c r="U23" s="42"/>
      <c r="V23" s="42"/>
    </row>
    <row r="24" spans="2:22" ht="15.95" customHeight="1" x14ac:dyDescent="0.15">
      <c r="B24" s="13" t="s">
        <v>17</v>
      </c>
      <c r="C24" s="23">
        <v>6781</v>
      </c>
      <c r="D24" s="23">
        <v>5734</v>
      </c>
      <c r="E24" s="23">
        <f t="shared" si="2"/>
        <v>635</v>
      </c>
      <c r="F24" s="23">
        <v>211</v>
      </c>
      <c r="G24" s="24">
        <f t="shared" si="3"/>
        <v>424</v>
      </c>
      <c r="H24" s="24">
        <v>309</v>
      </c>
      <c r="I24" s="24">
        <v>85</v>
      </c>
      <c r="J24" s="24">
        <v>30</v>
      </c>
      <c r="K24" s="23">
        <v>1</v>
      </c>
      <c r="L24" s="24">
        <v>411</v>
      </c>
      <c r="M24" s="28">
        <f>100</f>
        <v>100</v>
      </c>
      <c r="N24" s="29">
        <f>D24/($D24+$E24)*100</f>
        <v>90.029831998743916</v>
      </c>
      <c r="O24" s="29">
        <f t="shared" si="5"/>
        <v>9.9701680012560843</v>
      </c>
      <c r="P24" s="29">
        <f t="shared" si="6"/>
        <v>3.3129219657717068</v>
      </c>
      <c r="Q24" s="30">
        <f t="shared" si="7"/>
        <v>6.6572460354843779</v>
      </c>
      <c r="R24" s="47">
        <f t="shared" si="1"/>
        <v>4.8516250588789456</v>
      </c>
      <c r="S24" s="29">
        <f t="shared" si="1"/>
        <v>1.3345894174909718</v>
      </c>
      <c r="T24" s="30">
        <f t="shared" si="1"/>
        <v>0.47103155911446071</v>
      </c>
      <c r="U24" s="42"/>
      <c r="V24" s="42"/>
    </row>
    <row r="25" spans="2:22" ht="15.95" customHeight="1" x14ac:dyDescent="0.15">
      <c r="B25" s="13" t="s">
        <v>18</v>
      </c>
      <c r="C25" s="23">
        <v>25258</v>
      </c>
      <c r="D25" s="23">
        <v>20720</v>
      </c>
      <c r="E25" s="23">
        <f t="shared" si="2"/>
        <v>3559</v>
      </c>
      <c r="F25" s="23">
        <v>1776</v>
      </c>
      <c r="G25" s="24">
        <f t="shared" si="3"/>
        <v>1783</v>
      </c>
      <c r="H25" s="24">
        <v>1323</v>
      </c>
      <c r="I25" s="24">
        <v>439</v>
      </c>
      <c r="J25" s="24">
        <v>21</v>
      </c>
      <c r="K25" s="23">
        <v>2</v>
      </c>
      <c r="L25" s="24">
        <v>977</v>
      </c>
      <c r="M25" s="28">
        <f>100</f>
        <v>100</v>
      </c>
      <c r="N25" s="29">
        <f t="shared" si="4"/>
        <v>85.341241402034683</v>
      </c>
      <c r="O25" s="29">
        <f t="shared" si="5"/>
        <v>14.658758597965319</v>
      </c>
      <c r="P25" s="29">
        <f t="shared" si="6"/>
        <v>7.3149635487458298</v>
      </c>
      <c r="Q25" s="30">
        <f t="shared" si="7"/>
        <v>7.3437950492194899</v>
      </c>
      <c r="R25" s="47">
        <f t="shared" si="1"/>
        <v>5.4491535895218091</v>
      </c>
      <c r="S25" s="29">
        <f t="shared" si="1"/>
        <v>1.8081469582767</v>
      </c>
      <c r="T25" s="30">
        <f t="shared" si="1"/>
        <v>8.6494501420981099E-2</v>
      </c>
      <c r="U25" s="42"/>
      <c r="V25" s="42"/>
    </row>
    <row r="26" spans="2:22" ht="15.95" customHeight="1" x14ac:dyDescent="0.15">
      <c r="B26" s="13" t="s">
        <v>19</v>
      </c>
      <c r="C26" s="23">
        <v>6867</v>
      </c>
      <c r="D26" s="23">
        <v>5696</v>
      </c>
      <c r="E26" s="23">
        <f t="shared" si="2"/>
        <v>1133</v>
      </c>
      <c r="F26" s="23">
        <v>373</v>
      </c>
      <c r="G26" s="24">
        <f t="shared" si="3"/>
        <v>760</v>
      </c>
      <c r="H26" s="24">
        <v>469</v>
      </c>
      <c r="I26" s="24">
        <v>280</v>
      </c>
      <c r="J26" s="24">
        <v>11</v>
      </c>
      <c r="K26" s="43" t="s">
        <v>51</v>
      </c>
      <c r="L26" s="24">
        <v>38</v>
      </c>
      <c r="M26" s="28">
        <f>100</f>
        <v>100</v>
      </c>
      <c r="N26" s="29">
        <f t="shared" si="4"/>
        <v>83.408991067506221</v>
      </c>
      <c r="O26" s="29">
        <f t="shared" si="5"/>
        <v>16.591008932493775</v>
      </c>
      <c r="P26" s="29">
        <f t="shared" si="6"/>
        <v>5.4620002928686482</v>
      </c>
      <c r="Q26" s="30">
        <f t="shared" si="7"/>
        <v>11.129008639625129</v>
      </c>
      <c r="R26" s="47">
        <f t="shared" ref="R26:T39" si="8">H26/($D26+$E26)*100</f>
        <v>6.8677698052423493</v>
      </c>
      <c r="S26" s="29">
        <f t="shared" si="8"/>
        <v>4.100161077756626</v>
      </c>
      <c r="T26" s="30">
        <f t="shared" si="8"/>
        <v>0.16107775662615317</v>
      </c>
      <c r="U26" s="42"/>
      <c r="V26" s="42"/>
    </row>
    <row r="27" spans="2:22" ht="15.95" customHeight="1" x14ac:dyDescent="0.15">
      <c r="B27" s="13" t="s">
        <v>20</v>
      </c>
      <c r="C27" s="23">
        <v>7673</v>
      </c>
      <c r="D27" s="23">
        <v>6154</v>
      </c>
      <c r="E27" s="23">
        <f t="shared" si="2"/>
        <v>1333</v>
      </c>
      <c r="F27" s="23">
        <v>494</v>
      </c>
      <c r="G27" s="24">
        <f t="shared" si="3"/>
        <v>839</v>
      </c>
      <c r="H27" s="24">
        <v>657</v>
      </c>
      <c r="I27" s="24">
        <v>177</v>
      </c>
      <c r="J27" s="24">
        <v>5</v>
      </c>
      <c r="K27" s="43" t="s">
        <v>51</v>
      </c>
      <c r="L27" s="24">
        <v>186</v>
      </c>
      <c r="M27" s="28">
        <f>100</f>
        <v>100</v>
      </c>
      <c r="N27" s="29">
        <f t="shared" si="4"/>
        <v>82.195806063844003</v>
      </c>
      <c r="O27" s="29">
        <f t="shared" si="5"/>
        <v>17.804193936156004</v>
      </c>
      <c r="P27" s="29">
        <f t="shared" si="6"/>
        <v>6.5981033791905963</v>
      </c>
      <c r="Q27" s="30">
        <f t="shared" si="7"/>
        <v>11.206090556965407</v>
      </c>
      <c r="R27" s="47">
        <f t="shared" si="8"/>
        <v>8.775210364632029</v>
      </c>
      <c r="S27" s="29">
        <f t="shared" si="8"/>
        <v>2.3640977694670764</v>
      </c>
      <c r="T27" s="30">
        <f t="shared" si="8"/>
        <v>6.678242286630158E-2</v>
      </c>
      <c r="U27" s="42"/>
      <c r="V27" s="42"/>
    </row>
    <row r="28" spans="2:22" ht="15.95" customHeight="1" x14ac:dyDescent="0.15">
      <c r="B28" s="13" t="s">
        <v>21</v>
      </c>
      <c r="C28" s="23">
        <v>5364</v>
      </c>
      <c r="D28" s="23">
        <v>4561</v>
      </c>
      <c r="E28" s="23">
        <f t="shared" si="2"/>
        <v>584</v>
      </c>
      <c r="F28" s="23">
        <v>228</v>
      </c>
      <c r="G28" s="24">
        <f t="shared" si="3"/>
        <v>356</v>
      </c>
      <c r="H28" s="24">
        <v>202</v>
      </c>
      <c r="I28" s="24">
        <v>143</v>
      </c>
      <c r="J28" s="24">
        <v>11</v>
      </c>
      <c r="K28" s="43" t="s">
        <v>51</v>
      </c>
      <c r="L28" s="24">
        <v>219</v>
      </c>
      <c r="M28" s="28">
        <f>100</f>
        <v>100</v>
      </c>
      <c r="N28" s="29">
        <f t="shared" si="4"/>
        <v>88.649173955296405</v>
      </c>
      <c r="O28" s="29">
        <f t="shared" si="5"/>
        <v>11.350826044703597</v>
      </c>
      <c r="P28" s="29">
        <f t="shared" si="6"/>
        <v>4.4314868804664727</v>
      </c>
      <c r="Q28" s="30">
        <f t="shared" si="7"/>
        <v>6.9193391642371234</v>
      </c>
      <c r="R28" s="47">
        <f t="shared" si="8"/>
        <v>3.926141885325559</v>
      </c>
      <c r="S28" s="29">
        <f t="shared" si="8"/>
        <v>2.779397473275024</v>
      </c>
      <c r="T28" s="30">
        <f t="shared" si="8"/>
        <v>0.2137998056365403</v>
      </c>
      <c r="U28" s="42"/>
      <c r="V28" s="42"/>
    </row>
    <row r="29" spans="2:22" ht="15.95" customHeight="1" x14ac:dyDescent="0.15">
      <c r="B29" s="13" t="s">
        <v>22</v>
      </c>
      <c r="C29" s="23">
        <v>7720</v>
      </c>
      <c r="D29" s="23">
        <v>6745</v>
      </c>
      <c r="E29" s="23">
        <f t="shared" si="2"/>
        <v>938</v>
      </c>
      <c r="F29" s="23">
        <v>426</v>
      </c>
      <c r="G29" s="24">
        <f t="shared" si="3"/>
        <v>512</v>
      </c>
      <c r="H29" s="24">
        <v>318</v>
      </c>
      <c r="I29" s="24">
        <v>182</v>
      </c>
      <c r="J29" s="24">
        <v>12</v>
      </c>
      <c r="K29" s="43" t="s">
        <v>51</v>
      </c>
      <c r="L29" s="24">
        <v>37</v>
      </c>
      <c r="M29" s="28">
        <f>100</f>
        <v>100</v>
      </c>
      <c r="N29" s="29">
        <f t="shared" si="4"/>
        <v>87.791227385136011</v>
      </c>
      <c r="O29" s="29">
        <f t="shared" si="5"/>
        <v>12.208772614863985</v>
      </c>
      <c r="P29" s="29">
        <f t="shared" si="6"/>
        <v>5.5447090980085907</v>
      </c>
      <c r="Q29" s="30">
        <f t="shared" si="7"/>
        <v>6.6640635168553954</v>
      </c>
      <c r="R29" s="47">
        <f t="shared" si="8"/>
        <v>4.1390081999219053</v>
      </c>
      <c r="S29" s="29">
        <f t="shared" si="8"/>
        <v>2.3688663282571913</v>
      </c>
      <c r="T29" s="30">
        <f t="shared" si="8"/>
        <v>0.15618898867629832</v>
      </c>
      <c r="U29" s="42"/>
      <c r="V29" s="42"/>
    </row>
    <row r="30" spans="2:22" ht="15.95" customHeight="1" x14ac:dyDescent="0.15">
      <c r="B30" s="13" t="s">
        <v>23</v>
      </c>
      <c r="C30" s="23">
        <v>11818</v>
      </c>
      <c r="D30" s="23">
        <v>10414</v>
      </c>
      <c r="E30" s="23">
        <f t="shared" si="2"/>
        <v>1239</v>
      </c>
      <c r="F30" s="23">
        <v>629</v>
      </c>
      <c r="G30" s="24">
        <f t="shared" si="3"/>
        <v>610</v>
      </c>
      <c r="H30" s="24">
        <v>362</v>
      </c>
      <c r="I30" s="24">
        <v>201</v>
      </c>
      <c r="J30" s="24">
        <v>47</v>
      </c>
      <c r="K30" s="23">
        <v>2</v>
      </c>
      <c r="L30" s="24">
        <v>163</v>
      </c>
      <c r="M30" s="28">
        <f>100</f>
        <v>100</v>
      </c>
      <c r="N30" s="29">
        <f t="shared" si="4"/>
        <v>89.36754483823907</v>
      </c>
      <c r="O30" s="29">
        <f t="shared" si="5"/>
        <v>10.63245516176092</v>
      </c>
      <c r="P30" s="29">
        <f t="shared" si="6"/>
        <v>5.3977516519351241</v>
      </c>
      <c r="Q30" s="30">
        <f t="shared" si="7"/>
        <v>5.2347035098257955</v>
      </c>
      <c r="R30" s="47">
        <f t="shared" si="8"/>
        <v>3.1064961812408822</v>
      </c>
      <c r="S30" s="29">
        <f t="shared" si="8"/>
        <v>1.7248777138934179</v>
      </c>
      <c r="T30" s="30">
        <f t="shared" si="8"/>
        <v>0.4033296146914957</v>
      </c>
      <c r="U30" s="42"/>
      <c r="V30" s="42"/>
    </row>
    <row r="31" spans="2:22" ht="15.95" customHeight="1" x14ac:dyDescent="0.15">
      <c r="B31" s="13" t="s">
        <v>24</v>
      </c>
      <c r="C31" s="23">
        <v>9219</v>
      </c>
      <c r="D31" s="23">
        <v>7694</v>
      </c>
      <c r="E31" s="23">
        <f t="shared" si="2"/>
        <v>1447</v>
      </c>
      <c r="F31" s="23">
        <v>522</v>
      </c>
      <c r="G31" s="24">
        <f t="shared" si="3"/>
        <v>925</v>
      </c>
      <c r="H31" s="24">
        <v>586</v>
      </c>
      <c r="I31" s="24">
        <v>318</v>
      </c>
      <c r="J31" s="24">
        <v>21</v>
      </c>
      <c r="K31" s="43">
        <v>2</v>
      </c>
      <c r="L31" s="24">
        <v>76</v>
      </c>
      <c r="M31" s="28">
        <f>100</f>
        <v>100</v>
      </c>
      <c r="N31" s="29">
        <f t="shared" si="4"/>
        <v>84.170222076359252</v>
      </c>
      <c r="O31" s="29">
        <f t="shared" si="5"/>
        <v>15.829777923640739</v>
      </c>
      <c r="P31" s="29">
        <f t="shared" si="6"/>
        <v>5.7105349524122087</v>
      </c>
      <c r="Q31" s="30">
        <f t="shared" si="7"/>
        <v>10.119242971228532</v>
      </c>
      <c r="R31" s="47">
        <f t="shared" si="8"/>
        <v>6.4106771687999125</v>
      </c>
      <c r="S31" s="29">
        <f t="shared" si="8"/>
        <v>3.4788316376764028</v>
      </c>
      <c r="T31" s="30">
        <f t="shared" si="8"/>
        <v>0.22973416475221531</v>
      </c>
      <c r="U31" s="42"/>
      <c r="V31" s="42"/>
    </row>
    <row r="32" spans="2:22" ht="15.95" customHeight="1" x14ac:dyDescent="0.15">
      <c r="B32" s="13" t="s">
        <v>25</v>
      </c>
      <c r="C32" s="23">
        <v>20262</v>
      </c>
      <c r="D32" s="23">
        <v>15506</v>
      </c>
      <c r="E32" s="23">
        <f t="shared" si="2"/>
        <v>3670</v>
      </c>
      <c r="F32" s="23">
        <v>1548</v>
      </c>
      <c r="G32" s="24">
        <f t="shared" si="3"/>
        <v>2122</v>
      </c>
      <c r="H32" s="24">
        <v>1160</v>
      </c>
      <c r="I32" s="24">
        <v>895</v>
      </c>
      <c r="J32" s="24">
        <v>67</v>
      </c>
      <c r="K32" s="23">
        <v>9</v>
      </c>
      <c r="L32" s="24">
        <v>1077</v>
      </c>
      <c r="M32" s="28">
        <f>100</f>
        <v>100</v>
      </c>
      <c r="N32" s="29">
        <f t="shared" si="4"/>
        <v>80.861493533583655</v>
      </c>
      <c r="O32" s="29">
        <f t="shared" si="5"/>
        <v>19.138506466416356</v>
      </c>
      <c r="P32" s="29">
        <f t="shared" si="6"/>
        <v>8.0725907384230293</v>
      </c>
      <c r="Q32" s="30">
        <f t="shared" si="7"/>
        <v>11.065915727993325</v>
      </c>
      <c r="R32" s="47">
        <f t="shared" si="8"/>
        <v>6.0492282019190657</v>
      </c>
      <c r="S32" s="29">
        <f t="shared" si="8"/>
        <v>4.6672924488944512</v>
      </c>
      <c r="T32" s="30">
        <f t="shared" si="8"/>
        <v>0.34939507717980806</v>
      </c>
      <c r="U32" s="42"/>
      <c r="V32" s="42"/>
    </row>
    <row r="33" spans="2:22" ht="15.95" customHeight="1" x14ac:dyDescent="0.15">
      <c r="B33" s="13" t="s">
        <v>26</v>
      </c>
      <c r="C33" s="23">
        <v>15236</v>
      </c>
      <c r="D33" s="23">
        <v>11120</v>
      </c>
      <c r="E33" s="23">
        <f t="shared" si="2"/>
        <v>2788</v>
      </c>
      <c r="F33" s="23">
        <v>1044</v>
      </c>
      <c r="G33" s="24">
        <f t="shared" si="3"/>
        <v>1744</v>
      </c>
      <c r="H33" s="24">
        <v>1440</v>
      </c>
      <c r="I33" s="24">
        <v>296</v>
      </c>
      <c r="J33" s="24">
        <v>8</v>
      </c>
      <c r="K33" s="23">
        <v>3</v>
      </c>
      <c r="L33" s="24">
        <v>1325</v>
      </c>
      <c r="M33" s="28">
        <f>100</f>
        <v>100</v>
      </c>
      <c r="N33" s="29">
        <f t="shared" si="4"/>
        <v>79.953983318953121</v>
      </c>
      <c r="O33" s="29">
        <f t="shared" si="5"/>
        <v>20.046016681046879</v>
      </c>
      <c r="P33" s="29">
        <f t="shared" si="6"/>
        <v>7.5064710957722172</v>
      </c>
      <c r="Q33" s="30">
        <f t="shared" si="7"/>
        <v>12.539545585274661</v>
      </c>
      <c r="R33" s="47">
        <f t="shared" si="8"/>
        <v>10.353753235547886</v>
      </c>
      <c r="S33" s="29">
        <f t="shared" si="8"/>
        <v>2.1282714984181763</v>
      </c>
      <c r="T33" s="30">
        <f t="shared" si="8"/>
        <v>5.7520851308599366E-2</v>
      </c>
      <c r="U33" s="42"/>
      <c r="V33" s="42"/>
    </row>
    <row r="34" spans="2:22" ht="15.95" customHeight="1" x14ac:dyDescent="0.15">
      <c r="B34" s="13" t="s">
        <v>27</v>
      </c>
      <c r="C34" s="23">
        <v>3685</v>
      </c>
      <c r="D34" s="23">
        <v>3123</v>
      </c>
      <c r="E34" s="23">
        <f t="shared" si="2"/>
        <v>496</v>
      </c>
      <c r="F34" s="23">
        <v>188</v>
      </c>
      <c r="G34" s="24">
        <f t="shared" si="3"/>
        <v>308</v>
      </c>
      <c r="H34" s="24">
        <v>168</v>
      </c>
      <c r="I34" s="24">
        <v>133</v>
      </c>
      <c r="J34" s="24">
        <v>7</v>
      </c>
      <c r="K34" s="43" t="s">
        <v>51</v>
      </c>
      <c r="L34" s="24">
        <v>66</v>
      </c>
      <c r="M34" s="28">
        <f>100</f>
        <v>100</v>
      </c>
      <c r="N34" s="29">
        <f t="shared" si="4"/>
        <v>86.294556507322469</v>
      </c>
      <c r="O34" s="29">
        <f t="shared" si="5"/>
        <v>13.705443492677535</v>
      </c>
      <c r="P34" s="29">
        <f t="shared" si="6"/>
        <v>5.1948051948051948</v>
      </c>
      <c r="Q34" s="30">
        <f t="shared" si="7"/>
        <v>8.5106382978723403</v>
      </c>
      <c r="R34" s="47">
        <f t="shared" si="8"/>
        <v>4.6421663442940044</v>
      </c>
      <c r="S34" s="29">
        <f t="shared" si="8"/>
        <v>3.67504835589942</v>
      </c>
      <c r="T34" s="30">
        <f t="shared" si="8"/>
        <v>0.19342359767891684</v>
      </c>
      <c r="U34" s="42"/>
      <c r="V34" s="42"/>
    </row>
    <row r="35" spans="2:22" ht="15.95" customHeight="1" x14ac:dyDescent="0.15">
      <c r="B35" s="13" t="s">
        <v>28</v>
      </c>
      <c r="C35" s="23">
        <v>14137</v>
      </c>
      <c r="D35" s="23">
        <v>11703</v>
      </c>
      <c r="E35" s="23">
        <f t="shared" si="2"/>
        <v>2119</v>
      </c>
      <c r="F35" s="23">
        <v>1133</v>
      </c>
      <c r="G35" s="24">
        <f t="shared" si="3"/>
        <v>986</v>
      </c>
      <c r="H35" s="24">
        <v>515</v>
      </c>
      <c r="I35" s="24">
        <v>438</v>
      </c>
      <c r="J35" s="24">
        <v>33</v>
      </c>
      <c r="K35" s="23">
        <v>3</v>
      </c>
      <c r="L35" s="24">
        <v>312</v>
      </c>
      <c r="M35" s="28">
        <f>100</f>
        <v>100</v>
      </c>
      <c r="N35" s="29">
        <f t="shared" si="4"/>
        <v>84.669367674721457</v>
      </c>
      <c r="O35" s="29">
        <f t="shared" si="5"/>
        <v>15.330632325278543</v>
      </c>
      <c r="P35" s="29">
        <f t="shared" si="6"/>
        <v>8.1970771234264213</v>
      </c>
      <c r="Q35" s="30">
        <f t="shared" si="7"/>
        <v>7.1335552018521193</v>
      </c>
      <c r="R35" s="47">
        <f t="shared" si="8"/>
        <v>3.7259441470120098</v>
      </c>
      <c r="S35" s="29">
        <f t="shared" si="8"/>
        <v>3.1688612357111854</v>
      </c>
      <c r="T35" s="30">
        <f t="shared" si="8"/>
        <v>0.23874981912892487</v>
      </c>
      <c r="U35" s="42"/>
      <c r="V35" s="42"/>
    </row>
    <row r="36" spans="2:22" ht="15.95" customHeight="1" x14ac:dyDescent="0.15">
      <c r="B36" s="13" t="s">
        <v>29</v>
      </c>
      <c r="C36" s="23">
        <v>2791</v>
      </c>
      <c r="D36" s="23">
        <v>2299</v>
      </c>
      <c r="E36" s="23">
        <f t="shared" si="2"/>
        <v>477</v>
      </c>
      <c r="F36" s="23">
        <v>207</v>
      </c>
      <c r="G36" s="24">
        <f t="shared" si="3"/>
        <v>270</v>
      </c>
      <c r="H36" s="24">
        <v>185</v>
      </c>
      <c r="I36" s="24">
        <v>81</v>
      </c>
      <c r="J36" s="24">
        <v>4</v>
      </c>
      <c r="K36" s="43" t="s">
        <v>51</v>
      </c>
      <c r="L36" s="24">
        <v>15</v>
      </c>
      <c r="M36" s="28">
        <f>100</f>
        <v>100</v>
      </c>
      <c r="N36" s="29">
        <f t="shared" si="4"/>
        <v>82.817002881844388</v>
      </c>
      <c r="O36" s="29">
        <f t="shared" si="5"/>
        <v>17.182997118155619</v>
      </c>
      <c r="P36" s="29">
        <f t="shared" si="6"/>
        <v>7.456772334293948</v>
      </c>
      <c r="Q36" s="30">
        <f t="shared" si="7"/>
        <v>9.7262247838616709</v>
      </c>
      <c r="R36" s="47">
        <f t="shared" si="8"/>
        <v>6.6642651296829971</v>
      </c>
      <c r="S36" s="29">
        <f t="shared" si="8"/>
        <v>2.9178674351585014</v>
      </c>
      <c r="T36" s="30">
        <f t="shared" si="8"/>
        <v>0.14409221902017291</v>
      </c>
      <c r="U36" s="42"/>
      <c r="V36" s="42"/>
    </row>
    <row r="37" spans="2:22" ht="15.95" customHeight="1" x14ac:dyDescent="0.15">
      <c r="B37" s="13" t="s">
        <v>30</v>
      </c>
      <c r="C37" s="23">
        <v>2480</v>
      </c>
      <c r="D37" s="23">
        <v>2066</v>
      </c>
      <c r="E37" s="23">
        <f t="shared" si="2"/>
        <v>375</v>
      </c>
      <c r="F37" s="23">
        <v>135</v>
      </c>
      <c r="G37" s="24">
        <f t="shared" si="3"/>
        <v>240</v>
      </c>
      <c r="H37" s="24">
        <v>140</v>
      </c>
      <c r="I37" s="24">
        <v>91</v>
      </c>
      <c r="J37" s="24">
        <v>9</v>
      </c>
      <c r="K37" s="43" t="s">
        <v>51</v>
      </c>
      <c r="L37" s="24">
        <v>39</v>
      </c>
      <c r="M37" s="28">
        <f>100</f>
        <v>100</v>
      </c>
      <c r="N37" s="29">
        <f t="shared" si="4"/>
        <v>84.637443670626794</v>
      </c>
      <c r="O37" s="29">
        <f t="shared" si="5"/>
        <v>15.362556329373209</v>
      </c>
      <c r="P37" s="29">
        <f t="shared" si="6"/>
        <v>5.5305202785743548</v>
      </c>
      <c r="Q37" s="30">
        <f t="shared" si="7"/>
        <v>9.8320360507988536</v>
      </c>
      <c r="R37" s="47">
        <f t="shared" si="8"/>
        <v>5.7353543629659978</v>
      </c>
      <c r="S37" s="29">
        <f t="shared" si="8"/>
        <v>3.727980335927898</v>
      </c>
      <c r="T37" s="30">
        <f t="shared" si="8"/>
        <v>0.36870135190495695</v>
      </c>
      <c r="U37" s="42"/>
      <c r="V37" s="42"/>
    </row>
    <row r="38" spans="2:22" ht="15.95" customHeight="1" x14ac:dyDescent="0.15">
      <c r="B38" s="13" t="s">
        <v>31</v>
      </c>
      <c r="C38" s="23">
        <v>404</v>
      </c>
      <c r="D38" s="23">
        <v>330</v>
      </c>
      <c r="E38" s="23">
        <f t="shared" si="2"/>
        <v>74</v>
      </c>
      <c r="F38" s="23">
        <v>24</v>
      </c>
      <c r="G38" s="24">
        <f t="shared" si="3"/>
        <v>50</v>
      </c>
      <c r="H38" s="24">
        <v>24</v>
      </c>
      <c r="I38" s="24">
        <v>26</v>
      </c>
      <c r="J38" s="24" t="s">
        <v>50</v>
      </c>
      <c r="K38" s="43" t="s">
        <v>51</v>
      </c>
      <c r="L38" s="67" t="s">
        <v>52</v>
      </c>
      <c r="M38" s="28">
        <f>100</f>
        <v>100</v>
      </c>
      <c r="N38" s="29">
        <f t="shared" si="4"/>
        <v>81.683168316831683</v>
      </c>
      <c r="O38" s="29">
        <f t="shared" si="5"/>
        <v>18.316831683168317</v>
      </c>
      <c r="P38" s="29">
        <f t="shared" si="6"/>
        <v>5.9405940594059405</v>
      </c>
      <c r="Q38" s="30">
        <f t="shared" si="7"/>
        <v>12.376237623762377</v>
      </c>
      <c r="R38" s="47">
        <f t="shared" si="8"/>
        <v>5.9405940594059405</v>
      </c>
      <c r="S38" s="29">
        <f t="shared" si="8"/>
        <v>6.435643564356436</v>
      </c>
      <c r="T38" s="30" t="e">
        <f t="shared" si="8"/>
        <v>#VALUE!</v>
      </c>
      <c r="U38" s="42"/>
      <c r="V38" s="42"/>
    </row>
    <row r="39" spans="2:22" ht="15.95" customHeight="1" thickBot="1" x14ac:dyDescent="0.2">
      <c r="B39" s="31" t="s">
        <v>32</v>
      </c>
      <c r="C39" s="32">
        <v>14959</v>
      </c>
      <c r="D39" s="32">
        <v>12262</v>
      </c>
      <c r="E39" s="32">
        <f t="shared" si="2"/>
        <v>2545</v>
      </c>
      <c r="F39" s="32">
        <v>1399</v>
      </c>
      <c r="G39" s="33">
        <f t="shared" si="3"/>
        <v>1146</v>
      </c>
      <c r="H39" s="33">
        <v>447</v>
      </c>
      <c r="I39" s="33">
        <v>670</v>
      </c>
      <c r="J39" s="33">
        <v>29</v>
      </c>
      <c r="K39" s="32">
        <v>7</v>
      </c>
      <c r="L39" s="33">
        <v>145</v>
      </c>
      <c r="M39" s="34">
        <f>100</f>
        <v>100</v>
      </c>
      <c r="N39" s="35">
        <f t="shared" si="4"/>
        <v>82.812183426757613</v>
      </c>
      <c r="O39" s="35">
        <f t="shared" si="5"/>
        <v>17.187816573242383</v>
      </c>
      <c r="P39" s="35">
        <f t="shared" si="6"/>
        <v>9.4482339434051461</v>
      </c>
      <c r="Q39" s="36">
        <f t="shared" si="7"/>
        <v>7.7395826298372397</v>
      </c>
      <c r="R39" s="48">
        <f t="shared" si="8"/>
        <v>3.0188424393867765</v>
      </c>
      <c r="S39" s="35">
        <f t="shared" si="8"/>
        <v>4.5248868778280542</v>
      </c>
      <c r="T39" s="36">
        <f t="shared" si="8"/>
        <v>0.19585331262240835</v>
      </c>
      <c r="U39" s="42"/>
      <c r="V39" s="42"/>
    </row>
    <row r="40" spans="2:22" ht="12" customHeight="1" x14ac:dyDescent="0.15">
      <c r="B40" s="44" t="s">
        <v>46</v>
      </c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</row>
    <row r="41" spans="2:22" ht="12" customHeight="1" x14ac:dyDescent="0.15">
      <c r="B41" s="1" t="s">
        <v>47</v>
      </c>
      <c r="O41" s="37"/>
    </row>
  </sheetData>
  <mergeCells count="3">
    <mergeCell ref="B4:B7"/>
    <mergeCell ref="K5:K7"/>
    <mergeCell ref="L5:L7"/>
  </mergeCells>
  <phoneticPr fontId="5"/>
  <pageMargins left="0.7" right="0.7" top="0.75" bottom="0.75" header="0.3" footer="0.3"/>
  <pageSetup paperSize="9" orientation="landscape" horizontalDpi="300" verticalDpi="300" r:id="rId1"/>
  <ignoredErrors>
    <ignoredError sqref="G10:G21 G23:G25 G30:G33 G35 G3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表13</vt:lpstr>
      <vt:lpstr>表13!Print_Area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　一朗</dc:creator>
  <cp:lastModifiedBy>132993</cp:lastModifiedBy>
  <cp:lastPrinted>2017-01-24T05:41:56Z</cp:lastPrinted>
  <dcterms:created xsi:type="dcterms:W3CDTF">2012-01-31T08:09:04Z</dcterms:created>
  <dcterms:modified xsi:type="dcterms:W3CDTF">2022-02-28T04:27:04Z</dcterms:modified>
</cp:coreProperties>
</file>