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400" windowHeight="5325" activeTab="0"/>
  </bookViews>
  <sheets>
    <sheet name="H１２" sheetId="1" r:id="rId1"/>
    <sheet name="H7" sheetId="2" r:id="rId2"/>
  </sheets>
  <definedNames>
    <definedName name="_xlnm.Print_Area" localSheetId="0">'H１２'!$A$1:$V$163</definedName>
    <definedName name="_xlnm.Print_Titles" localSheetId="0">'H１２'!$1:$3</definedName>
    <definedName name="_xlnm.Print_Titles" localSheetId="1">'H7'!$2:$3</definedName>
  </definedNames>
  <calcPr fullCalcOnLoad="1"/>
</workbook>
</file>

<file path=xl/sharedStrings.xml><?xml version="1.0" encoding="utf-8"?>
<sst xmlns="http://schemas.openxmlformats.org/spreadsheetml/2006/main" count="696" uniqueCount="159">
  <si>
    <t xml:space="preserve"> </t>
  </si>
  <si>
    <t>県　　　　計</t>
  </si>
  <si>
    <t>計</t>
  </si>
  <si>
    <t>男</t>
  </si>
  <si>
    <t>女</t>
  </si>
  <si>
    <t>市　　　　部</t>
  </si>
  <si>
    <t>郡　　　　部</t>
  </si>
  <si>
    <t>和歌山市</t>
  </si>
  <si>
    <t>海南市</t>
  </si>
  <si>
    <t>0</t>
  </si>
  <si>
    <t>橋本市</t>
  </si>
  <si>
    <t>有田市</t>
  </si>
  <si>
    <t>御坊市</t>
  </si>
  <si>
    <t>田辺市</t>
  </si>
  <si>
    <t>新宮市</t>
  </si>
  <si>
    <t>下津町</t>
  </si>
  <si>
    <t>野上町</t>
  </si>
  <si>
    <t>美里町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</si>
  <si>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</si>
  <si>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</si>
  <si>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</si>
  <si>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</si>
  <si>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</si>
  <si>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</si>
  <si>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</si>
  <si>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</si>
  <si>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</si>
  <si>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</si>
  <si>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</si>
  <si>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</si>
  <si>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</si>
  <si>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</si>
  <si>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</si>
  <si>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</si>
  <si>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</si>
  <si>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</si>
  <si>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</si>
  <si>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</si>
  <si>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</si>
  <si>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</si>
  <si>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龍神村</t>
  </si>
  <si>
    <t>南部川村</t>
  </si>
  <si>
    <t>南部町</t>
  </si>
  <si>
    <t>印南町</t>
  </si>
  <si>
    <t>白浜町</t>
  </si>
  <si>
    <t>中辺路町</t>
  </si>
  <si>
    <t>大塔村</t>
  </si>
  <si>
    <t>上富田町</t>
  </si>
  <si>
    <t>日置川町</t>
  </si>
  <si>
    <t>すさみ町</t>
  </si>
  <si>
    <t>串本町</t>
  </si>
  <si>
    <t>那智勝浦町</t>
  </si>
  <si>
    <t>太地町</t>
  </si>
  <si>
    <t>古座町</t>
  </si>
  <si>
    <t>古座川町</t>
  </si>
  <si>
    <t>熊野川町</t>
  </si>
  <si>
    <t>本宮町</t>
  </si>
  <si>
    <t>北山村</t>
  </si>
  <si>
    <t/>
  </si>
  <si>
    <t>総数</t>
  </si>
  <si>
    <t>運 輸･
通信業</t>
  </si>
  <si>
    <t>金 融･
保険業</t>
  </si>
  <si>
    <t>不動産
業</t>
  </si>
  <si>
    <t>サービス
業</t>
  </si>
  <si>
    <t>分類
不能の
産業</t>
  </si>
  <si>
    <t>（再掲）　　　第２次産業</t>
  </si>
  <si>
    <t>（再掲）　　　第３次産業</t>
  </si>
  <si>
    <t>女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</si>
  <si>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</si>
  <si>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</si>
  <si>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</si>
  <si>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</si>
  <si>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</si>
  <si>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</si>
  <si>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</si>
  <si>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</si>
  <si>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</si>
  <si>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</si>
  <si>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</si>
  <si>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</si>
  <si>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</si>
  <si>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</si>
  <si>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</si>
  <si>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A～Ｃ</t>
  </si>
  <si>
    <t>D～F</t>
  </si>
  <si>
    <t>G～Ｍ</t>
  </si>
  <si>
    <t xml:space="preserve"> 卸  売･
 小売業，
 飲食店</t>
  </si>
  <si>
    <t>公 務
(他に
分類さ
れない
もの)</t>
  </si>
  <si>
    <t>（再掲）　　　第１次産業</t>
  </si>
  <si>
    <t>女</t>
  </si>
  <si>
    <t>男</t>
  </si>
  <si>
    <t>男</t>
  </si>
  <si>
    <t>和歌山市　　　</t>
  </si>
  <si>
    <t>男</t>
  </si>
  <si>
    <t>海南市　　　　</t>
  </si>
  <si>
    <t>橋本市　　　　</t>
  </si>
  <si>
    <t>有田市　　　　</t>
  </si>
  <si>
    <t>御坊市　　　　</t>
  </si>
  <si>
    <t>田辺市　　　　</t>
  </si>
  <si>
    <t>新宮市　　　　</t>
  </si>
  <si>
    <t>下津町　　　　</t>
  </si>
  <si>
    <t>野上町　　　　</t>
  </si>
  <si>
    <t>美里町　　　　</t>
  </si>
  <si>
    <t>打田町　　　　</t>
  </si>
  <si>
    <t>粉河町　　　　</t>
  </si>
  <si>
    <t>那賀町　　　　</t>
  </si>
  <si>
    <t>桃山町　　　　</t>
  </si>
  <si>
    <t>貴志川町　　　</t>
  </si>
  <si>
    <t>岩出町　　　　</t>
  </si>
  <si>
    <t>かつらぎ町　　</t>
  </si>
  <si>
    <t>高野口町　　　</t>
  </si>
  <si>
    <t>九度山町　　　</t>
  </si>
  <si>
    <t>高野町　　　　</t>
  </si>
  <si>
    <t>花園村　　　　</t>
  </si>
  <si>
    <t>湯浅町　　　　</t>
  </si>
  <si>
    <t>広川町　　　　</t>
  </si>
  <si>
    <t>吉備町　　　　</t>
  </si>
  <si>
    <t>金屋町　　　　</t>
  </si>
  <si>
    <t>清水町　　　　</t>
  </si>
  <si>
    <t>美浜町　　　　</t>
  </si>
  <si>
    <t>日高町　　　　</t>
  </si>
  <si>
    <t>由良町　　　　</t>
  </si>
  <si>
    <t>川辺町　　　　</t>
  </si>
  <si>
    <t>中津村　　　　</t>
  </si>
  <si>
    <t>美山村　　　　</t>
  </si>
  <si>
    <t>龍神村　　　　</t>
  </si>
  <si>
    <t>南部川村　　　</t>
  </si>
  <si>
    <t>南部町　　　　</t>
  </si>
  <si>
    <t>印南町　　　　</t>
  </si>
  <si>
    <t>白浜町　　　　</t>
  </si>
  <si>
    <t>中辺路町　　　</t>
  </si>
  <si>
    <t>大塔村　　　　</t>
  </si>
  <si>
    <t>上富田町　　　</t>
  </si>
  <si>
    <t>日置川町　　　</t>
  </si>
  <si>
    <t>すさみ町　　　</t>
  </si>
  <si>
    <t>串本町　　　　</t>
  </si>
  <si>
    <t>那智勝浦町　　</t>
  </si>
  <si>
    <t>太地町　　　　</t>
  </si>
  <si>
    <t>古座町　　　　</t>
  </si>
  <si>
    <t>古座川町　　　</t>
  </si>
  <si>
    <t>熊野川町　　　</t>
  </si>
  <si>
    <t>本宮町　　　　</t>
  </si>
  <si>
    <t>北山村　　　　</t>
  </si>
  <si>
    <t>男</t>
  </si>
  <si>
    <t>女</t>
  </si>
  <si>
    <t>県　計</t>
  </si>
  <si>
    <t>市　計</t>
  </si>
  <si>
    <t>郡　計</t>
  </si>
  <si>
    <t>平成７年結果は別シート</t>
  </si>
  <si>
    <t>平成１２年結果は別シート</t>
  </si>
  <si>
    <t>農業</t>
  </si>
  <si>
    <t>林業</t>
  </si>
  <si>
    <t>漁業</t>
  </si>
  <si>
    <t>鉱業</t>
  </si>
  <si>
    <t>建設業</t>
  </si>
  <si>
    <t>製造業</t>
  </si>
  <si>
    <t xml:space="preserve"> 電　気･
 ガ　ス･
 熱供給･
 水道業 </t>
  </si>
  <si>
    <t>15表　産業大分類別、男女別１５歳以上就業者数　　総数、男女　　市町村（平成７年）</t>
  </si>
  <si>
    <t>15表　産業大分類別、男女別１５歳以上就業者数　　総数、男女　　市町村（平成１２年）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</si>
</sst>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,##0_);[Red]\(#,##0\)"/>
    <numFmt numFmtId="178" formatCode="###,###,##0;&quot;-&quot;##,###,##0"/>
    <numFmt numFmtId="179" formatCode="\ ###,##0;&quot;-&quot;###,##0"/>
    <numFmt numFmtId="180" formatCode="###,##0;&quot;-&quot;##,##0"/>
    <numFmt numFmtId="181" formatCode="\ ###,###,##0;&quot;-&quot;###,###,##0"/>
    <numFmt numFmtId="182" formatCode="#,###,##0;&quot; -&quot;###,##0"/>
    <numFmt numFmtId="183" formatCode="##,###,##0;&quot;-&quot;#,###,##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49" fontId="6" fillId="0" borderId="0" xfId="20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49" fontId="11" fillId="0" borderId="0" xfId="20" applyNumberFormat="1" applyFont="1" applyFill="1" applyBorder="1" applyAlignment="1">
      <alignment horizontal="left" vertical="center"/>
      <protection/>
    </xf>
    <xf numFmtId="49" fontId="12" fillId="0" borderId="0" xfId="20" applyNumberFormat="1" applyFont="1" applyBorder="1" applyAlignment="1">
      <alignment vertical="center"/>
      <protection/>
    </xf>
    <xf numFmtId="49" fontId="11" fillId="0" borderId="0" xfId="20" applyNumberFormat="1" applyFont="1" applyBorder="1" applyAlignment="1">
      <alignment vertical="center"/>
      <protection/>
    </xf>
    <xf numFmtId="49" fontId="12" fillId="0" borderId="0" xfId="20" applyNumberFormat="1" applyFont="1" applyFill="1" applyBorder="1" applyAlignment="1">
      <alignment horizontal="center" vertical="top" wrapText="1"/>
      <protection/>
    </xf>
    <xf numFmtId="49" fontId="11" fillId="0" borderId="0" xfId="20" applyNumberFormat="1" applyFont="1" applyFill="1" applyBorder="1" applyAlignment="1">
      <alignment vertical="center"/>
      <protection/>
    </xf>
    <xf numFmtId="49" fontId="11" fillId="0" borderId="0" xfId="20" applyNumberFormat="1" applyFont="1" applyBorder="1" applyAlignment="1">
      <alignment/>
      <protection/>
    </xf>
    <xf numFmtId="0" fontId="9" fillId="0" borderId="4" xfId="20" applyNumberFormat="1" applyFont="1" applyFill="1" applyBorder="1" applyAlignment="1">
      <alignment horizontal="left" vertical="center"/>
      <protection/>
    </xf>
    <xf numFmtId="0" fontId="9" fillId="0" borderId="4" xfId="20" applyNumberFormat="1" applyFont="1" applyFill="1" applyBorder="1" applyAlignment="1">
      <alignment horizontal="left" vertical="center" indent="4"/>
      <protection/>
    </xf>
    <xf numFmtId="0" fontId="10" fillId="0" borderId="4" xfId="20" applyNumberFormat="1" applyFont="1" applyFill="1" applyBorder="1" applyAlignment="1">
      <alignment horizontal="left" vertical="center" indent="4"/>
      <protection/>
    </xf>
    <xf numFmtId="0" fontId="6" fillId="0" borderId="4" xfId="20" applyNumberFormat="1" applyFont="1" applyFill="1" applyBorder="1" applyAlignment="1">
      <alignment vertical="center"/>
      <protection/>
    </xf>
    <xf numFmtId="49" fontId="6" fillId="0" borderId="4" xfId="20" applyNumberFormat="1" applyFont="1" applyFill="1" applyBorder="1" applyAlignment="1">
      <alignment vertical="center"/>
      <protection/>
    </xf>
    <xf numFmtId="181" fontId="13" fillId="0" borderId="0" xfId="20" applyNumberFormat="1" applyFont="1" applyFill="1" applyBorder="1" applyAlignment="1">
      <alignment vertical="center"/>
      <protection/>
    </xf>
    <xf numFmtId="182" fontId="13" fillId="0" borderId="0" xfId="20" applyNumberFormat="1" applyFont="1" applyFill="1" applyBorder="1" applyAlignment="1">
      <alignment vertical="center"/>
      <protection/>
    </xf>
    <xf numFmtId="179" fontId="13" fillId="0" borderId="0" xfId="20" applyNumberFormat="1" applyFont="1" applyFill="1" applyBorder="1" applyAlignment="1">
      <alignment vertical="center"/>
      <protection/>
    </xf>
    <xf numFmtId="183" fontId="13" fillId="0" borderId="0" xfId="20" applyNumberFormat="1" applyFont="1" applyFill="1" applyBorder="1" applyAlignment="1">
      <alignment vertical="center"/>
      <protection/>
    </xf>
    <xf numFmtId="0" fontId="15" fillId="0" borderId="0" xfId="0" applyFont="1" applyAlignment="1">
      <alignment/>
    </xf>
    <xf numFmtId="49" fontId="16" fillId="0" borderId="6" xfId="20" applyNumberFormat="1" applyFont="1" applyFill="1" applyBorder="1" applyAlignment="1">
      <alignment horizontal="center" vertical="center"/>
      <protection/>
    </xf>
    <xf numFmtId="49" fontId="16" fillId="0" borderId="7" xfId="20" applyNumberFormat="1" applyFont="1" applyFill="1" applyBorder="1" applyAlignment="1">
      <alignment horizontal="center" vertical="center"/>
      <protection/>
    </xf>
    <xf numFmtId="0" fontId="18" fillId="0" borderId="8" xfId="0" applyFont="1" applyFill="1" applyBorder="1" applyAlignment="1">
      <alignment horizontal="center" vertical="top" wrapText="1"/>
    </xf>
    <xf numFmtId="49" fontId="17" fillId="0" borderId="0" xfId="20" applyNumberFormat="1" applyFont="1" applyFill="1" applyBorder="1" applyAlignment="1">
      <alignment horizontal="center" vertical="center"/>
      <protection/>
    </xf>
    <xf numFmtId="49" fontId="17" fillId="0" borderId="8" xfId="20" applyNumberFormat="1" applyFont="1" applyFill="1" applyBorder="1" applyAlignment="1">
      <alignment horizontal="distributed"/>
      <protection/>
    </xf>
    <xf numFmtId="49" fontId="17" fillId="0" borderId="0" xfId="20" applyNumberFormat="1" applyFont="1" applyFill="1" applyBorder="1" applyAlignment="1">
      <alignment horizontal="distributed" vertical="center"/>
      <protection/>
    </xf>
    <xf numFmtId="49" fontId="17" fillId="0" borderId="8" xfId="20" applyNumberFormat="1" applyFont="1" applyFill="1" applyBorder="1" applyAlignment="1">
      <alignment horizontal="distributed" vertical="center"/>
      <protection/>
    </xf>
    <xf numFmtId="49" fontId="17" fillId="0" borderId="0" xfId="20" applyNumberFormat="1" applyFont="1" applyFill="1" applyBorder="1" applyAlignment="1">
      <alignment vertical="center"/>
      <protection/>
    </xf>
    <xf numFmtId="49" fontId="17" fillId="0" borderId="4" xfId="20" applyNumberFormat="1" applyFont="1" applyFill="1" applyBorder="1" applyAlignment="1">
      <alignment horizontal="center" vertical="center"/>
      <protection/>
    </xf>
    <xf numFmtId="49" fontId="16" fillId="0" borderId="9" xfId="20" applyNumberFormat="1" applyFont="1" applyFill="1" applyBorder="1" applyAlignment="1" quotePrefix="1">
      <alignment horizontal="center" vertical="center"/>
      <protection/>
    </xf>
    <xf numFmtId="49" fontId="16" fillId="0" borderId="10" xfId="20" applyNumberFormat="1" applyFont="1" applyFill="1" applyBorder="1" applyAlignment="1" quotePrefix="1">
      <alignment horizontal="center" vertical="center"/>
      <protection/>
    </xf>
    <xf numFmtId="49" fontId="16" fillId="0" borderId="11" xfId="20" applyNumberFormat="1" applyFont="1" applyFill="1" applyBorder="1" applyAlignment="1">
      <alignment horizontal="center" vertical="center"/>
      <protection/>
    </xf>
    <xf numFmtId="49" fontId="19" fillId="0" borderId="12" xfId="20" applyNumberFormat="1" applyFont="1" applyFill="1" applyBorder="1" applyAlignment="1">
      <alignment horizontal="center" vertical="center" wrapText="1"/>
      <protection/>
    </xf>
    <xf numFmtId="49" fontId="19" fillId="0" borderId="13" xfId="20" applyNumberFormat="1" applyFont="1" applyFill="1" applyBorder="1" applyAlignment="1">
      <alignment horizontal="center" vertical="center" wrapText="1"/>
      <protection/>
    </xf>
    <xf numFmtId="49" fontId="19" fillId="0" borderId="14" xfId="20" applyNumberFormat="1" applyFont="1" applyFill="1" applyBorder="1" applyAlignment="1">
      <alignment horizontal="center" vertical="center" wrapText="1"/>
      <protection/>
    </xf>
    <xf numFmtId="49" fontId="16" fillId="0" borderId="9" xfId="20" applyNumberFormat="1" applyFont="1" applyFill="1" applyBorder="1" applyAlignment="1">
      <alignment horizontal="center" vertical="center"/>
      <protection/>
    </xf>
    <xf numFmtId="49" fontId="16" fillId="0" borderId="10" xfId="20" applyNumberFormat="1" applyFont="1" applyFill="1" applyBorder="1" applyAlignment="1">
      <alignment horizontal="center" vertical="center"/>
      <protection/>
    </xf>
    <xf numFmtId="49" fontId="19" fillId="0" borderId="12" xfId="20" applyNumberFormat="1" applyFont="1" applyFill="1" applyBorder="1" applyAlignment="1">
      <alignment vertical="center" wrapText="1"/>
      <protection/>
    </xf>
    <xf numFmtId="49" fontId="19" fillId="0" borderId="13" xfId="20" applyNumberFormat="1" applyFont="1" applyFill="1" applyBorder="1" applyAlignment="1">
      <alignment vertical="center" wrapText="1"/>
      <protection/>
    </xf>
    <xf numFmtId="49" fontId="16" fillId="0" borderId="15" xfId="20" applyNumberFormat="1" applyFont="1" applyFill="1" applyBorder="1" applyAlignment="1">
      <alignment horizontal="center" vertical="center"/>
      <protection/>
    </xf>
    <xf numFmtId="49" fontId="16" fillId="0" borderId="16" xfId="20" applyNumberFormat="1" applyFont="1" applyFill="1" applyBorder="1" applyAlignment="1">
      <alignment horizontal="center" vertical="center"/>
      <protection/>
    </xf>
    <xf numFmtId="49" fontId="19" fillId="0" borderId="17" xfId="20" applyNumberFormat="1" applyFont="1" applyFill="1" applyBorder="1" applyAlignment="1">
      <alignment horizontal="center" vertical="center" wrapText="1"/>
      <protection/>
    </xf>
    <xf numFmtId="49" fontId="16" fillId="0" borderId="4" xfId="20" applyNumberFormat="1" applyFont="1" applyFill="1" applyBorder="1" applyAlignment="1">
      <alignment horizontal="left" vertical="center"/>
      <protection/>
    </xf>
    <xf numFmtId="49" fontId="19" fillId="0" borderId="18" xfId="20" applyNumberFormat="1" applyFont="1" applyFill="1" applyBorder="1" applyAlignment="1">
      <alignment horizontal="center" vertical="center" wrapText="1"/>
      <protection/>
    </xf>
    <xf numFmtId="49" fontId="19" fillId="0" borderId="19" xfId="20" applyNumberFormat="1" applyFont="1" applyFill="1" applyBorder="1" applyAlignment="1">
      <alignment horizontal="center" vertical="center" wrapText="1"/>
      <protection/>
    </xf>
    <xf numFmtId="0" fontId="9" fillId="0" borderId="0" xfId="20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/>
    </xf>
    <xf numFmtId="178" fontId="13" fillId="0" borderId="20" xfId="20" applyNumberFormat="1" applyFont="1" applyFill="1" applyBorder="1" applyAlignment="1">
      <alignment horizontal="right" vertical="center"/>
      <protection/>
    </xf>
    <xf numFmtId="179" fontId="13" fillId="0" borderId="20" xfId="20" applyNumberFormat="1" applyFont="1" applyFill="1" applyBorder="1" applyAlignment="1">
      <alignment horizontal="right"/>
      <protection/>
    </xf>
    <xf numFmtId="178" fontId="13" fillId="0" borderId="21" xfId="20" applyNumberFormat="1" applyFont="1" applyFill="1" applyBorder="1" applyAlignment="1">
      <alignment horizontal="right" vertical="center"/>
      <protection/>
    </xf>
    <xf numFmtId="179" fontId="13" fillId="0" borderId="21" xfId="20" applyNumberFormat="1" applyFont="1" applyFill="1" applyBorder="1" applyAlignment="1">
      <alignment horizontal="right"/>
      <protection/>
    </xf>
    <xf numFmtId="178" fontId="13" fillId="0" borderId="20" xfId="20" applyNumberFormat="1" applyFont="1" applyFill="1" applyBorder="1" applyAlignment="1">
      <alignment horizontal="right"/>
      <protection/>
    </xf>
    <xf numFmtId="180" fontId="13" fillId="0" borderId="20" xfId="20" applyNumberFormat="1" applyFont="1" applyFill="1" applyBorder="1" applyAlignment="1">
      <alignment horizontal="right"/>
      <protection/>
    </xf>
    <xf numFmtId="180" fontId="13" fillId="0" borderId="21" xfId="20" applyNumberFormat="1" applyFont="1" applyFill="1" applyBorder="1" applyAlignment="1">
      <alignment horizontal="right" vertical="center"/>
      <protection/>
    </xf>
    <xf numFmtId="179" fontId="13" fillId="0" borderId="21" xfId="20" applyNumberFormat="1" applyFont="1" applyFill="1" applyBorder="1" applyAlignment="1">
      <alignment horizontal="right" vertical="center"/>
      <protection/>
    </xf>
    <xf numFmtId="180" fontId="13" fillId="0" borderId="20" xfId="20" applyNumberFormat="1" applyFont="1" applyFill="1" applyBorder="1" applyAlignment="1">
      <alignment horizontal="right" vertical="center"/>
      <protection/>
    </xf>
    <xf numFmtId="179" fontId="13" fillId="0" borderId="20" xfId="20" applyNumberFormat="1" applyFont="1" applyFill="1" applyBorder="1" applyAlignment="1">
      <alignment horizontal="right" vertical="center"/>
      <protection/>
    </xf>
    <xf numFmtId="178" fontId="13" fillId="0" borderId="13" xfId="20" applyNumberFormat="1" applyFont="1" applyFill="1" applyBorder="1" applyAlignment="1">
      <alignment horizontal="right" vertical="center"/>
      <protection/>
    </xf>
    <xf numFmtId="180" fontId="13" fillId="0" borderId="13" xfId="20" applyNumberFormat="1" applyFont="1" applyFill="1" applyBorder="1" applyAlignment="1">
      <alignment horizontal="right" vertical="center"/>
      <protection/>
    </xf>
    <xf numFmtId="179" fontId="13" fillId="0" borderId="13" xfId="20" applyNumberFormat="1" applyFont="1" applyFill="1" applyBorder="1" applyAlignment="1">
      <alignment horizontal="right" vertical="center"/>
      <protection/>
    </xf>
    <xf numFmtId="179" fontId="13" fillId="0" borderId="13" xfId="20" applyNumberFormat="1" applyFont="1" applyFill="1" applyBorder="1" applyAlignment="1">
      <alignment horizontal="right"/>
      <protection/>
    </xf>
    <xf numFmtId="49" fontId="14" fillId="0" borderId="22" xfId="20" applyNumberFormat="1" applyFont="1" applyFill="1" applyBorder="1" applyAlignment="1">
      <alignment horizontal="center" vertical="top" wrapText="1"/>
      <protection/>
    </xf>
    <xf numFmtId="0" fontId="0" fillId="0" borderId="23" xfId="0" applyFont="1" applyFill="1" applyBorder="1" applyAlignment="1">
      <alignment horizontal="center" vertical="top" wrapText="1"/>
    </xf>
    <xf numFmtId="178" fontId="13" fillId="0" borderId="24" xfId="20" applyNumberFormat="1" applyFont="1" applyFill="1" applyBorder="1" applyAlignment="1">
      <alignment horizontal="right" vertical="center"/>
      <protection/>
    </xf>
    <xf numFmtId="49" fontId="14" fillId="0" borderId="23" xfId="20" applyNumberFormat="1" applyFont="1" applyFill="1" applyBorder="1" applyAlignment="1">
      <alignment vertical="center"/>
      <protection/>
    </xf>
    <xf numFmtId="49" fontId="14" fillId="0" borderId="25" xfId="20" applyNumberFormat="1" applyFont="1" applyFill="1" applyBorder="1" applyAlignment="1">
      <alignment vertical="center"/>
      <protection/>
    </xf>
    <xf numFmtId="49" fontId="14" fillId="0" borderId="26" xfId="20" applyNumberFormat="1" applyFont="1" applyFill="1" applyBorder="1" applyAlignment="1">
      <alignment vertical="center"/>
      <protection/>
    </xf>
    <xf numFmtId="49" fontId="17" fillId="0" borderId="27" xfId="20" applyNumberFormat="1" applyFont="1" applyFill="1" applyBorder="1" applyAlignment="1">
      <alignment horizontal="center" vertical="top" wrapText="1"/>
      <protection/>
    </xf>
    <xf numFmtId="179" fontId="13" fillId="0" borderId="28" xfId="20" applyNumberFormat="1" applyFont="1" applyFill="1" applyBorder="1" applyAlignment="1">
      <alignment horizontal="right"/>
      <protection/>
    </xf>
    <xf numFmtId="49" fontId="17" fillId="0" borderId="29" xfId="20" applyNumberFormat="1" applyFont="1" applyFill="1" applyBorder="1" applyAlignment="1">
      <alignment horizontal="center" vertical="top" wrapText="1"/>
      <protection/>
    </xf>
    <xf numFmtId="179" fontId="13" fillId="0" borderId="30" xfId="20" applyNumberFormat="1" applyFont="1" applyFill="1" applyBorder="1" applyAlignment="1">
      <alignment horizontal="right"/>
      <protection/>
    </xf>
    <xf numFmtId="178" fontId="13" fillId="0" borderId="28" xfId="20" applyNumberFormat="1" applyFont="1" applyFill="1" applyBorder="1" applyAlignment="1">
      <alignment horizontal="right" vertical="center"/>
      <protection/>
    </xf>
    <xf numFmtId="178" fontId="13" fillId="0" borderId="30" xfId="20" applyNumberFormat="1" applyFont="1" applyFill="1" applyBorder="1" applyAlignment="1">
      <alignment horizontal="right" vertical="center"/>
      <protection/>
    </xf>
    <xf numFmtId="49" fontId="17" fillId="0" borderId="27" xfId="20" applyNumberFormat="1" applyFont="1" applyFill="1" applyBorder="1" applyAlignment="1">
      <alignment horizontal="distributed"/>
      <protection/>
    </xf>
    <xf numFmtId="49" fontId="17" fillId="0" borderId="29" xfId="20" applyNumberFormat="1" applyFont="1" applyFill="1" applyBorder="1" applyAlignment="1">
      <alignment horizontal="distributed" vertical="center"/>
      <protection/>
    </xf>
    <xf numFmtId="49" fontId="17" fillId="0" borderId="29" xfId="20" applyNumberFormat="1" applyFont="1" applyFill="1" applyBorder="1" applyAlignment="1">
      <alignment horizontal="center" vertical="center"/>
      <protection/>
    </xf>
    <xf numFmtId="49" fontId="17" fillId="0" borderId="27" xfId="20" applyNumberFormat="1" applyFont="1" applyFill="1" applyBorder="1" applyAlignment="1">
      <alignment horizontal="distributed" vertical="center"/>
      <protection/>
    </xf>
    <xf numFmtId="49" fontId="17" fillId="0" borderId="29" xfId="20" applyNumberFormat="1" applyFont="1" applyFill="1" applyBorder="1" applyAlignment="1">
      <alignment vertical="center"/>
      <protection/>
    </xf>
    <xf numFmtId="49" fontId="17" fillId="0" borderId="31" xfId="20" applyNumberFormat="1" applyFont="1" applyFill="1" applyBorder="1" applyAlignment="1">
      <alignment vertical="center"/>
      <protection/>
    </xf>
    <xf numFmtId="179" fontId="13" fillId="0" borderId="14" xfId="20" applyNumberFormat="1" applyFont="1" applyFill="1" applyBorder="1" applyAlignment="1">
      <alignment horizontal="right"/>
      <protection/>
    </xf>
    <xf numFmtId="49" fontId="16" fillId="0" borderId="0" xfId="20" applyNumberFormat="1" applyFont="1" applyFill="1" applyBorder="1" applyAlignment="1">
      <alignment vertical="center"/>
      <protection/>
    </xf>
    <xf numFmtId="49" fontId="19" fillId="0" borderId="32" xfId="20" applyNumberFormat="1" applyFont="1" applyFill="1" applyBorder="1" applyAlignment="1">
      <alignment horizontal="center" vertical="center" wrapText="1"/>
      <protection/>
    </xf>
    <xf numFmtId="49" fontId="16" fillId="0" borderId="22" xfId="20" applyNumberFormat="1" applyFont="1" applyFill="1" applyBorder="1" applyAlignment="1">
      <alignment horizontal="left" vertical="center"/>
      <protection/>
    </xf>
    <xf numFmtId="49" fontId="16" fillId="0" borderId="26" xfId="20" applyNumberFormat="1" applyFont="1" applyFill="1" applyBorder="1" applyAlignment="1">
      <alignment horizontal="left" vertical="center"/>
      <protection/>
    </xf>
    <xf numFmtId="49" fontId="16" fillId="0" borderId="31" xfId="20" applyNumberFormat="1" applyFont="1" applyFill="1" applyBorder="1" applyAlignment="1">
      <alignment horizontal="left" vertical="center"/>
      <protection/>
    </xf>
    <xf numFmtId="49" fontId="16" fillId="0" borderId="32" xfId="20" applyNumberFormat="1" applyFont="1" applyFill="1" applyBorder="1" applyAlignment="1">
      <alignment horizontal="left" vertical="center"/>
      <protection/>
    </xf>
    <xf numFmtId="49" fontId="16" fillId="0" borderId="23" xfId="20" applyNumberFormat="1" applyFont="1" applyFill="1" applyBorder="1" applyAlignment="1">
      <alignment horizontal="left" vertical="center"/>
      <protection/>
    </xf>
    <xf numFmtId="49" fontId="16" fillId="0" borderId="25" xfId="20" applyNumberFormat="1" applyFont="1" applyFill="1" applyBorder="1" applyAlignment="1">
      <alignment vertical="center"/>
      <protection/>
    </xf>
    <xf numFmtId="49" fontId="16" fillId="0" borderId="33" xfId="20" applyNumberFormat="1" applyFont="1" applyFill="1" applyBorder="1" applyAlignment="1">
      <alignment horizontal="center" vertical="center"/>
      <protection/>
    </xf>
    <xf numFmtId="49" fontId="16" fillId="0" borderId="34" xfId="20" applyNumberFormat="1" applyFont="1" applyFill="1" applyBorder="1" applyAlignment="1">
      <alignment horizontal="center" vertical="center"/>
      <protection/>
    </xf>
    <xf numFmtId="49" fontId="19" fillId="0" borderId="35" xfId="20" applyNumberFormat="1" applyFont="1" applyFill="1" applyBorder="1" applyAlignment="1">
      <alignment horizontal="center" vertical="center" wrapText="1"/>
      <protection/>
    </xf>
    <xf numFmtId="0" fontId="1" fillId="0" borderId="36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177" fontId="0" fillId="0" borderId="37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38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177" fontId="0" fillId="0" borderId="21" xfId="0" applyNumberFormat="1" applyFill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90"/>
  <sheetViews>
    <sheetView tabSelected="1" zoomScale="75" zoomScaleNormal="75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875" defaultRowHeight="14.25" customHeight="1"/>
  <cols>
    <col min="1" max="1" width="1.4921875" style="14" customWidth="1"/>
    <col min="2" max="2" width="1.12109375" style="14" customWidth="1"/>
    <col min="3" max="3" width="8.50390625" style="14" customWidth="1"/>
    <col min="4" max="4" width="3.875" style="14" customWidth="1"/>
    <col min="5" max="6" width="8.875" style="14" customWidth="1"/>
    <col min="7" max="9" width="5.875" style="14" customWidth="1"/>
    <col min="10" max="18" width="8.875" style="14" customWidth="1"/>
    <col min="19" max="19" width="7.50390625" style="14" customWidth="1"/>
    <col min="20" max="22" width="10.75390625" style="14" customWidth="1"/>
    <col min="23" max="16384" width="9.875" style="14" customWidth="1"/>
  </cols>
  <sheetData>
    <row r="1" spans="2:22" s="13" customFormat="1" ht="14.25" customHeight="1" thickBot="1">
      <c r="B1" s="56"/>
      <c r="C1" s="21"/>
      <c r="D1" s="22"/>
      <c r="E1" s="7" t="s">
        <v>158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4" t="s">
        <v>148</v>
      </c>
      <c r="U1" s="24"/>
      <c r="V1" s="25"/>
    </row>
    <row r="2" spans="2:22" s="16" customFormat="1" ht="13.5">
      <c r="B2" s="15"/>
      <c r="C2" s="93"/>
      <c r="D2" s="94"/>
      <c r="E2" s="91" t="s">
        <v>58</v>
      </c>
      <c r="F2" s="40" t="s">
        <v>69</v>
      </c>
      <c r="G2" s="41" t="s">
        <v>70</v>
      </c>
      <c r="H2" s="42" t="s">
        <v>71</v>
      </c>
      <c r="I2" s="46" t="s">
        <v>72</v>
      </c>
      <c r="J2" s="47" t="s">
        <v>73</v>
      </c>
      <c r="K2" s="42" t="s">
        <v>74</v>
      </c>
      <c r="L2" s="46" t="s">
        <v>75</v>
      </c>
      <c r="M2" s="47" t="s">
        <v>76</v>
      </c>
      <c r="N2" s="47" t="s">
        <v>77</v>
      </c>
      <c r="O2" s="47" t="s">
        <v>78</v>
      </c>
      <c r="P2" s="47" t="s">
        <v>79</v>
      </c>
      <c r="Q2" s="47" t="s">
        <v>80</v>
      </c>
      <c r="R2" s="42" t="s">
        <v>81</v>
      </c>
      <c r="S2" s="51" t="s">
        <v>82</v>
      </c>
      <c r="T2" s="50" t="s">
        <v>83</v>
      </c>
      <c r="U2" s="31" t="s">
        <v>84</v>
      </c>
      <c r="V2" s="32" t="s">
        <v>85</v>
      </c>
    </row>
    <row r="3" spans="2:22" s="17" customFormat="1" ht="63" customHeight="1" thickBot="1">
      <c r="B3" s="15"/>
      <c r="C3" s="95"/>
      <c r="D3" s="96"/>
      <c r="E3" s="92" t="s">
        <v>59</v>
      </c>
      <c r="F3" s="43" t="s">
        <v>150</v>
      </c>
      <c r="G3" s="44" t="s">
        <v>151</v>
      </c>
      <c r="H3" s="45" t="s">
        <v>152</v>
      </c>
      <c r="I3" s="43" t="s">
        <v>153</v>
      </c>
      <c r="J3" s="44" t="s">
        <v>154</v>
      </c>
      <c r="K3" s="45" t="s">
        <v>155</v>
      </c>
      <c r="L3" s="48" t="s">
        <v>156</v>
      </c>
      <c r="M3" s="44" t="s">
        <v>60</v>
      </c>
      <c r="N3" s="49" t="s">
        <v>86</v>
      </c>
      <c r="O3" s="44" t="s">
        <v>61</v>
      </c>
      <c r="P3" s="44" t="s">
        <v>62</v>
      </c>
      <c r="Q3" s="44" t="s">
        <v>63</v>
      </c>
      <c r="R3" s="45" t="s">
        <v>87</v>
      </c>
      <c r="S3" s="52" t="s">
        <v>64</v>
      </c>
      <c r="T3" s="54" t="s">
        <v>88</v>
      </c>
      <c r="U3" s="55" t="s">
        <v>65</v>
      </c>
      <c r="V3" s="55" t="s">
        <v>66</v>
      </c>
    </row>
    <row r="4" spans="2:22" s="16" customFormat="1" ht="12" customHeight="1">
      <c r="B4" s="18"/>
      <c r="C4" s="72"/>
      <c r="D4" s="73"/>
      <c r="E4" s="7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U4" s="75"/>
      <c r="V4" s="77"/>
    </row>
    <row r="5" spans="2:22" s="16" customFormat="1" ht="12" customHeight="1">
      <c r="B5" s="18"/>
      <c r="C5" s="78" t="s">
        <v>145</v>
      </c>
      <c r="D5" s="33"/>
      <c r="E5" s="58">
        <f>E8+E11</f>
        <v>499157</v>
      </c>
      <c r="F5" s="58">
        <f>SUM(F14,F17,F20,F23,F26,F29,F32,F35,F38,F41,F44,F47,F50,F53,F56,F59,F62,F65,F68,F71,F74,F77,F80,F83,F86,F89,F92,F95,F98)+SUM(F101,F104,F107,F110,F113,F116,F119,F122,F125,F128,F131,F134,F137,F140,F143,F146,F149,F152,F155,F158,F161)</f>
        <v>47043</v>
      </c>
      <c r="G5" s="58">
        <f aca="true" t="shared" si="0" ref="G5:N7">SUM(G14,G17,G20,G23,G26,G29,G32,G35,G38,G41,G44,G47,G50,G53,G56,G59,G62,G65,G68,G71,G74,G77,G80,G83,G86,G89,G92,G95,G98)+SUM(G101,G104,G107,G110,G113,G116,G119,G122,G125,G128,G131,G134,G137,G140,G143,G146,G149,G152,G155,G158,G161)</f>
        <v>1393</v>
      </c>
      <c r="H5" s="58">
        <f t="shared" si="0"/>
        <v>4276</v>
      </c>
      <c r="I5" s="58">
        <f t="shared" si="0"/>
        <v>175</v>
      </c>
      <c r="J5" s="58">
        <f t="shared" si="0"/>
        <v>48940</v>
      </c>
      <c r="K5" s="58">
        <f t="shared" si="0"/>
        <v>82891</v>
      </c>
      <c r="L5" s="58">
        <f t="shared" si="0"/>
        <v>3964</v>
      </c>
      <c r="M5" s="58">
        <f t="shared" si="0"/>
        <v>28534</v>
      </c>
      <c r="N5" s="58">
        <f>SUM(N14,N17,N20,N23,N26,N29,N32,N35,N38,N41,N44,N47,N50,N53,N56,N59,N62,N65,N68,N71,N74,N77,N80,N83,N86,N89,N92,N95,N98)+SUM(N101,N104,N107,N110,N113,N116,N119,N122,N125,N128,N131,N134,N137,N140,N143,N146,N149,N152,N155,N158,N161)</f>
        <v>108689</v>
      </c>
      <c r="O5" s="58">
        <f aca="true" t="shared" si="1" ref="O5:S7">SUM(O14,O17,O20,O23,O26,O29,O32,O35,O38,O41,O44,O47,O50,O53,O56,O59,O62,O65,O68,O71,O74,O77,O80,O83,O86,O89,O92,O95,O98)+SUM(O101,O104,O107,O110,O113,O116,O119,O122,O125,O128,O131,O134,O137,O140,O143,O146,O149,O152,O155,O158,O161)</f>
        <v>12551</v>
      </c>
      <c r="P5" s="58">
        <f t="shared" si="1"/>
        <v>3636</v>
      </c>
      <c r="Q5" s="58">
        <f t="shared" si="1"/>
        <v>132016</v>
      </c>
      <c r="R5" s="58">
        <f t="shared" si="1"/>
        <v>21186</v>
      </c>
      <c r="S5" s="58">
        <f t="shared" si="1"/>
        <v>3863</v>
      </c>
      <c r="T5" s="59">
        <f>SUM(F5:H5)</f>
        <v>52712</v>
      </c>
      <c r="U5" s="59">
        <f>SUM(I5:K5)</f>
        <v>132006</v>
      </c>
      <c r="V5" s="79">
        <f>SUM(L5:R5)</f>
        <v>310576</v>
      </c>
    </row>
    <row r="6" spans="2:22" s="16" customFormat="1" ht="12" customHeight="1">
      <c r="B6" s="18"/>
      <c r="C6" s="80"/>
      <c r="D6" s="34" t="s">
        <v>143</v>
      </c>
      <c r="E6" s="60">
        <f>E9+E12</f>
        <v>291858</v>
      </c>
      <c r="F6" s="60">
        <f>SUM(F15,F18,F21,F24,F27,F30,F33,F36,F39,F42,F45,F48,F51,F54,F57,F60,F63,F66,F69,F72,F75,F78,F81,F84,F87,F90,F93,F96,F99)+SUM(F102,F105,F108,F111,F114,F117,F120,F123,F126,F129,F132,F135,F138,F141,F144,F147,F150,F153,F156,F159,F162)</f>
        <v>24333</v>
      </c>
      <c r="G6" s="60">
        <f t="shared" si="0"/>
        <v>1170</v>
      </c>
      <c r="H6" s="60">
        <f t="shared" si="0"/>
        <v>3645</v>
      </c>
      <c r="I6" s="60">
        <f t="shared" si="0"/>
        <v>156</v>
      </c>
      <c r="J6" s="60">
        <f t="shared" si="0"/>
        <v>42603</v>
      </c>
      <c r="K6" s="60">
        <f t="shared" si="0"/>
        <v>54489</v>
      </c>
      <c r="L6" s="60">
        <f t="shared" si="0"/>
        <v>3533</v>
      </c>
      <c r="M6" s="60">
        <f t="shared" si="0"/>
        <v>23946</v>
      </c>
      <c r="N6" s="60">
        <f t="shared" si="0"/>
        <v>51353</v>
      </c>
      <c r="O6" s="60">
        <f t="shared" si="1"/>
        <v>6067</v>
      </c>
      <c r="P6" s="60">
        <f t="shared" si="1"/>
        <v>2384</v>
      </c>
      <c r="Q6" s="60">
        <f t="shared" si="1"/>
        <v>60054</v>
      </c>
      <c r="R6" s="60">
        <f t="shared" si="1"/>
        <v>16005</v>
      </c>
      <c r="S6" s="60">
        <f t="shared" si="1"/>
        <v>2120</v>
      </c>
      <c r="T6" s="61">
        <f>SUM(F6:H6)</f>
        <v>29148</v>
      </c>
      <c r="U6" s="61">
        <f>SUM(I6:K6)</f>
        <v>97248</v>
      </c>
      <c r="V6" s="81">
        <f>SUM(L6:R6)</f>
        <v>163342</v>
      </c>
    </row>
    <row r="7" spans="2:22" s="16" customFormat="1" ht="12" customHeight="1">
      <c r="B7" s="18"/>
      <c r="C7" s="80"/>
      <c r="D7" s="34" t="s">
        <v>144</v>
      </c>
      <c r="E7" s="60">
        <f>E10+E13</f>
        <v>207299</v>
      </c>
      <c r="F7" s="60">
        <f>SUM(F16,F19,F22,F25,F28,F31,F34,F37,F40,F43,F46,F49,F52,F55,F58,F61,F64,F67,F70,F73,F76,F79,F82,F85,F88,F91,F94,F97,F100)+SUM(F103,F106,F109,F112,F115,F118,F121,F124,F127,F130,F133,F136,F139,F142,F145,F148,F151,F154,F157,F160,F163)</f>
        <v>22710</v>
      </c>
      <c r="G7" s="60">
        <f t="shared" si="0"/>
        <v>223</v>
      </c>
      <c r="H7" s="60">
        <f t="shared" si="0"/>
        <v>631</v>
      </c>
      <c r="I7" s="60">
        <f t="shared" si="0"/>
        <v>19</v>
      </c>
      <c r="J7" s="60">
        <f t="shared" si="0"/>
        <v>6337</v>
      </c>
      <c r="K7" s="60">
        <f t="shared" si="0"/>
        <v>28402</v>
      </c>
      <c r="L7" s="60">
        <f t="shared" si="0"/>
        <v>431</v>
      </c>
      <c r="M7" s="60">
        <f t="shared" si="0"/>
        <v>4588</v>
      </c>
      <c r="N7" s="60">
        <f t="shared" si="0"/>
        <v>57336</v>
      </c>
      <c r="O7" s="60">
        <f t="shared" si="1"/>
        <v>6484</v>
      </c>
      <c r="P7" s="60">
        <f t="shared" si="1"/>
        <v>1252</v>
      </c>
      <c r="Q7" s="60">
        <f t="shared" si="1"/>
        <v>71962</v>
      </c>
      <c r="R7" s="60">
        <f t="shared" si="1"/>
        <v>5181</v>
      </c>
      <c r="S7" s="60">
        <f t="shared" si="1"/>
        <v>1743</v>
      </c>
      <c r="T7" s="61">
        <f>SUM(F7:H7)</f>
        <v>23564</v>
      </c>
      <c r="U7" s="61">
        <f>SUM(I7:K7)</f>
        <v>34758</v>
      </c>
      <c r="V7" s="81">
        <f>SUM(L7:R7)</f>
        <v>147234</v>
      </c>
    </row>
    <row r="8" spans="2:22" s="16" customFormat="1" ht="12" customHeight="1">
      <c r="B8" s="18"/>
      <c r="C8" s="78" t="s">
        <v>146</v>
      </c>
      <c r="D8" s="33"/>
      <c r="E8" s="58">
        <f aca="true" t="shared" si="2" ref="E8:V8">SUM(E14,E17,E20,E23,E26,E29,E32)</f>
        <v>300099</v>
      </c>
      <c r="F8" s="58">
        <f t="shared" si="2"/>
        <v>14615</v>
      </c>
      <c r="G8" s="58">
        <f t="shared" si="2"/>
        <v>280</v>
      </c>
      <c r="H8" s="58">
        <f t="shared" si="2"/>
        <v>1660</v>
      </c>
      <c r="I8" s="58">
        <f t="shared" si="2"/>
        <v>54</v>
      </c>
      <c r="J8" s="58">
        <f t="shared" si="2"/>
        <v>29167</v>
      </c>
      <c r="K8" s="58">
        <f t="shared" si="2"/>
        <v>52641</v>
      </c>
      <c r="L8" s="58">
        <f t="shared" si="2"/>
        <v>2733</v>
      </c>
      <c r="M8" s="58">
        <f t="shared" si="2"/>
        <v>18111</v>
      </c>
      <c r="N8" s="58">
        <f t="shared" si="2"/>
        <v>73383</v>
      </c>
      <c r="O8" s="58">
        <f t="shared" si="2"/>
        <v>9210</v>
      </c>
      <c r="P8" s="58">
        <f t="shared" si="2"/>
        <v>2779</v>
      </c>
      <c r="Q8" s="58">
        <f t="shared" si="2"/>
        <v>79764</v>
      </c>
      <c r="R8" s="58">
        <f t="shared" si="2"/>
        <v>11966</v>
      </c>
      <c r="S8" s="58">
        <f t="shared" si="2"/>
        <v>3736</v>
      </c>
      <c r="T8" s="58">
        <f t="shared" si="2"/>
        <v>16555</v>
      </c>
      <c r="U8" s="58">
        <f t="shared" si="2"/>
        <v>81862</v>
      </c>
      <c r="V8" s="82">
        <f t="shared" si="2"/>
        <v>197946</v>
      </c>
    </row>
    <row r="9" spans="2:22" s="16" customFormat="1" ht="12" customHeight="1">
      <c r="B9" s="18"/>
      <c r="C9" s="80"/>
      <c r="D9" s="34" t="s">
        <v>90</v>
      </c>
      <c r="E9" s="60">
        <f aca="true" t="shared" si="3" ref="E9:V9">SUM(E15,E18,E21,E24,E27,E30,E33)</f>
        <v>176978</v>
      </c>
      <c r="F9" s="60">
        <f t="shared" si="3"/>
        <v>7700</v>
      </c>
      <c r="G9" s="60">
        <f t="shared" si="3"/>
        <v>226</v>
      </c>
      <c r="H9" s="60">
        <f t="shared" si="3"/>
        <v>1431</v>
      </c>
      <c r="I9" s="60">
        <f t="shared" si="3"/>
        <v>46</v>
      </c>
      <c r="J9" s="60">
        <f t="shared" si="3"/>
        <v>25227</v>
      </c>
      <c r="K9" s="60">
        <f t="shared" si="3"/>
        <v>35766</v>
      </c>
      <c r="L9" s="60">
        <f t="shared" si="3"/>
        <v>2465</v>
      </c>
      <c r="M9" s="60">
        <f t="shared" si="3"/>
        <v>15162</v>
      </c>
      <c r="N9" s="60">
        <f t="shared" si="3"/>
        <v>34930</v>
      </c>
      <c r="O9" s="60">
        <f t="shared" si="3"/>
        <v>4498</v>
      </c>
      <c r="P9" s="60">
        <f t="shared" si="3"/>
        <v>1801</v>
      </c>
      <c r="Q9" s="60">
        <f t="shared" si="3"/>
        <v>36634</v>
      </c>
      <c r="R9" s="60">
        <f t="shared" si="3"/>
        <v>9045</v>
      </c>
      <c r="S9" s="60">
        <f t="shared" si="3"/>
        <v>2047</v>
      </c>
      <c r="T9" s="60">
        <f t="shared" si="3"/>
        <v>9357</v>
      </c>
      <c r="U9" s="60">
        <f t="shared" si="3"/>
        <v>61039</v>
      </c>
      <c r="V9" s="83">
        <f t="shared" si="3"/>
        <v>104535</v>
      </c>
    </row>
    <row r="10" spans="2:22" s="16" customFormat="1" ht="12" customHeight="1">
      <c r="B10" s="18"/>
      <c r="C10" s="80"/>
      <c r="D10" s="34" t="s">
        <v>67</v>
      </c>
      <c r="E10" s="60">
        <f aca="true" t="shared" si="4" ref="E10:V10">SUM(E16,E19,E22,E25,E28,E31,E34)</f>
        <v>123121</v>
      </c>
      <c r="F10" s="60">
        <f t="shared" si="4"/>
        <v>6915</v>
      </c>
      <c r="G10" s="60">
        <f t="shared" si="4"/>
        <v>54</v>
      </c>
      <c r="H10" s="60">
        <f t="shared" si="4"/>
        <v>229</v>
      </c>
      <c r="I10" s="60">
        <f t="shared" si="4"/>
        <v>8</v>
      </c>
      <c r="J10" s="60">
        <f t="shared" si="4"/>
        <v>3940</v>
      </c>
      <c r="K10" s="60">
        <f t="shared" si="4"/>
        <v>16875</v>
      </c>
      <c r="L10" s="60">
        <f t="shared" si="4"/>
        <v>268</v>
      </c>
      <c r="M10" s="60">
        <f t="shared" si="4"/>
        <v>2949</v>
      </c>
      <c r="N10" s="60">
        <f t="shared" si="4"/>
        <v>38453</v>
      </c>
      <c r="O10" s="60">
        <f t="shared" si="4"/>
        <v>4712</v>
      </c>
      <c r="P10" s="60">
        <f t="shared" si="4"/>
        <v>978</v>
      </c>
      <c r="Q10" s="60">
        <f t="shared" si="4"/>
        <v>43130</v>
      </c>
      <c r="R10" s="60">
        <f t="shared" si="4"/>
        <v>2921</v>
      </c>
      <c r="S10" s="60">
        <f t="shared" si="4"/>
        <v>1689</v>
      </c>
      <c r="T10" s="60">
        <f t="shared" si="4"/>
        <v>7198</v>
      </c>
      <c r="U10" s="60">
        <f t="shared" si="4"/>
        <v>20823</v>
      </c>
      <c r="V10" s="83">
        <f t="shared" si="4"/>
        <v>93411</v>
      </c>
    </row>
    <row r="11" spans="2:22" s="16" customFormat="1" ht="12" customHeight="1">
      <c r="B11" s="18"/>
      <c r="C11" s="78" t="s">
        <v>147</v>
      </c>
      <c r="D11" s="33"/>
      <c r="E11" s="58">
        <f aca="true" t="shared" si="5" ref="E11:V11">SUM(E35,E38,E41,E44,E47,E50,E53,E56,E59,E62,E65,E68,E71,E74,E77,E80,E83,E86,E89,E92,E95,E98)+SUM(E101,E104,E107,E110,E113,E116,E119,E122,E125,E128,E131,E134,E137,E140,E143,E146,E149,E152,E155,E158,E161)</f>
        <v>199058</v>
      </c>
      <c r="F11" s="58">
        <f t="shared" si="5"/>
        <v>32428</v>
      </c>
      <c r="G11" s="58">
        <f t="shared" si="5"/>
        <v>1113</v>
      </c>
      <c r="H11" s="58">
        <f t="shared" si="5"/>
        <v>2616</v>
      </c>
      <c r="I11" s="58">
        <f t="shared" si="5"/>
        <v>121</v>
      </c>
      <c r="J11" s="58">
        <f t="shared" si="5"/>
        <v>19773</v>
      </c>
      <c r="K11" s="58">
        <f t="shared" si="5"/>
        <v>30250</v>
      </c>
      <c r="L11" s="58">
        <f t="shared" si="5"/>
        <v>1231</v>
      </c>
      <c r="M11" s="58">
        <f t="shared" si="5"/>
        <v>10423</v>
      </c>
      <c r="N11" s="58">
        <f t="shared" si="5"/>
        <v>35306</v>
      </c>
      <c r="O11" s="58">
        <f t="shared" si="5"/>
        <v>3341</v>
      </c>
      <c r="P11" s="58">
        <f t="shared" si="5"/>
        <v>857</v>
      </c>
      <c r="Q11" s="58">
        <f t="shared" si="5"/>
        <v>52252</v>
      </c>
      <c r="R11" s="58">
        <f t="shared" si="5"/>
        <v>9220</v>
      </c>
      <c r="S11" s="58">
        <f t="shared" si="5"/>
        <v>127</v>
      </c>
      <c r="T11" s="58">
        <f t="shared" si="5"/>
        <v>36157</v>
      </c>
      <c r="U11" s="58">
        <f t="shared" si="5"/>
        <v>50144</v>
      </c>
      <c r="V11" s="82">
        <f t="shared" si="5"/>
        <v>112630</v>
      </c>
    </row>
    <row r="12" spans="2:22" s="16" customFormat="1" ht="12" customHeight="1">
      <c r="B12" s="18"/>
      <c r="C12" s="80"/>
      <c r="D12" s="34" t="s">
        <v>91</v>
      </c>
      <c r="E12" s="60">
        <f aca="true" t="shared" si="6" ref="E12:V12">SUM(E36,E39,E42,E45,E48,E51,E54,E57,E60,E63,E66,E69,E72,E75,E78,E81,E84,E87,E90,E93,E96,E99)+SUM(E102,E105,E108,E111,E114,E117,E120,E123,E126,E129,E132,E135,E138,E141,E144,E147,E150,E153,E156,E159,E162)</f>
        <v>114880</v>
      </c>
      <c r="F12" s="60">
        <f t="shared" si="6"/>
        <v>16633</v>
      </c>
      <c r="G12" s="60">
        <f t="shared" si="6"/>
        <v>944</v>
      </c>
      <c r="H12" s="60">
        <f t="shared" si="6"/>
        <v>2214</v>
      </c>
      <c r="I12" s="60">
        <f t="shared" si="6"/>
        <v>110</v>
      </c>
      <c r="J12" s="60">
        <f t="shared" si="6"/>
        <v>17376</v>
      </c>
      <c r="K12" s="60">
        <f t="shared" si="6"/>
        <v>18723</v>
      </c>
      <c r="L12" s="60">
        <f t="shared" si="6"/>
        <v>1068</v>
      </c>
      <c r="M12" s="60">
        <f t="shared" si="6"/>
        <v>8784</v>
      </c>
      <c r="N12" s="60">
        <f t="shared" si="6"/>
        <v>16423</v>
      </c>
      <c r="O12" s="60">
        <f t="shared" si="6"/>
        <v>1569</v>
      </c>
      <c r="P12" s="60">
        <f t="shared" si="6"/>
        <v>583</v>
      </c>
      <c r="Q12" s="60">
        <f t="shared" si="6"/>
        <v>23420</v>
      </c>
      <c r="R12" s="60">
        <f t="shared" si="6"/>
        <v>6960</v>
      </c>
      <c r="S12" s="60">
        <f t="shared" si="6"/>
        <v>73</v>
      </c>
      <c r="T12" s="60">
        <f t="shared" si="6"/>
        <v>19791</v>
      </c>
      <c r="U12" s="60">
        <f t="shared" si="6"/>
        <v>36209</v>
      </c>
      <c r="V12" s="83">
        <f t="shared" si="6"/>
        <v>58807</v>
      </c>
    </row>
    <row r="13" spans="2:22" s="16" customFormat="1" ht="12" customHeight="1">
      <c r="B13" s="18"/>
      <c r="C13" s="80"/>
      <c r="D13" s="34" t="s">
        <v>89</v>
      </c>
      <c r="E13" s="60">
        <f aca="true" t="shared" si="7" ref="E13:V13">SUM(E37,E40,E43,E46,E49,E52,E55,E58,E61,E64,E67,E70,E73,E76,E79,E82,E85,E88,E91,E94,E97,E100)+SUM(E103,E106,E109,E112,E115,E118,E121,E124,E127,E130,E133,E136,E139,E142,E145,E148,E151,E154,E157,E160,E163)</f>
        <v>84178</v>
      </c>
      <c r="F13" s="60">
        <f t="shared" si="7"/>
        <v>15795</v>
      </c>
      <c r="G13" s="60">
        <f t="shared" si="7"/>
        <v>169</v>
      </c>
      <c r="H13" s="60">
        <f t="shared" si="7"/>
        <v>402</v>
      </c>
      <c r="I13" s="60">
        <f t="shared" si="7"/>
        <v>11</v>
      </c>
      <c r="J13" s="60">
        <f t="shared" si="7"/>
        <v>2397</v>
      </c>
      <c r="K13" s="60">
        <f t="shared" si="7"/>
        <v>11527</v>
      </c>
      <c r="L13" s="60">
        <f t="shared" si="7"/>
        <v>163</v>
      </c>
      <c r="M13" s="60">
        <f t="shared" si="7"/>
        <v>1639</v>
      </c>
      <c r="N13" s="60">
        <f t="shared" si="7"/>
        <v>18883</v>
      </c>
      <c r="O13" s="60">
        <f t="shared" si="7"/>
        <v>1772</v>
      </c>
      <c r="P13" s="60">
        <f t="shared" si="7"/>
        <v>274</v>
      </c>
      <c r="Q13" s="60">
        <f t="shared" si="7"/>
        <v>28832</v>
      </c>
      <c r="R13" s="60">
        <f t="shared" si="7"/>
        <v>2260</v>
      </c>
      <c r="S13" s="60">
        <f t="shared" si="7"/>
        <v>54</v>
      </c>
      <c r="T13" s="60">
        <f t="shared" si="7"/>
        <v>16366</v>
      </c>
      <c r="U13" s="60">
        <f t="shared" si="7"/>
        <v>13935</v>
      </c>
      <c r="V13" s="83">
        <f t="shared" si="7"/>
        <v>53823</v>
      </c>
    </row>
    <row r="14" spans="2:32" s="17" customFormat="1" ht="12" customHeight="1">
      <c r="B14" s="19"/>
      <c r="C14" s="84" t="s">
        <v>92</v>
      </c>
      <c r="D14" s="35"/>
      <c r="E14" s="62">
        <v>176586</v>
      </c>
      <c r="F14" s="62">
        <v>3747</v>
      </c>
      <c r="G14" s="63">
        <v>40</v>
      </c>
      <c r="H14" s="63">
        <v>529</v>
      </c>
      <c r="I14" s="63">
        <v>33</v>
      </c>
      <c r="J14" s="62">
        <v>16758</v>
      </c>
      <c r="K14" s="62">
        <v>32632</v>
      </c>
      <c r="L14" s="62">
        <v>1619</v>
      </c>
      <c r="M14" s="62">
        <v>11793</v>
      </c>
      <c r="N14" s="62">
        <v>43944</v>
      </c>
      <c r="O14" s="62">
        <v>6001</v>
      </c>
      <c r="P14" s="62">
        <v>2035</v>
      </c>
      <c r="Q14" s="62">
        <v>47541</v>
      </c>
      <c r="R14" s="62">
        <v>6865</v>
      </c>
      <c r="S14" s="59">
        <v>3049</v>
      </c>
      <c r="T14" s="59">
        <f>SUM(F14:H14)</f>
        <v>4316</v>
      </c>
      <c r="U14" s="59">
        <f>SUM(I14:K14)</f>
        <v>49423</v>
      </c>
      <c r="V14" s="79">
        <f>SUM(L14:R14)</f>
        <v>119798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2:22" s="17" customFormat="1" ht="12" customHeight="1">
      <c r="B15" s="19"/>
      <c r="C15" s="85"/>
      <c r="D15" s="34" t="s">
        <v>93</v>
      </c>
      <c r="E15" s="60">
        <v>105427</v>
      </c>
      <c r="F15" s="60">
        <v>1980</v>
      </c>
      <c r="G15" s="64">
        <v>30</v>
      </c>
      <c r="H15" s="64">
        <v>443</v>
      </c>
      <c r="I15" s="64">
        <v>27</v>
      </c>
      <c r="J15" s="60">
        <v>14386</v>
      </c>
      <c r="K15" s="60">
        <v>23220</v>
      </c>
      <c r="L15" s="60">
        <v>1467</v>
      </c>
      <c r="M15" s="60">
        <v>9873</v>
      </c>
      <c r="N15" s="60">
        <v>21000</v>
      </c>
      <c r="O15" s="60">
        <v>2859</v>
      </c>
      <c r="P15" s="60">
        <v>1299</v>
      </c>
      <c r="Q15" s="60">
        <v>21990</v>
      </c>
      <c r="R15" s="60">
        <v>5184</v>
      </c>
      <c r="S15" s="65">
        <v>1669</v>
      </c>
      <c r="T15" s="61">
        <f aca="true" t="shared" si="8" ref="T15:T78">SUM(F15:H15)</f>
        <v>2453</v>
      </c>
      <c r="U15" s="61">
        <f aca="true" t="shared" si="9" ref="U15:U78">SUM(I15:K15)</f>
        <v>37633</v>
      </c>
      <c r="V15" s="81">
        <f aca="true" t="shared" si="10" ref="V15:V78">SUM(L15:R15)</f>
        <v>63672</v>
      </c>
    </row>
    <row r="16" spans="2:22" s="17" customFormat="1" ht="12" customHeight="1">
      <c r="B16" s="19"/>
      <c r="C16" s="86"/>
      <c r="D16" s="34" t="s">
        <v>89</v>
      </c>
      <c r="E16" s="60">
        <v>71159</v>
      </c>
      <c r="F16" s="60">
        <v>1767</v>
      </c>
      <c r="G16" s="64">
        <v>10</v>
      </c>
      <c r="H16" s="64">
        <v>86</v>
      </c>
      <c r="I16" s="64">
        <v>6</v>
      </c>
      <c r="J16" s="60">
        <v>2372</v>
      </c>
      <c r="K16" s="60">
        <v>9412</v>
      </c>
      <c r="L16" s="60">
        <v>152</v>
      </c>
      <c r="M16" s="60">
        <v>1920</v>
      </c>
      <c r="N16" s="60">
        <v>22944</v>
      </c>
      <c r="O16" s="60">
        <v>3142</v>
      </c>
      <c r="P16" s="60">
        <v>736</v>
      </c>
      <c r="Q16" s="60">
        <v>25551</v>
      </c>
      <c r="R16" s="60">
        <v>1681</v>
      </c>
      <c r="S16" s="65">
        <v>1380</v>
      </c>
      <c r="T16" s="61">
        <f t="shared" si="8"/>
        <v>1863</v>
      </c>
      <c r="U16" s="61">
        <f t="shared" si="9"/>
        <v>11790</v>
      </c>
      <c r="V16" s="81">
        <f t="shared" si="10"/>
        <v>56126</v>
      </c>
    </row>
    <row r="17" spans="2:22" s="17" customFormat="1" ht="12" customHeight="1">
      <c r="B17" s="19"/>
      <c r="C17" s="87" t="s">
        <v>94</v>
      </c>
      <c r="D17" s="37"/>
      <c r="E17" s="58">
        <v>20950</v>
      </c>
      <c r="F17" s="58">
        <v>799</v>
      </c>
      <c r="G17" s="66">
        <v>3</v>
      </c>
      <c r="H17" s="66">
        <v>31</v>
      </c>
      <c r="I17" s="66">
        <v>2</v>
      </c>
      <c r="J17" s="58">
        <v>1844</v>
      </c>
      <c r="K17" s="58">
        <v>5101</v>
      </c>
      <c r="L17" s="58">
        <v>152</v>
      </c>
      <c r="M17" s="58">
        <v>1089</v>
      </c>
      <c r="N17" s="58">
        <v>4983</v>
      </c>
      <c r="O17" s="58">
        <v>543</v>
      </c>
      <c r="P17" s="58">
        <v>124</v>
      </c>
      <c r="Q17" s="58">
        <v>5420</v>
      </c>
      <c r="R17" s="58">
        <v>770</v>
      </c>
      <c r="S17" s="67">
        <v>89</v>
      </c>
      <c r="T17" s="59">
        <f t="shared" si="8"/>
        <v>833</v>
      </c>
      <c r="U17" s="59">
        <f t="shared" si="9"/>
        <v>6947</v>
      </c>
      <c r="V17" s="79">
        <f t="shared" si="10"/>
        <v>13081</v>
      </c>
    </row>
    <row r="18" spans="2:22" s="17" customFormat="1" ht="12" customHeight="1">
      <c r="B18" s="19"/>
      <c r="C18" s="88"/>
      <c r="D18" s="34" t="s">
        <v>93</v>
      </c>
      <c r="E18" s="60">
        <v>12105</v>
      </c>
      <c r="F18" s="60">
        <v>466</v>
      </c>
      <c r="G18" s="64">
        <v>2</v>
      </c>
      <c r="H18" s="64">
        <v>22</v>
      </c>
      <c r="I18" s="64">
        <v>2</v>
      </c>
      <c r="J18" s="60">
        <v>1595</v>
      </c>
      <c r="K18" s="60">
        <v>3214</v>
      </c>
      <c r="L18" s="60">
        <v>135</v>
      </c>
      <c r="M18" s="60">
        <v>897</v>
      </c>
      <c r="N18" s="60">
        <v>2427</v>
      </c>
      <c r="O18" s="60">
        <v>280</v>
      </c>
      <c r="P18" s="60">
        <v>85</v>
      </c>
      <c r="Q18" s="60">
        <v>2380</v>
      </c>
      <c r="R18" s="60">
        <v>561</v>
      </c>
      <c r="S18" s="65">
        <v>39</v>
      </c>
      <c r="T18" s="61">
        <f t="shared" si="8"/>
        <v>490</v>
      </c>
      <c r="U18" s="61">
        <f t="shared" si="9"/>
        <v>4811</v>
      </c>
      <c r="V18" s="81">
        <f t="shared" si="10"/>
        <v>6765</v>
      </c>
    </row>
    <row r="19" spans="2:22" s="17" customFormat="1" ht="12" customHeight="1">
      <c r="B19" s="19"/>
      <c r="C19" s="88"/>
      <c r="D19" s="34" t="s">
        <v>89</v>
      </c>
      <c r="E19" s="60">
        <v>8845</v>
      </c>
      <c r="F19" s="60">
        <v>333</v>
      </c>
      <c r="G19" s="64">
        <v>1</v>
      </c>
      <c r="H19" s="64">
        <v>9</v>
      </c>
      <c r="I19" s="64" t="s">
        <v>68</v>
      </c>
      <c r="J19" s="60">
        <v>249</v>
      </c>
      <c r="K19" s="60">
        <v>1887</v>
      </c>
      <c r="L19" s="60">
        <v>17</v>
      </c>
      <c r="M19" s="60">
        <v>192</v>
      </c>
      <c r="N19" s="60">
        <v>2556</v>
      </c>
      <c r="O19" s="60">
        <v>263</v>
      </c>
      <c r="P19" s="60">
        <v>39</v>
      </c>
      <c r="Q19" s="60">
        <v>3040</v>
      </c>
      <c r="R19" s="60">
        <v>209</v>
      </c>
      <c r="S19" s="65">
        <v>50</v>
      </c>
      <c r="T19" s="61">
        <f t="shared" si="8"/>
        <v>343</v>
      </c>
      <c r="U19" s="61">
        <f t="shared" si="9"/>
        <v>2136</v>
      </c>
      <c r="V19" s="81">
        <f t="shared" si="10"/>
        <v>6316</v>
      </c>
    </row>
    <row r="20" spans="2:22" s="17" customFormat="1" ht="12" customHeight="1">
      <c r="B20" s="19"/>
      <c r="C20" s="87" t="s">
        <v>95</v>
      </c>
      <c r="D20" s="37"/>
      <c r="E20" s="58">
        <v>25046</v>
      </c>
      <c r="F20" s="58">
        <v>1778</v>
      </c>
      <c r="G20" s="66">
        <v>42</v>
      </c>
      <c r="H20" s="66" t="s">
        <v>68</v>
      </c>
      <c r="I20" s="66">
        <v>2</v>
      </c>
      <c r="J20" s="58">
        <v>1731</v>
      </c>
      <c r="K20" s="58">
        <v>4563</v>
      </c>
      <c r="L20" s="58">
        <v>259</v>
      </c>
      <c r="M20" s="58">
        <v>1674</v>
      </c>
      <c r="N20" s="58">
        <v>5390</v>
      </c>
      <c r="O20" s="58">
        <v>831</v>
      </c>
      <c r="P20" s="58">
        <v>226</v>
      </c>
      <c r="Q20" s="58">
        <v>7113</v>
      </c>
      <c r="R20" s="58">
        <v>1272</v>
      </c>
      <c r="S20" s="67">
        <v>165</v>
      </c>
      <c r="T20" s="59">
        <f t="shared" si="8"/>
        <v>1820</v>
      </c>
      <c r="U20" s="59">
        <f t="shared" si="9"/>
        <v>6296</v>
      </c>
      <c r="V20" s="79">
        <f t="shared" si="10"/>
        <v>16765</v>
      </c>
    </row>
    <row r="21" spans="2:22" s="17" customFormat="1" ht="12" customHeight="1">
      <c r="B21" s="19"/>
      <c r="C21" s="85"/>
      <c r="D21" s="34" t="s">
        <v>93</v>
      </c>
      <c r="E21" s="60">
        <v>15073</v>
      </c>
      <c r="F21" s="60">
        <v>890</v>
      </c>
      <c r="G21" s="64">
        <v>40</v>
      </c>
      <c r="H21" s="64" t="s">
        <v>68</v>
      </c>
      <c r="I21" s="64">
        <v>2</v>
      </c>
      <c r="J21" s="60">
        <v>1510</v>
      </c>
      <c r="K21" s="60">
        <v>3175</v>
      </c>
      <c r="L21" s="60">
        <v>237</v>
      </c>
      <c r="M21" s="60">
        <v>1458</v>
      </c>
      <c r="N21" s="60">
        <v>2670</v>
      </c>
      <c r="O21" s="60">
        <v>443</v>
      </c>
      <c r="P21" s="60">
        <v>158</v>
      </c>
      <c r="Q21" s="60">
        <v>3376</v>
      </c>
      <c r="R21" s="60">
        <v>1020</v>
      </c>
      <c r="S21" s="65">
        <v>94</v>
      </c>
      <c r="T21" s="61">
        <f t="shared" si="8"/>
        <v>930</v>
      </c>
      <c r="U21" s="61">
        <f t="shared" si="9"/>
        <v>4687</v>
      </c>
      <c r="V21" s="81">
        <f t="shared" si="10"/>
        <v>9362</v>
      </c>
    </row>
    <row r="22" spans="2:22" s="17" customFormat="1" ht="12" customHeight="1">
      <c r="B22" s="19"/>
      <c r="C22" s="86"/>
      <c r="D22" s="34" t="s">
        <v>89</v>
      </c>
      <c r="E22" s="60">
        <v>9973</v>
      </c>
      <c r="F22" s="60">
        <v>888</v>
      </c>
      <c r="G22" s="64">
        <v>2</v>
      </c>
      <c r="H22" s="64" t="s">
        <v>68</v>
      </c>
      <c r="I22" s="64" t="s">
        <v>68</v>
      </c>
      <c r="J22" s="60">
        <v>221</v>
      </c>
      <c r="K22" s="60">
        <v>1388</v>
      </c>
      <c r="L22" s="60">
        <v>22</v>
      </c>
      <c r="M22" s="60">
        <v>216</v>
      </c>
      <c r="N22" s="60">
        <v>2720</v>
      </c>
      <c r="O22" s="60">
        <v>388</v>
      </c>
      <c r="P22" s="60">
        <v>68</v>
      </c>
      <c r="Q22" s="60">
        <v>3737</v>
      </c>
      <c r="R22" s="60">
        <v>252</v>
      </c>
      <c r="S22" s="65">
        <v>71</v>
      </c>
      <c r="T22" s="61">
        <f t="shared" si="8"/>
        <v>890</v>
      </c>
      <c r="U22" s="61">
        <f t="shared" si="9"/>
        <v>1609</v>
      </c>
      <c r="V22" s="81">
        <f t="shared" si="10"/>
        <v>7403</v>
      </c>
    </row>
    <row r="23" spans="2:22" s="17" customFormat="1" ht="12" customHeight="1">
      <c r="B23" s="19"/>
      <c r="C23" s="84" t="s">
        <v>96</v>
      </c>
      <c r="D23" s="35"/>
      <c r="E23" s="62">
        <v>15958</v>
      </c>
      <c r="F23" s="62">
        <v>2137</v>
      </c>
      <c r="G23" s="63">
        <v>5</v>
      </c>
      <c r="H23" s="63">
        <v>524</v>
      </c>
      <c r="I23" s="63" t="s">
        <v>68</v>
      </c>
      <c r="J23" s="62">
        <v>1962</v>
      </c>
      <c r="K23" s="62">
        <v>3280</v>
      </c>
      <c r="L23" s="62">
        <v>69</v>
      </c>
      <c r="M23" s="62">
        <v>686</v>
      </c>
      <c r="N23" s="62">
        <v>2937</v>
      </c>
      <c r="O23" s="62">
        <v>334</v>
      </c>
      <c r="P23" s="62">
        <v>50</v>
      </c>
      <c r="Q23" s="62">
        <v>3312</v>
      </c>
      <c r="R23" s="62">
        <v>539</v>
      </c>
      <c r="S23" s="59">
        <v>123</v>
      </c>
      <c r="T23" s="59">
        <f t="shared" si="8"/>
        <v>2666</v>
      </c>
      <c r="U23" s="59">
        <f t="shared" si="9"/>
        <v>5242</v>
      </c>
      <c r="V23" s="79">
        <f t="shared" si="10"/>
        <v>7927</v>
      </c>
    </row>
    <row r="24" spans="2:22" s="17" customFormat="1" ht="12" customHeight="1">
      <c r="B24" s="19"/>
      <c r="C24" s="85"/>
      <c r="D24" s="34" t="s">
        <v>93</v>
      </c>
      <c r="E24" s="60">
        <v>9315</v>
      </c>
      <c r="F24" s="60">
        <v>1154</v>
      </c>
      <c r="G24" s="64">
        <v>2</v>
      </c>
      <c r="H24" s="64">
        <v>441</v>
      </c>
      <c r="I24" s="64" t="s">
        <v>68</v>
      </c>
      <c r="J24" s="60">
        <v>1737</v>
      </c>
      <c r="K24" s="60">
        <v>2104</v>
      </c>
      <c r="L24" s="60">
        <v>61</v>
      </c>
      <c r="M24" s="60">
        <v>550</v>
      </c>
      <c r="N24" s="60">
        <v>1324</v>
      </c>
      <c r="O24" s="60">
        <v>155</v>
      </c>
      <c r="P24" s="60">
        <v>35</v>
      </c>
      <c r="Q24" s="60">
        <v>1324</v>
      </c>
      <c r="R24" s="60">
        <v>353</v>
      </c>
      <c r="S24" s="65">
        <v>75</v>
      </c>
      <c r="T24" s="61">
        <f t="shared" si="8"/>
        <v>1597</v>
      </c>
      <c r="U24" s="61">
        <f t="shared" si="9"/>
        <v>3841</v>
      </c>
      <c r="V24" s="81">
        <f t="shared" si="10"/>
        <v>3802</v>
      </c>
    </row>
    <row r="25" spans="2:22" s="17" customFormat="1" ht="12" customHeight="1">
      <c r="B25" s="19"/>
      <c r="C25" s="86"/>
      <c r="D25" s="34" t="s">
        <v>89</v>
      </c>
      <c r="E25" s="60">
        <v>6643</v>
      </c>
      <c r="F25" s="60">
        <v>983</v>
      </c>
      <c r="G25" s="64">
        <v>3</v>
      </c>
      <c r="H25" s="64">
        <v>83</v>
      </c>
      <c r="I25" s="64" t="s">
        <v>68</v>
      </c>
      <c r="J25" s="60">
        <v>225</v>
      </c>
      <c r="K25" s="60">
        <v>1176</v>
      </c>
      <c r="L25" s="60">
        <v>8</v>
      </c>
      <c r="M25" s="60">
        <v>136</v>
      </c>
      <c r="N25" s="60">
        <v>1613</v>
      </c>
      <c r="O25" s="60">
        <v>179</v>
      </c>
      <c r="P25" s="60">
        <v>15</v>
      </c>
      <c r="Q25" s="60">
        <v>1988</v>
      </c>
      <c r="R25" s="60">
        <v>186</v>
      </c>
      <c r="S25" s="65">
        <v>48</v>
      </c>
      <c r="T25" s="61">
        <f t="shared" si="8"/>
        <v>1069</v>
      </c>
      <c r="U25" s="61">
        <f t="shared" si="9"/>
        <v>1401</v>
      </c>
      <c r="V25" s="81">
        <f t="shared" si="10"/>
        <v>4125</v>
      </c>
    </row>
    <row r="26" spans="2:22" s="17" customFormat="1" ht="12" customHeight="1">
      <c r="B26" s="19"/>
      <c r="C26" s="87" t="s">
        <v>97</v>
      </c>
      <c r="D26" s="37"/>
      <c r="E26" s="58">
        <v>12613</v>
      </c>
      <c r="F26" s="58">
        <v>1588</v>
      </c>
      <c r="G26" s="66">
        <v>7</v>
      </c>
      <c r="H26" s="66">
        <v>157</v>
      </c>
      <c r="I26" s="66">
        <v>2</v>
      </c>
      <c r="J26" s="58">
        <v>1502</v>
      </c>
      <c r="K26" s="58">
        <v>1712</v>
      </c>
      <c r="L26" s="58">
        <v>205</v>
      </c>
      <c r="M26" s="58">
        <v>488</v>
      </c>
      <c r="N26" s="58">
        <v>2876</v>
      </c>
      <c r="O26" s="58">
        <v>301</v>
      </c>
      <c r="P26" s="58">
        <v>34</v>
      </c>
      <c r="Q26" s="58">
        <v>3117</v>
      </c>
      <c r="R26" s="58">
        <v>598</v>
      </c>
      <c r="S26" s="67">
        <v>26</v>
      </c>
      <c r="T26" s="59">
        <f t="shared" si="8"/>
        <v>1752</v>
      </c>
      <c r="U26" s="59">
        <f t="shared" si="9"/>
        <v>3216</v>
      </c>
      <c r="V26" s="79">
        <f t="shared" si="10"/>
        <v>7619</v>
      </c>
    </row>
    <row r="27" spans="2:22" s="17" customFormat="1" ht="12" customHeight="1">
      <c r="B27" s="19"/>
      <c r="C27" s="88"/>
      <c r="D27" s="34" t="s">
        <v>93</v>
      </c>
      <c r="E27" s="60">
        <v>7366</v>
      </c>
      <c r="F27" s="60">
        <v>844</v>
      </c>
      <c r="G27" s="64">
        <v>5</v>
      </c>
      <c r="H27" s="64">
        <v>137</v>
      </c>
      <c r="I27" s="64">
        <v>2</v>
      </c>
      <c r="J27" s="60">
        <v>1307</v>
      </c>
      <c r="K27" s="60">
        <v>1102</v>
      </c>
      <c r="L27" s="60">
        <v>193</v>
      </c>
      <c r="M27" s="60">
        <v>398</v>
      </c>
      <c r="N27" s="60">
        <v>1298</v>
      </c>
      <c r="O27" s="60">
        <v>158</v>
      </c>
      <c r="P27" s="60">
        <v>19</v>
      </c>
      <c r="Q27" s="60">
        <v>1443</v>
      </c>
      <c r="R27" s="60">
        <v>451</v>
      </c>
      <c r="S27" s="65">
        <v>9</v>
      </c>
      <c r="T27" s="61">
        <f t="shared" si="8"/>
        <v>986</v>
      </c>
      <c r="U27" s="61">
        <f t="shared" si="9"/>
        <v>2411</v>
      </c>
      <c r="V27" s="81">
        <f t="shared" si="10"/>
        <v>3960</v>
      </c>
    </row>
    <row r="28" spans="2:22" s="17" customFormat="1" ht="12" customHeight="1">
      <c r="B28" s="19"/>
      <c r="C28" s="88"/>
      <c r="D28" s="34" t="s">
        <v>89</v>
      </c>
      <c r="E28" s="60">
        <v>5247</v>
      </c>
      <c r="F28" s="60">
        <v>744</v>
      </c>
      <c r="G28" s="64">
        <v>2</v>
      </c>
      <c r="H28" s="64">
        <v>20</v>
      </c>
      <c r="I28" s="64" t="s">
        <v>68</v>
      </c>
      <c r="J28" s="60">
        <v>195</v>
      </c>
      <c r="K28" s="60">
        <v>610</v>
      </c>
      <c r="L28" s="60">
        <v>12</v>
      </c>
      <c r="M28" s="60">
        <v>90</v>
      </c>
      <c r="N28" s="60">
        <v>1578</v>
      </c>
      <c r="O28" s="60">
        <v>143</v>
      </c>
      <c r="P28" s="60">
        <v>15</v>
      </c>
      <c r="Q28" s="60">
        <v>1674</v>
      </c>
      <c r="R28" s="60">
        <v>147</v>
      </c>
      <c r="S28" s="65">
        <v>17</v>
      </c>
      <c r="T28" s="61">
        <f t="shared" si="8"/>
        <v>766</v>
      </c>
      <c r="U28" s="61">
        <f t="shared" si="9"/>
        <v>805</v>
      </c>
      <c r="V28" s="81">
        <f t="shared" si="10"/>
        <v>3659</v>
      </c>
    </row>
    <row r="29" spans="2:22" s="17" customFormat="1" ht="12" customHeight="1">
      <c r="B29" s="19"/>
      <c r="C29" s="87" t="s">
        <v>98</v>
      </c>
      <c r="D29" s="37"/>
      <c r="E29" s="58">
        <v>34582</v>
      </c>
      <c r="F29" s="58">
        <v>4404</v>
      </c>
      <c r="G29" s="66">
        <v>112</v>
      </c>
      <c r="H29" s="66">
        <v>350</v>
      </c>
      <c r="I29" s="66">
        <v>4</v>
      </c>
      <c r="J29" s="58">
        <v>3651</v>
      </c>
      <c r="K29" s="58">
        <v>4068</v>
      </c>
      <c r="L29" s="58">
        <v>265</v>
      </c>
      <c r="M29" s="58">
        <v>1593</v>
      </c>
      <c r="N29" s="58">
        <v>8687</v>
      </c>
      <c r="O29" s="58">
        <v>803</v>
      </c>
      <c r="P29" s="58">
        <v>240</v>
      </c>
      <c r="Q29" s="58">
        <v>8958</v>
      </c>
      <c r="R29" s="58">
        <v>1276</v>
      </c>
      <c r="S29" s="67">
        <v>171</v>
      </c>
      <c r="T29" s="59">
        <f t="shared" si="8"/>
        <v>4866</v>
      </c>
      <c r="U29" s="59">
        <f t="shared" si="9"/>
        <v>7723</v>
      </c>
      <c r="V29" s="79">
        <f t="shared" si="10"/>
        <v>21822</v>
      </c>
    </row>
    <row r="30" spans="2:22" s="17" customFormat="1" ht="12" customHeight="1">
      <c r="B30" s="19"/>
      <c r="C30" s="85"/>
      <c r="D30" s="34" t="s">
        <v>93</v>
      </c>
      <c r="E30" s="60">
        <v>19578</v>
      </c>
      <c r="F30" s="60">
        <v>2262</v>
      </c>
      <c r="G30" s="64">
        <v>86</v>
      </c>
      <c r="H30" s="64">
        <v>323</v>
      </c>
      <c r="I30" s="64">
        <v>4</v>
      </c>
      <c r="J30" s="60">
        <v>3200</v>
      </c>
      <c r="K30" s="60">
        <v>2147</v>
      </c>
      <c r="L30" s="60">
        <v>235</v>
      </c>
      <c r="M30" s="60">
        <v>1326</v>
      </c>
      <c r="N30" s="60">
        <v>4201</v>
      </c>
      <c r="O30" s="60">
        <v>392</v>
      </c>
      <c r="P30" s="60">
        <v>160</v>
      </c>
      <c r="Q30" s="60">
        <v>4175</v>
      </c>
      <c r="R30" s="60">
        <v>974</v>
      </c>
      <c r="S30" s="65">
        <v>93</v>
      </c>
      <c r="T30" s="61">
        <f t="shared" si="8"/>
        <v>2671</v>
      </c>
      <c r="U30" s="61">
        <f t="shared" si="9"/>
        <v>5351</v>
      </c>
      <c r="V30" s="81">
        <f t="shared" si="10"/>
        <v>11463</v>
      </c>
    </row>
    <row r="31" spans="2:22" s="17" customFormat="1" ht="12" customHeight="1">
      <c r="B31" s="19"/>
      <c r="C31" s="86"/>
      <c r="D31" s="34" t="s">
        <v>89</v>
      </c>
      <c r="E31" s="60">
        <v>15004</v>
      </c>
      <c r="F31" s="60">
        <v>2142</v>
      </c>
      <c r="G31" s="64">
        <v>26</v>
      </c>
      <c r="H31" s="64">
        <v>27</v>
      </c>
      <c r="I31" s="64" t="s">
        <v>68</v>
      </c>
      <c r="J31" s="60">
        <v>451</v>
      </c>
      <c r="K31" s="60">
        <v>1921</v>
      </c>
      <c r="L31" s="60">
        <v>30</v>
      </c>
      <c r="M31" s="60">
        <v>267</v>
      </c>
      <c r="N31" s="60">
        <v>4486</v>
      </c>
      <c r="O31" s="60">
        <v>411</v>
      </c>
      <c r="P31" s="60">
        <v>80</v>
      </c>
      <c r="Q31" s="60">
        <v>4783</v>
      </c>
      <c r="R31" s="60">
        <v>302</v>
      </c>
      <c r="S31" s="65">
        <v>78</v>
      </c>
      <c r="T31" s="61">
        <f t="shared" si="8"/>
        <v>2195</v>
      </c>
      <c r="U31" s="61">
        <f t="shared" si="9"/>
        <v>2372</v>
      </c>
      <c r="V31" s="81">
        <f t="shared" si="10"/>
        <v>10359</v>
      </c>
    </row>
    <row r="32" spans="2:22" s="17" customFormat="1" ht="12" customHeight="1">
      <c r="B32" s="19"/>
      <c r="C32" s="84" t="s">
        <v>99</v>
      </c>
      <c r="D32" s="35"/>
      <c r="E32" s="62">
        <f>SUM(E33:E34)</f>
        <v>14364</v>
      </c>
      <c r="F32" s="62">
        <f aca="true" t="shared" si="11" ref="F32:S32">SUM(F33:F34)</f>
        <v>162</v>
      </c>
      <c r="G32" s="63">
        <f t="shared" si="11"/>
        <v>71</v>
      </c>
      <c r="H32" s="63">
        <f t="shared" si="11"/>
        <v>69</v>
      </c>
      <c r="I32" s="63">
        <f t="shared" si="11"/>
        <v>11</v>
      </c>
      <c r="J32" s="62">
        <f t="shared" si="11"/>
        <v>1719</v>
      </c>
      <c r="K32" s="62">
        <f t="shared" si="11"/>
        <v>1285</v>
      </c>
      <c r="L32" s="62">
        <f t="shared" si="11"/>
        <v>164</v>
      </c>
      <c r="M32" s="62">
        <f t="shared" si="11"/>
        <v>788</v>
      </c>
      <c r="N32" s="62">
        <f t="shared" si="11"/>
        <v>4566</v>
      </c>
      <c r="O32" s="62">
        <f t="shared" si="11"/>
        <v>397</v>
      </c>
      <c r="P32" s="62">
        <f t="shared" si="11"/>
        <v>70</v>
      </c>
      <c r="Q32" s="62">
        <f t="shared" si="11"/>
        <v>4303</v>
      </c>
      <c r="R32" s="62">
        <f t="shared" si="11"/>
        <v>646</v>
      </c>
      <c r="S32" s="59">
        <f t="shared" si="11"/>
        <v>113</v>
      </c>
      <c r="T32" s="59">
        <f t="shared" si="8"/>
        <v>302</v>
      </c>
      <c r="U32" s="59">
        <f t="shared" si="9"/>
        <v>3015</v>
      </c>
      <c r="V32" s="79">
        <f t="shared" si="10"/>
        <v>10934</v>
      </c>
    </row>
    <row r="33" spans="2:22" s="17" customFormat="1" ht="12" customHeight="1">
      <c r="B33" s="19"/>
      <c r="C33" s="85"/>
      <c r="D33" s="34" t="s">
        <v>93</v>
      </c>
      <c r="E33" s="60">
        <v>8114</v>
      </c>
      <c r="F33" s="60">
        <v>104</v>
      </c>
      <c r="G33" s="64">
        <v>61</v>
      </c>
      <c r="H33" s="64">
        <v>65</v>
      </c>
      <c r="I33" s="64">
        <v>9</v>
      </c>
      <c r="J33" s="60">
        <v>1492</v>
      </c>
      <c r="K33" s="60">
        <v>804</v>
      </c>
      <c r="L33" s="60">
        <v>137</v>
      </c>
      <c r="M33" s="60">
        <v>660</v>
      </c>
      <c r="N33" s="60">
        <v>2010</v>
      </c>
      <c r="O33" s="60">
        <v>211</v>
      </c>
      <c r="P33" s="60">
        <v>45</v>
      </c>
      <c r="Q33" s="60">
        <v>1946</v>
      </c>
      <c r="R33" s="60">
        <v>502</v>
      </c>
      <c r="S33" s="65">
        <v>68</v>
      </c>
      <c r="T33" s="61">
        <f t="shared" si="8"/>
        <v>230</v>
      </c>
      <c r="U33" s="61">
        <f t="shared" si="9"/>
        <v>2305</v>
      </c>
      <c r="V33" s="81">
        <f t="shared" si="10"/>
        <v>5511</v>
      </c>
    </row>
    <row r="34" spans="2:22" s="17" customFormat="1" ht="12" customHeight="1">
      <c r="B34" s="19"/>
      <c r="C34" s="86"/>
      <c r="D34" s="34" t="s">
        <v>89</v>
      </c>
      <c r="E34" s="60">
        <v>6250</v>
      </c>
      <c r="F34" s="60">
        <v>58</v>
      </c>
      <c r="G34" s="64">
        <v>10</v>
      </c>
      <c r="H34" s="64">
        <v>4</v>
      </c>
      <c r="I34" s="64">
        <v>2</v>
      </c>
      <c r="J34" s="60">
        <v>227</v>
      </c>
      <c r="K34" s="60">
        <v>481</v>
      </c>
      <c r="L34" s="60">
        <v>27</v>
      </c>
      <c r="M34" s="60">
        <v>128</v>
      </c>
      <c r="N34" s="60">
        <v>2556</v>
      </c>
      <c r="O34" s="60">
        <v>186</v>
      </c>
      <c r="P34" s="60">
        <v>25</v>
      </c>
      <c r="Q34" s="60">
        <v>2357</v>
      </c>
      <c r="R34" s="60">
        <v>144</v>
      </c>
      <c r="S34" s="65">
        <v>45</v>
      </c>
      <c r="T34" s="61">
        <f t="shared" si="8"/>
        <v>72</v>
      </c>
      <c r="U34" s="61">
        <f t="shared" si="9"/>
        <v>710</v>
      </c>
      <c r="V34" s="81">
        <f t="shared" si="10"/>
        <v>5423</v>
      </c>
    </row>
    <row r="35" spans="2:22" s="17" customFormat="1" ht="12" customHeight="1">
      <c r="B35" s="19"/>
      <c r="C35" s="87" t="s">
        <v>100</v>
      </c>
      <c r="D35" s="37"/>
      <c r="E35" s="58">
        <v>7623</v>
      </c>
      <c r="F35" s="58">
        <v>2022</v>
      </c>
      <c r="G35" s="66" t="s">
        <v>68</v>
      </c>
      <c r="H35" s="66">
        <v>109</v>
      </c>
      <c r="I35" s="66">
        <v>1</v>
      </c>
      <c r="J35" s="58">
        <v>723</v>
      </c>
      <c r="K35" s="58">
        <v>1207</v>
      </c>
      <c r="L35" s="58">
        <v>45</v>
      </c>
      <c r="M35" s="58">
        <v>444</v>
      </c>
      <c r="N35" s="58">
        <v>1211</v>
      </c>
      <c r="O35" s="58">
        <v>147</v>
      </c>
      <c r="P35" s="58">
        <v>23</v>
      </c>
      <c r="Q35" s="58">
        <v>1387</v>
      </c>
      <c r="R35" s="58">
        <v>292</v>
      </c>
      <c r="S35" s="67">
        <v>12</v>
      </c>
      <c r="T35" s="59">
        <f t="shared" si="8"/>
        <v>2131</v>
      </c>
      <c r="U35" s="59">
        <f t="shared" si="9"/>
        <v>1931</v>
      </c>
      <c r="V35" s="79">
        <f t="shared" si="10"/>
        <v>3549</v>
      </c>
    </row>
    <row r="36" spans="2:22" s="17" customFormat="1" ht="12" customHeight="1">
      <c r="B36" s="19"/>
      <c r="C36" s="88"/>
      <c r="D36" s="34" t="s">
        <v>93</v>
      </c>
      <c r="E36" s="60">
        <v>4359</v>
      </c>
      <c r="F36" s="60">
        <v>1049</v>
      </c>
      <c r="G36" s="64" t="s">
        <v>68</v>
      </c>
      <c r="H36" s="64">
        <v>88</v>
      </c>
      <c r="I36" s="64">
        <v>1</v>
      </c>
      <c r="J36" s="60">
        <v>619</v>
      </c>
      <c r="K36" s="60">
        <v>812</v>
      </c>
      <c r="L36" s="60">
        <v>40</v>
      </c>
      <c r="M36" s="60">
        <v>365</v>
      </c>
      <c r="N36" s="60">
        <v>566</v>
      </c>
      <c r="O36" s="60">
        <v>65</v>
      </c>
      <c r="P36" s="60">
        <v>16</v>
      </c>
      <c r="Q36" s="60">
        <v>542</v>
      </c>
      <c r="R36" s="60">
        <v>189</v>
      </c>
      <c r="S36" s="65">
        <v>7</v>
      </c>
      <c r="T36" s="61">
        <f t="shared" si="8"/>
        <v>1137</v>
      </c>
      <c r="U36" s="61">
        <f t="shared" si="9"/>
        <v>1432</v>
      </c>
      <c r="V36" s="81">
        <f t="shared" si="10"/>
        <v>1783</v>
      </c>
    </row>
    <row r="37" spans="2:22" s="17" customFormat="1" ht="12" customHeight="1">
      <c r="B37" s="19"/>
      <c r="C37" s="88"/>
      <c r="D37" s="34" t="s">
        <v>89</v>
      </c>
      <c r="E37" s="60">
        <v>3264</v>
      </c>
      <c r="F37" s="60">
        <v>973</v>
      </c>
      <c r="G37" s="64" t="s">
        <v>68</v>
      </c>
      <c r="H37" s="64">
        <v>21</v>
      </c>
      <c r="I37" s="64" t="s">
        <v>68</v>
      </c>
      <c r="J37" s="60">
        <v>104</v>
      </c>
      <c r="K37" s="60">
        <v>395</v>
      </c>
      <c r="L37" s="60">
        <v>5</v>
      </c>
      <c r="M37" s="60">
        <v>79</v>
      </c>
      <c r="N37" s="60">
        <v>645</v>
      </c>
      <c r="O37" s="60">
        <v>82</v>
      </c>
      <c r="P37" s="60">
        <v>7</v>
      </c>
      <c r="Q37" s="60">
        <v>845</v>
      </c>
      <c r="R37" s="60">
        <v>103</v>
      </c>
      <c r="S37" s="65">
        <v>5</v>
      </c>
      <c r="T37" s="61">
        <f t="shared" si="8"/>
        <v>994</v>
      </c>
      <c r="U37" s="61">
        <f t="shared" si="9"/>
        <v>499</v>
      </c>
      <c r="V37" s="81">
        <f t="shared" si="10"/>
        <v>1766</v>
      </c>
    </row>
    <row r="38" spans="2:22" s="17" customFormat="1" ht="12" customHeight="1">
      <c r="B38" s="19"/>
      <c r="C38" s="87" t="s">
        <v>101</v>
      </c>
      <c r="D38" s="37"/>
      <c r="E38" s="58">
        <v>4094</v>
      </c>
      <c r="F38" s="58">
        <v>425</v>
      </c>
      <c r="G38" s="66">
        <v>6</v>
      </c>
      <c r="H38" s="66">
        <v>3</v>
      </c>
      <c r="I38" s="66" t="s">
        <v>68</v>
      </c>
      <c r="J38" s="58">
        <v>326</v>
      </c>
      <c r="K38" s="58">
        <v>1137</v>
      </c>
      <c r="L38" s="58">
        <v>33</v>
      </c>
      <c r="M38" s="58">
        <v>234</v>
      </c>
      <c r="N38" s="58">
        <v>685</v>
      </c>
      <c r="O38" s="58">
        <v>60</v>
      </c>
      <c r="P38" s="58">
        <v>16</v>
      </c>
      <c r="Q38" s="58">
        <v>955</v>
      </c>
      <c r="R38" s="58">
        <v>214</v>
      </c>
      <c r="S38" s="67" t="s">
        <v>68</v>
      </c>
      <c r="T38" s="59">
        <f t="shared" si="8"/>
        <v>434</v>
      </c>
      <c r="U38" s="59">
        <f t="shared" si="9"/>
        <v>1463</v>
      </c>
      <c r="V38" s="79">
        <f t="shared" si="10"/>
        <v>2197</v>
      </c>
    </row>
    <row r="39" spans="2:22" s="17" customFormat="1" ht="12" customHeight="1">
      <c r="B39" s="19"/>
      <c r="C39" s="85"/>
      <c r="D39" s="34" t="s">
        <v>93</v>
      </c>
      <c r="E39" s="60">
        <v>2288</v>
      </c>
      <c r="F39" s="60">
        <v>227</v>
      </c>
      <c r="G39" s="64">
        <v>4</v>
      </c>
      <c r="H39" s="64">
        <v>3</v>
      </c>
      <c r="I39" s="64" t="s">
        <v>68</v>
      </c>
      <c r="J39" s="60">
        <v>292</v>
      </c>
      <c r="K39" s="60">
        <v>666</v>
      </c>
      <c r="L39" s="60">
        <v>27</v>
      </c>
      <c r="M39" s="60">
        <v>196</v>
      </c>
      <c r="N39" s="60">
        <v>332</v>
      </c>
      <c r="O39" s="60">
        <v>24</v>
      </c>
      <c r="P39" s="60">
        <v>14</v>
      </c>
      <c r="Q39" s="60">
        <v>372</v>
      </c>
      <c r="R39" s="60">
        <v>131</v>
      </c>
      <c r="S39" s="65" t="s">
        <v>68</v>
      </c>
      <c r="T39" s="61">
        <f t="shared" si="8"/>
        <v>234</v>
      </c>
      <c r="U39" s="61">
        <f t="shared" si="9"/>
        <v>958</v>
      </c>
      <c r="V39" s="81">
        <f t="shared" si="10"/>
        <v>1096</v>
      </c>
    </row>
    <row r="40" spans="2:22" s="17" customFormat="1" ht="12" customHeight="1">
      <c r="B40" s="19"/>
      <c r="C40" s="86"/>
      <c r="D40" s="34" t="s">
        <v>89</v>
      </c>
      <c r="E40" s="60">
        <v>1806</v>
      </c>
      <c r="F40" s="60">
        <v>198</v>
      </c>
      <c r="G40" s="64">
        <v>2</v>
      </c>
      <c r="H40" s="64" t="s">
        <v>68</v>
      </c>
      <c r="I40" s="64" t="s">
        <v>68</v>
      </c>
      <c r="J40" s="60">
        <v>34</v>
      </c>
      <c r="K40" s="60">
        <v>471</v>
      </c>
      <c r="L40" s="60">
        <v>6</v>
      </c>
      <c r="M40" s="60">
        <v>38</v>
      </c>
      <c r="N40" s="60">
        <v>353</v>
      </c>
      <c r="O40" s="60">
        <v>36</v>
      </c>
      <c r="P40" s="60">
        <v>2</v>
      </c>
      <c r="Q40" s="60">
        <v>583</v>
      </c>
      <c r="R40" s="60">
        <v>83</v>
      </c>
      <c r="S40" s="65" t="s">
        <v>68</v>
      </c>
      <c r="T40" s="61">
        <f t="shared" si="8"/>
        <v>200</v>
      </c>
      <c r="U40" s="61">
        <f t="shared" si="9"/>
        <v>505</v>
      </c>
      <c r="V40" s="81">
        <f t="shared" si="10"/>
        <v>1101</v>
      </c>
    </row>
    <row r="41" spans="2:22" s="17" customFormat="1" ht="12" customHeight="1">
      <c r="B41" s="19"/>
      <c r="C41" s="84" t="s">
        <v>102</v>
      </c>
      <c r="D41" s="35"/>
      <c r="E41" s="62">
        <v>2002</v>
      </c>
      <c r="F41" s="62">
        <v>523</v>
      </c>
      <c r="G41" s="63">
        <v>13</v>
      </c>
      <c r="H41" s="63" t="s">
        <v>68</v>
      </c>
      <c r="I41" s="63" t="s">
        <v>68</v>
      </c>
      <c r="J41" s="62">
        <v>242</v>
      </c>
      <c r="K41" s="62">
        <v>332</v>
      </c>
      <c r="L41" s="62">
        <v>9</v>
      </c>
      <c r="M41" s="62">
        <v>110</v>
      </c>
      <c r="N41" s="62">
        <v>208</v>
      </c>
      <c r="O41" s="62">
        <v>14</v>
      </c>
      <c r="P41" s="62">
        <v>5</v>
      </c>
      <c r="Q41" s="62">
        <v>442</v>
      </c>
      <c r="R41" s="62">
        <v>104</v>
      </c>
      <c r="S41" s="59" t="s">
        <v>68</v>
      </c>
      <c r="T41" s="59">
        <f t="shared" si="8"/>
        <v>536</v>
      </c>
      <c r="U41" s="59">
        <f t="shared" si="9"/>
        <v>574</v>
      </c>
      <c r="V41" s="79">
        <f t="shared" si="10"/>
        <v>892</v>
      </c>
    </row>
    <row r="42" spans="2:22" s="17" customFormat="1" ht="12" customHeight="1">
      <c r="B42" s="19"/>
      <c r="C42" s="85"/>
      <c r="D42" s="34" t="s">
        <v>93</v>
      </c>
      <c r="E42" s="60">
        <v>1115</v>
      </c>
      <c r="F42" s="60">
        <v>276</v>
      </c>
      <c r="G42" s="64">
        <v>12</v>
      </c>
      <c r="H42" s="64" t="s">
        <v>68</v>
      </c>
      <c r="I42" s="64" t="s">
        <v>68</v>
      </c>
      <c r="J42" s="60">
        <v>210</v>
      </c>
      <c r="K42" s="60">
        <v>174</v>
      </c>
      <c r="L42" s="60">
        <v>8</v>
      </c>
      <c r="M42" s="60">
        <v>89</v>
      </c>
      <c r="N42" s="60">
        <v>101</v>
      </c>
      <c r="O42" s="60">
        <v>7</v>
      </c>
      <c r="P42" s="60">
        <v>4</v>
      </c>
      <c r="Q42" s="60">
        <v>159</v>
      </c>
      <c r="R42" s="60">
        <v>75</v>
      </c>
      <c r="S42" s="65" t="s">
        <v>68</v>
      </c>
      <c r="T42" s="61">
        <f t="shared" si="8"/>
        <v>288</v>
      </c>
      <c r="U42" s="61">
        <f t="shared" si="9"/>
        <v>384</v>
      </c>
      <c r="V42" s="81">
        <f t="shared" si="10"/>
        <v>443</v>
      </c>
    </row>
    <row r="43" spans="2:22" s="17" customFormat="1" ht="12" customHeight="1">
      <c r="B43" s="19"/>
      <c r="C43" s="86"/>
      <c r="D43" s="34" t="s">
        <v>89</v>
      </c>
      <c r="E43" s="60">
        <v>887</v>
      </c>
      <c r="F43" s="60">
        <v>247</v>
      </c>
      <c r="G43" s="64">
        <v>1</v>
      </c>
      <c r="H43" s="64" t="s">
        <v>68</v>
      </c>
      <c r="I43" s="64" t="s">
        <v>68</v>
      </c>
      <c r="J43" s="60">
        <v>32</v>
      </c>
      <c r="K43" s="60">
        <v>158</v>
      </c>
      <c r="L43" s="60">
        <v>1</v>
      </c>
      <c r="M43" s="60">
        <v>21</v>
      </c>
      <c r="N43" s="60">
        <v>107</v>
      </c>
      <c r="O43" s="60">
        <v>7</v>
      </c>
      <c r="P43" s="60">
        <v>1</v>
      </c>
      <c r="Q43" s="60">
        <v>283</v>
      </c>
      <c r="R43" s="60">
        <v>29</v>
      </c>
      <c r="S43" s="65" t="s">
        <v>68</v>
      </c>
      <c r="T43" s="61">
        <f t="shared" si="8"/>
        <v>248</v>
      </c>
      <c r="U43" s="61">
        <f t="shared" si="9"/>
        <v>190</v>
      </c>
      <c r="V43" s="81">
        <f t="shared" si="10"/>
        <v>449</v>
      </c>
    </row>
    <row r="44" spans="2:22" s="17" customFormat="1" ht="12" customHeight="1">
      <c r="B44" s="19"/>
      <c r="C44" s="87" t="s">
        <v>103</v>
      </c>
      <c r="D44" s="37"/>
      <c r="E44" s="58">
        <v>7587</v>
      </c>
      <c r="F44" s="58">
        <v>1603</v>
      </c>
      <c r="G44" s="66">
        <v>8</v>
      </c>
      <c r="H44" s="66">
        <v>7</v>
      </c>
      <c r="I44" s="66">
        <v>2</v>
      </c>
      <c r="J44" s="58">
        <v>575</v>
      </c>
      <c r="K44" s="58">
        <v>1137</v>
      </c>
      <c r="L44" s="58">
        <v>45</v>
      </c>
      <c r="M44" s="58">
        <v>527</v>
      </c>
      <c r="N44" s="58">
        <v>1255</v>
      </c>
      <c r="O44" s="58">
        <v>141</v>
      </c>
      <c r="P44" s="58">
        <v>46</v>
      </c>
      <c r="Q44" s="58">
        <v>1897</v>
      </c>
      <c r="R44" s="58">
        <v>343</v>
      </c>
      <c r="S44" s="67">
        <v>1</v>
      </c>
      <c r="T44" s="59">
        <f t="shared" si="8"/>
        <v>1618</v>
      </c>
      <c r="U44" s="59">
        <f t="shared" si="9"/>
        <v>1714</v>
      </c>
      <c r="V44" s="79">
        <f t="shared" si="10"/>
        <v>4254</v>
      </c>
    </row>
    <row r="45" spans="2:22" s="17" customFormat="1" ht="12" customHeight="1">
      <c r="B45" s="19"/>
      <c r="C45" s="88"/>
      <c r="D45" s="34" t="s">
        <v>93</v>
      </c>
      <c r="E45" s="60">
        <v>4327</v>
      </c>
      <c r="F45" s="60">
        <v>765</v>
      </c>
      <c r="G45" s="64">
        <v>5</v>
      </c>
      <c r="H45" s="64">
        <v>6</v>
      </c>
      <c r="I45" s="64">
        <v>2</v>
      </c>
      <c r="J45" s="60">
        <v>499</v>
      </c>
      <c r="K45" s="60">
        <v>772</v>
      </c>
      <c r="L45" s="60">
        <v>40</v>
      </c>
      <c r="M45" s="60">
        <v>459</v>
      </c>
      <c r="N45" s="60">
        <v>582</v>
      </c>
      <c r="O45" s="60">
        <v>74</v>
      </c>
      <c r="P45" s="60">
        <v>34</v>
      </c>
      <c r="Q45" s="60">
        <v>830</v>
      </c>
      <c r="R45" s="60">
        <v>258</v>
      </c>
      <c r="S45" s="65">
        <v>1</v>
      </c>
      <c r="T45" s="61">
        <f t="shared" si="8"/>
        <v>776</v>
      </c>
      <c r="U45" s="61">
        <f t="shared" si="9"/>
        <v>1273</v>
      </c>
      <c r="V45" s="81">
        <f t="shared" si="10"/>
        <v>2277</v>
      </c>
    </row>
    <row r="46" spans="2:22" s="17" customFormat="1" ht="12" customHeight="1">
      <c r="B46" s="19"/>
      <c r="C46" s="88"/>
      <c r="D46" s="34" t="s">
        <v>89</v>
      </c>
      <c r="E46" s="60">
        <v>3260</v>
      </c>
      <c r="F46" s="60">
        <v>838</v>
      </c>
      <c r="G46" s="64">
        <v>3</v>
      </c>
      <c r="H46" s="64">
        <v>1</v>
      </c>
      <c r="I46" s="64" t="s">
        <v>68</v>
      </c>
      <c r="J46" s="60">
        <v>76</v>
      </c>
      <c r="K46" s="60">
        <v>365</v>
      </c>
      <c r="L46" s="60">
        <v>5</v>
      </c>
      <c r="M46" s="60">
        <v>68</v>
      </c>
      <c r="N46" s="60">
        <v>673</v>
      </c>
      <c r="O46" s="60">
        <v>67</v>
      </c>
      <c r="P46" s="60">
        <v>12</v>
      </c>
      <c r="Q46" s="60">
        <v>1067</v>
      </c>
      <c r="R46" s="60">
        <v>85</v>
      </c>
      <c r="S46" s="65" t="s">
        <v>68</v>
      </c>
      <c r="T46" s="61">
        <f t="shared" si="8"/>
        <v>842</v>
      </c>
      <c r="U46" s="61">
        <f t="shared" si="9"/>
        <v>441</v>
      </c>
      <c r="V46" s="81">
        <f t="shared" si="10"/>
        <v>1977</v>
      </c>
    </row>
    <row r="47" spans="2:22" s="17" customFormat="1" ht="12" customHeight="1">
      <c r="B47" s="19"/>
      <c r="C47" s="87" t="s">
        <v>104</v>
      </c>
      <c r="D47" s="37"/>
      <c r="E47" s="58">
        <v>8529</v>
      </c>
      <c r="F47" s="58">
        <v>2673</v>
      </c>
      <c r="G47" s="66">
        <v>13</v>
      </c>
      <c r="H47" s="66" t="s">
        <v>68</v>
      </c>
      <c r="I47" s="66">
        <v>6</v>
      </c>
      <c r="J47" s="58">
        <v>553</v>
      </c>
      <c r="K47" s="58">
        <v>1150</v>
      </c>
      <c r="L47" s="58">
        <v>54</v>
      </c>
      <c r="M47" s="58">
        <v>441</v>
      </c>
      <c r="N47" s="58">
        <v>1250</v>
      </c>
      <c r="O47" s="58">
        <v>151</v>
      </c>
      <c r="P47" s="58">
        <v>21</v>
      </c>
      <c r="Q47" s="58">
        <v>1815</v>
      </c>
      <c r="R47" s="58">
        <v>375</v>
      </c>
      <c r="S47" s="67">
        <v>27</v>
      </c>
      <c r="T47" s="59">
        <f t="shared" si="8"/>
        <v>2686</v>
      </c>
      <c r="U47" s="59">
        <f t="shared" si="9"/>
        <v>1709</v>
      </c>
      <c r="V47" s="79">
        <f t="shared" si="10"/>
        <v>4107</v>
      </c>
    </row>
    <row r="48" spans="2:22" s="17" customFormat="1" ht="12" customHeight="1">
      <c r="B48" s="19"/>
      <c r="C48" s="85"/>
      <c r="D48" s="34" t="s">
        <v>93</v>
      </c>
      <c r="E48" s="60">
        <v>4835</v>
      </c>
      <c r="F48" s="60">
        <v>1290</v>
      </c>
      <c r="G48" s="64">
        <v>10</v>
      </c>
      <c r="H48" s="64" t="s">
        <v>68</v>
      </c>
      <c r="I48" s="64">
        <v>6</v>
      </c>
      <c r="J48" s="60">
        <v>471</v>
      </c>
      <c r="K48" s="60">
        <v>759</v>
      </c>
      <c r="L48" s="60">
        <v>43</v>
      </c>
      <c r="M48" s="60">
        <v>375</v>
      </c>
      <c r="N48" s="60">
        <v>665</v>
      </c>
      <c r="O48" s="60">
        <v>82</v>
      </c>
      <c r="P48" s="60">
        <v>16</v>
      </c>
      <c r="Q48" s="60">
        <v>808</v>
      </c>
      <c r="R48" s="60">
        <v>293</v>
      </c>
      <c r="S48" s="65">
        <v>17</v>
      </c>
      <c r="T48" s="61">
        <f t="shared" si="8"/>
        <v>1300</v>
      </c>
      <c r="U48" s="61">
        <f t="shared" si="9"/>
        <v>1236</v>
      </c>
      <c r="V48" s="81">
        <f t="shared" si="10"/>
        <v>2282</v>
      </c>
    </row>
    <row r="49" spans="2:22" s="17" customFormat="1" ht="12" customHeight="1">
      <c r="B49" s="19"/>
      <c r="C49" s="86"/>
      <c r="D49" s="34" t="s">
        <v>89</v>
      </c>
      <c r="E49" s="60">
        <v>3694</v>
      </c>
      <c r="F49" s="60">
        <v>1383</v>
      </c>
      <c r="G49" s="64">
        <v>3</v>
      </c>
      <c r="H49" s="64" t="s">
        <v>68</v>
      </c>
      <c r="I49" s="64" t="s">
        <v>68</v>
      </c>
      <c r="J49" s="60">
        <v>82</v>
      </c>
      <c r="K49" s="60">
        <v>391</v>
      </c>
      <c r="L49" s="60">
        <v>11</v>
      </c>
      <c r="M49" s="60">
        <v>66</v>
      </c>
      <c r="N49" s="60">
        <v>585</v>
      </c>
      <c r="O49" s="60">
        <v>69</v>
      </c>
      <c r="P49" s="60">
        <v>5</v>
      </c>
      <c r="Q49" s="60">
        <v>1007</v>
      </c>
      <c r="R49" s="60">
        <v>82</v>
      </c>
      <c r="S49" s="65">
        <v>10</v>
      </c>
      <c r="T49" s="61">
        <f t="shared" si="8"/>
        <v>1386</v>
      </c>
      <c r="U49" s="61">
        <f t="shared" si="9"/>
        <v>473</v>
      </c>
      <c r="V49" s="81">
        <f t="shared" si="10"/>
        <v>1825</v>
      </c>
    </row>
    <row r="50" spans="2:22" s="17" customFormat="1" ht="12" customHeight="1">
      <c r="B50" s="19"/>
      <c r="C50" s="84" t="s">
        <v>105</v>
      </c>
      <c r="D50" s="35"/>
      <c r="E50" s="62">
        <v>4475</v>
      </c>
      <c r="F50" s="62">
        <v>1085</v>
      </c>
      <c r="G50" s="63" t="s">
        <v>68</v>
      </c>
      <c r="H50" s="63" t="s">
        <v>68</v>
      </c>
      <c r="I50" s="63">
        <v>1</v>
      </c>
      <c r="J50" s="62">
        <v>346</v>
      </c>
      <c r="K50" s="62">
        <v>647</v>
      </c>
      <c r="L50" s="62">
        <v>28</v>
      </c>
      <c r="M50" s="62">
        <v>284</v>
      </c>
      <c r="N50" s="62">
        <v>730</v>
      </c>
      <c r="O50" s="62">
        <v>71</v>
      </c>
      <c r="P50" s="62">
        <v>19</v>
      </c>
      <c r="Q50" s="62">
        <v>1038</v>
      </c>
      <c r="R50" s="62">
        <v>222</v>
      </c>
      <c r="S50" s="59">
        <v>4</v>
      </c>
      <c r="T50" s="59">
        <f t="shared" si="8"/>
        <v>1085</v>
      </c>
      <c r="U50" s="59">
        <f t="shared" si="9"/>
        <v>994</v>
      </c>
      <c r="V50" s="79">
        <f t="shared" si="10"/>
        <v>2392</v>
      </c>
    </row>
    <row r="51" spans="2:22" s="17" customFormat="1" ht="12" customHeight="1">
      <c r="B51" s="19"/>
      <c r="C51" s="85"/>
      <c r="D51" s="34" t="s">
        <v>93</v>
      </c>
      <c r="E51" s="60">
        <v>2519</v>
      </c>
      <c r="F51" s="60">
        <v>538</v>
      </c>
      <c r="G51" s="64" t="s">
        <v>68</v>
      </c>
      <c r="H51" s="64" t="s">
        <v>68</v>
      </c>
      <c r="I51" s="64">
        <v>1</v>
      </c>
      <c r="J51" s="60">
        <v>303</v>
      </c>
      <c r="K51" s="60">
        <v>422</v>
      </c>
      <c r="L51" s="60">
        <v>21</v>
      </c>
      <c r="M51" s="60">
        <v>238</v>
      </c>
      <c r="N51" s="60">
        <v>320</v>
      </c>
      <c r="O51" s="60">
        <v>30</v>
      </c>
      <c r="P51" s="60">
        <v>17</v>
      </c>
      <c r="Q51" s="60">
        <v>472</v>
      </c>
      <c r="R51" s="60">
        <v>156</v>
      </c>
      <c r="S51" s="65">
        <v>1</v>
      </c>
      <c r="T51" s="61">
        <f t="shared" si="8"/>
        <v>538</v>
      </c>
      <c r="U51" s="61">
        <f t="shared" si="9"/>
        <v>726</v>
      </c>
      <c r="V51" s="81">
        <f t="shared" si="10"/>
        <v>1254</v>
      </c>
    </row>
    <row r="52" spans="2:22" s="17" customFormat="1" ht="12" customHeight="1">
      <c r="B52" s="19"/>
      <c r="C52" s="86"/>
      <c r="D52" s="34" t="s">
        <v>89</v>
      </c>
      <c r="E52" s="60">
        <v>1956</v>
      </c>
      <c r="F52" s="60">
        <v>547</v>
      </c>
      <c r="G52" s="64" t="s">
        <v>68</v>
      </c>
      <c r="H52" s="64" t="s">
        <v>68</v>
      </c>
      <c r="I52" s="64" t="s">
        <v>68</v>
      </c>
      <c r="J52" s="60">
        <v>43</v>
      </c>
      <c r="K52" s="60">
        <v>225</v>
      </c>
      <c r="L52" s="60">
        <v>7</v>
      </c>
      <c r="M52" s="60">
        <v>46</v>
      </c>
      <c r="N52" s="60">
        <v>410</v>
      </c>
      <c r="O52" s="60">
        <v>41</v>
      </c>
      <c r="P52" s="60">
        <v>2</v>
      </c>
      <c r="Q52" s="60">
        <v>566</v>
      </c>
      <c r="R52" s="60">
        <v>66</v>
      </c>
      <c r="S52" s="65">
        <v>3</v>
      </c>
      <c r="T52" s="61">
        <f t="shared" si="8"/>
        <v>547</v>
      </c>
      <c r="U52" s="61">
        <f t="shared" si="9"/>
        <v>268</v>
      </c>
      <c r="V52" s="81">
        <f t="shared" si="10"/>
        <v>1138</v>
      </c>
    </row>
    <row r="53" spans="2:22" s="17" customFormat="1" ht="12" customHeight="1">
      <c r="B53" s="19"/>
      <c r="C53" s="87" t="s">
        <v>106</v>
      </c>
      <c r="D53" s="37"/>
      <c r="E53" s="58">
        <v>4042</v>
      </c>
      <c r="F53" s="58">
        <v>1145</v>
      </c>
      <c r="G53" s="66">
        <v>2</v>
      </c>
      <c r="H53" s="66">
        <v>1</v>
      </c>
      <c r="I53" s="66">
        <v>7</v>
      </c>
      <c r="J53" s="58">
        <v>348</v>
      </c>
      <c r="K53" s="58">
        <v>650</v>
      </c>
      <c r="L53" s="58">
        <v>26</v>
      </c>
      <c r="M53" s="58">
        <v>234</v>
      </c>
      <c r="N53" s="58">
        <v>494</v>
      </c>
      <c r="O53" s="58">
        <v>73</v>
      </c>
      <c r="P53" s="58">
        <v>10</v>
      </c>
      <c r="Q53" s="58">
        <v>853</v>
      </c>
      <c r="R53" s="58">
        <v>196</v>
      </c>
      <c r="S53" s="67">
        <v>3</v>
      </c>
      <c r="T53" s="59">
        <f t="shared" si="8"/>
        <v>1148</v>
      </c>
      <c r="U53" s="59">
        <f t="shared" si="9"/>
        <v>1005</v>
      </c>
      <c r="V53" s="79">
        <f t="shared" si="10"/>
        <v>1886</v>
      </c>
    </row>
    <row r="54" spans="2:22" s="17" customFormat="1" ht="12" customHeight="1">
      <c r="B54" s="19"/>
      <c r="C54" s="88"/>
      <c r="D54" s="34" t="s">
        <v>93</v>
      </c>
      <c r="E54" s="60">
        <v>2311</v>
      </c>
      <c r="F54" s="60">
        <v>594</v>
      </c>
      <c r="G54" s="64">
        <v>2</v>
      </c>
      <c r="H54" s="64">
        <v>1</v>
      </c>
      <c r="I54" s="64">
        <v>7</v>
      </c>
      <c r="J54" s="60">
        <v>302</v>
      </c>
      <c r="K54" s="60">
        <v>429</v>
      </c>
      <c r="L54" s="60">
        <v>20</v>
      </c>
      <c r="M54" s="60">
        <v>201</v>
      </c>
      <c r="N54" s="60">
        <v>235</v>
      </c>
      <c r="O54" s="60">
        <v>36</v>
      </c>
      <c r="P54" s="60">
        <v>7</v>
      </c>
      <c r="Q54" s="60">
        <v>336</v>
      </c>
      <c r="R54" s="60">
        <v>141</v>
      </c>
      <c r="S54" s="65" t="s">
        <v>68</v>
      </c>
      <c r="T54" s="61">
        <f t="shared" si="8"/>
        <v>597</v>
      </c>
      <c r="U54" s="61">
        <f t="shared" si="9"/>
        <v>738</v>
      </c>
      <c r="V54" s="81">
        <f t="shared" si="10"/>
        <v>976</v>
      </c>
    </row>
    <row r="55" spans="2:22" s="17" customFormat="1" ht="12" customHeight="1">
      <c r="B55" s="19"/>
      <c r="C55" s="88"/>
      <c r="D55" s="34" t="s">
        <v>89</v>
      </c>
      <c r="E55" s="60">
        <v>1731</v>
      </c>
      <c r="F55" s="60">
        <v>551</v>
      </c>
      <c r="G55" s="64" t="s">
        <v>68</v>
      </c>
      <c r="H55" s="64" t="s">
        <v>68</v>
      </c>
      <c r="I55" s="64" t="s">
        <v>68</v>
      </c>
      <c r="J55" s="60">
        <v>46</v>
      </c>
      <c r="K55" s="60">
        <v>221</v>
      </c>
      <c r="L55" s="60">
        <v>6</v>
      </c>
      <c r="M55" s="60">
        <v>33</v>
      </c>
      <c r="N55" s="60">
        <v>259</v>
      </c>
      <c r="O55" s="60">
        <v>37</v>
      </c>
      <c r="P55" s="60">
        <v>3</v>
      </c>
      <c r="Q55" s="60">
        <v>517</v>
      </c>
      <c r="R55" s="60">
        <v>55</v>
      </c>
      <c r="S55" s="65">
        <v>3</v>
      </c>
      <c r="T55" s="61">
        <f t="shared" si="8"/>
        <v>551</v>
      </c>
      <c r="U55" s="61">
        <f t="shared" si="9"/>
        <v>267</v>
      </c>
      <c r="V55" s="81">
        <f t="shared" si="10"/>
        <v>910</v>
      </c>
    </row>
    <row r="56" spans="2:22" s="17" customFormat="1" ht="12" customHeight="1">
      <c r="B56" s="19"/>
      <c r="C56" s="87" t="s">
        <v>107</v>
      </c>
      <c r="D56" s="37"/>
      <c r="E56" s="58">
        <v>10030</v>
      </c>
      <c r="F56" s="58">
        <v>733</v>
      </c>
      <c r="G56" s="66">
        <v>4</v>
      </c>
      <c r="H56" s="66">
        <v>5</v>
      </c>
      <c r="I56" s="66">
        <v>4</v>
      </c>
      <c r="J56" s="58">
        <v>1040</v>
      </c>
      <c r="K56" s="58">
        <v>2280</v>
      </c>
      <c r="L56" s="58">
        <v>91</v>
      </c>
      <c r="M56" s="58">
        <v>772</v>
      </c>
      <c r="N56" s="58">
        <v>1728</v>
      </c>
      <c r="O56" s="58">
        <v>221</v>
      </c>
      <c r="P56" s="58">
        <v>49</v>
      </c>
      <c r="Q56" s="58">
        <v>2615</v>
      </c>
      <c r="R56" s="58">
        <v>481</v>
      </c>
      <c r="S56" s="67">
        <v>7</v>
      </c>
      <c r="T56" s="59">
        <f t="shared" si="8"/>
        <v>742</v>
      </c>
      <c r="U56" s="59">
        <f t="shared" si="9"/>
        <v>3324</v>
      </c>
      <c r="V56" s="79">
        <f t="shared" si="10"/>
        <v>5957</v>
      </c>
    </row>
    <row r="57" spans="2:22" s="17" customFormat="1" ht="12" customHeight="1">
      <c r="B57" s="19"/>
      <c r="C57" s="85"/>
      <c r="D57" s="34" t="s">
        <v>93</v>
      </c>
      <c r="E57" s="60">
        <v>5983</v>
      </c>
      <c r="F57" s="60">
        <v>379</v>
      </c>
      <c r="G57" s="64">
        <v>3</v>
      </c>
      <c r="H57" s="64">
        <v>3</v>
      </c>
      <c r="I57" s="64">
        <v>4</v>
      </c>
      <c r="J57" s="60">
        <v>905</v>
      </c>
      <c r="K57" s="60">
        <v>1541</v>
      </c>
      <c r="L57" s="60">
        <v>82</v>
      </c>
      <c r="M57" s="60">
        <v>650</v>
      </c>
      <c r="N57" s="60">
        <v>782</v>
      </c>
      <c r="O57" s="60">
        <v>101</v>
      </c>
      <c r="P57" s="60">
        <v>38</v>
      </c>
      <c r="Q57" s="60">
        <v>1121</v>
      </c>
      <c r="R57" s="60">
        <v>369</v>
      </c>
      <c r="S57" s="65">
        <v>5</v>
      </c>
      <c r="T57" s="61">
        <f t="shared" si="8"/>
        <v>385</v>
      </c>
      <c r="U57" s="61">
        <f t="shared" si="9"/>
        <v>2450</v>
      </c>
      <c r="V57" s="81">
        <f t="shared" si="10"/>
        <v>3143</v>
      </c>
    </row>
    <row r="58" spans="2:22" s="17" customFormat="1" ht="12" customHeight="1">
      <c r="B58" s="19"/>
      <c r="C58" s="86"/>
      <c r="D58" s="34" t="s">
        <v>89</v>
      </c>
      <c r="E58" s="60">
        <v>4047</v>
      </c>
      <c r="F58" s="60">
        <v>354</v>
      </c>
      <c r="G58" s="64">
        <v>1</v>
      </c>
      <c r="H58" s="64">
        <v>2</v>
      </c>
      <c r="I58" s="64" t="s">
        <v>68</v>
      </c>
      <c r="J58" s="60">
        <v>135</v>
      </c>
      <c r="K58" s="60">
        <v>739</v>
      </c>
      <c r="L58" s="60">
        <v>9</v>
      </c>
      <c r="M58" s="60">
        <v>122</v>
      </c>
      <c r="N58" s="60">
        <v>946</v>
      </c>
      <c r="O58" s="60">
        <v>120</v>
      </c>
      <c r="P58" s="60">
        <v>11</v>
      </c>
      <c r="Q58" s="60">
        <v>1494</v>
      </c>
      <c r="R58" s="60">
        <v>112</v>
      </c>
      <c r="S58" s="65">
        <v>2</v>
      </c>
      <c r="T58" s="61">
        <f t="shared" si="8"/>
        <v>357</v>
      </c>
      <c r="U58" s="61">
        <f t="shared" si="9"/>
        <v>874</v>
      </c>
      <c r="V58" s="81">
        <f t="shared" si="10"/>
        <v>2814</v>
      </c>
    </row>
    <row r="59" spans="2:22" s="17" customFormat="1" ht="12" customHeight="1">
      <c r="B59" s="19"/>
      <c r="C59" s="84" t="s">
        <v>108</v>
      </c>
      <c r="D59" s="35"/>
      <c r="E59" s="62">
        <v>22158</v>
      </c>
      <c r="F59" s="62">
        <v>916</v>
      </c>
      <c r="G59" s="63">
        <v>2</v>
      </c>
      <c r="H59" s="63">
        <v>3</v>
      </c>
      <c r="I59" s="63">
        <v>39</v>
      </c>
      <c r="J59" s="62">
        <v>2143</v>
      </c>
      <c r="K59" s="62">
        <v>4351</v>
      </c>
      <c r="L59" s="62">
        <v>197</v>
      </c>
      <c r="M59" s="62">
        <v>1729</v>
      </c>
      <c r="N59" s="62">
        <v>5027</v>
      </c>
      <c r="O59" s="62">
        <v>610</v>
      </c>
      <c r="P59" s="62">
        <v>203</v>
      </c>
      <c r="Q59" s="62">
        <v>5897</v>
      </c>
      <c r="R59" s="62">
        <v>1028</v>
      </c>
      <c r="S59" s="59">
        <v>13</v>
      </c>
      <c r="T59" s="59">
        <f t="shared" si="8"/>
        <v>921</v>
      </c>
      <c r="U59" s="59">
        <f t="shared" si="9"/>
        <v>6533</v>
      </c>
      <c r="V59" s="79">
        <f t="shared" si="10"/>
        <v>14691</v>
      </c>
    </row>
    <row r="60" spans="2:22" s="17" customFormat="1" ht="12" customHeight="1">
      <c r="B60" s="19"/>
      <c r="C60" s="85"/>
      <c r="D60" s="34" t="s">
        <v>93</v>
      </c>
      <c r="E60" s="60">
        <v>13583</v>
      </c>
      <c r="F60" s="60">
        <v>481</v>
      </c>
      <c r="G60" s="64">
        <v>2</v>
      </c>
      <c r="H60" s="64">
        <v>2</v>
      </c>
      <c r="I60" s="64">
        <v>36</v>
      </c>
      <c r="J60" s="60">
        <v>1867</v>
      </c>
      <c r="K60" s="60">
        <v>3147</v>
      </c>
      <c r="L60" s="60">
        <v>173</v>
      </c>
      <c r="M60" s="60">
        <v>1482</v>
      </c>
      <c r="N60" s="60">
        <v>2400</v>
      </c>
      <c r="O60" s="60">
        <v>299</v>
      </c>
      <c r="P60" s="60">
        <v>139</v>
      </c>
      <c r="Q60" s="60">
        <v>2713</v>
      </c>
      <c r="R60" s="60">
        <v>838</v>
      </c>
      <c r="S60" s="65">
        <v>4</v>
      </c>
      <c r="T60" s="61">
        <f t="shared" si="8"/>
        <v>485</v>
      </c>
      <c r="U60" s="61">
        <f t="shared" si="9"/>
        <v>5050</v>
      </c>
      <c r="V60" s="81">
        <f t="shared" si="10"/>
        <v>8044</v>
      </c>
    </row>
    <row r="61" spans="2:22" s="17" customFormat="1" ht="12" customHeight="1">
      <c r="B61" s="19"/>
      <c r="C61" s="86"/>
      <c r="D61" s="34" t="s">
        <v>89</v>
      </c>
      <c r="E61" s="60">
        <v>8575</v>
      </c>
      <c r="F61" s="60">
        <v>435</v>
      </c>
      <c r="G61" s="64" t="s">
        <v>68</v>
      </c>
      <c r="H61" s="64">
        <v>1</v>
      </c>
      <c r="I61" s="64">
        <v>3</v>
      </c>
      <c r="J61" s="60">
        <v>276</v>
      </c>
      <c r="K61" s="60">
        <v>1204</v>
      </c>
      <c r="L61" s="60">
        <v>24</v>
      </c>
      <c r="M61" s="60">
        <v>247</v>
      </c>
      <c r="N61" s="60">
        <v>2627</v>
      </c>
      <c r="O61" s="60">
        <v>311</v>
      </c>
      <c r="P61" s="60">
        <v>64</v>
      </c>
      <c r="Q61" s="60">
        <v>3184</v>
      </c>
      <c r="R61" s="60">
        <v>190</v>
      </c>
      <c r="S61" s="65">
        <v>9</v>
      </c>
      <c r="T61" s="61">
        <f t="shared" si="8"/>
        <v>436</v>
      </c>
      <c r="U61" s="61">
        <f t="shared" si="9"/>
        <v>1483</v>
      </c>
      <c r="V61" s="81">
        <f t="shared" si="10"/>
        <v>6647</v>
      </c>
    </row>
    <row r="62" spans="2:22" s="17" customFormat="1" ht="12" customHeight="1">
      <c r="B62" s="19"/>
      <c r="C62" s="87" t="s">
        <v>109</v>
      </c>
      <c r="D62" s="37"/>
      <c r="E62" s="58">
        <v>10358</v>
      </c>
      <c r="F62" s="58">
        <v>2565</v>
      </c>
      <c r="G62" s="66">
        <v>8</v>
      </c>
      <c r="H62" s="66">
        <v>5</v>
      </c>
      <c r="I62" s="66">
        <v>7</v>
      </c>
      <c r="J62" s="58">
        <v>778</v>
      </c>
      <c r="K62" s="58">
        <v>1897</v>
      </c>
      <c r="L62" s="58">
        <v>56</v>
      </c>
      <c r="M62" s="58">
        <v>514</v>
      </c>
      <c r="N62" s="58">
        <v>1611</v>
      </c>
      <c r="O62" s="58">
        <v>163</v>
      </c>
      <c r="P62" s="58">
        <v>27</v>
      </c>
      <c r="Q62" s="58">
        <v>2195</v>
      </c>
      <c r="R62" s="58">
        <v>529</v>
      </c>
      <c r="S62" s="67">
        <v>3</v>
      </c>
      <c r="T62" s="59">
        <f t="shared" si="8"/>
        <v>2578</v>
      </c>
      <c r="U62" s="59">
        <f t="shared" si="9"/>
        <v>2682</v>
      </c>
      <c r="V62" s="79">
        <f t="shared" si="10"/>
        <v>5095</v>
      </c>
    </row>
    <row r="63" spans="2:22" s="17" customFormat="1" ht="12" customHeight="1">
      <c r="B63" s="19"/>
      <c r="C63" s="88"/>
      <c r="D63" s="34" t="s">
        <v>93</v>
      </c>
      <c r="E63" s="60">
        <v>5864</v>
      </c>
      <c r="F63" s="60">
        <v>1240</v>
      </c>
      <c r="G63" s="64">
        <v>6</v>
      </c>
      <c r="H63" s="64">
        <v>4</v>
      </c>
      <c r="I63" s="64">
        <v>7</v>
      </c>
      <c r="J63" s="60">
        <v>667</v>
      </c>
      <c r="K63" s="60">
        <v>1209</v>
      </c>
      <c r="L63" s="60">
        <v>47</v>
      </c>
      <c r="M63" s="60">
        <v>455</v>
      </c>
      <c r="N63" s="60">
        <v>772</v>
      </c>
      <c r="O63" s="60">
        <v>71</v>
      </c>
      <c r="P63" s="60">
        <v>19</v>
      </c>
      <c r="Q63" s="60">
        <v>973</v>
      </c>
      <c r="R63" s="60">
        <v>393</v>
      </c>
      <c r="S63" s="65">
        <v>1</v>
      </c>
      <c r="T63" s="61">
        <f t="shared" si="8"/>
        <v>1250</v>
      </c>
      <c r="U63" s="61">
        <f t="shared" si="9"/>
        <v>1883</v>
      </c>
      <c r="V63" s="81">
        <f t="shared" si="10"/>
        <v>2730</v>
      </c>
    </row>
    <row r="64" spans="2:22" s="17" customFormat="1" ht="12" customHeight="1">
      <c r="B64" s="19"/>
      <c r="C64" s="88"/>
      <c r="D64" s="34" t="s">
        <v>89</v>
      </c>
      <c r="E64" s="60">
        <v>4494</v>
      </c>
      <c r="F64" s="60">
        <v>1325</v>
      </c>
      <c r="G64" s="64">
        <v>2</v>
      </c>
      <c r="H64" s="64">
        <v>1</v>
      </c>
      <c r="I64" s="64" t="s">
        <v>68</v>
      </c>
      <c r="J64" s="60">
        <v>111</v>
      </c>
      <c r="K64" s="60">
        <v>688</v>
      </c>
      <c r="L64" s="60">
        <v>9</v>
      </c>
      <c r="M64" s="60">
        <v>59</v>
      </c>
      <c r="N64" s="60">
        <v>839</v>
      </c>
      <c r="O64" s="60">
        <v>92</v>
      </c>
      <c r="P64" s="60">
        <v>8</v>
      </c>
      <c r="Q64" s="60">
        <v>1222</v>
      </c>
      <c r="R64" s="60">
        <v>136</v>
      </c>
      <c r="S64" s="65">
        <v>2</v>
      </c>
      <c r="T64" s="61">
        <f t="shared" si="8"/>
        <v>1328</v>
      </c>
      <c r="U64" s="61">
        <f t="shared" si="9"/>
        <v>799</v>
      </c>
      <c r="V64" s="81">
        <f t="shared" si="10"/>
        <v>2365</v>
      </c>
    </row>
    <row r="65" spans="2:22" s="17" customFormat="1" ht="12" customHeight="1">
      <c r="B65" s="19"/>
      <c r="C65" s="87" t="s">
        <v>110</v>
      </c>
      <c r="D65" s="37"/>
      <c r="E65" s="58">
        <v>7271</v>
      </c>
      <c r="F65" s="58">
        <v>336</v>
      </c>
      <c r="G65" s="66">
        <v>8</v>
      </c>
      <c r="H65" s="66">
        <v>3</v>
      </c>
      <c r="I65" s="66">
        <v>3</v>
      </c>
      <c r="J65" s="58">
        <v>605</v>
      </c>
      <c r="K65" s="58">
        <v>2115</v>
      </c>
      <c r="L65" s="58">
        <v>57</v>
      </c>
      <c r="M65" s="58">
        <v>417</v>
      </c>
      <c r="N65" s="58">
        <v>1437</v>
      </c>
      <c r="O65" s="58">
        <v>162</v>
      </c>
      <c r="P65" s="58">
        <v>41</v>
      </c>
      <c r="Q65" s="58">
        <v>1792</v>
      </c>
      <c r="R65" s="58">
        <v>290</v>
      </c>
      <c r="S65" s="67">
        <v>5</v>
      </c>
      <c r="T65" s="59">
        <f t="shared" si="8"/>
        <v>347</v>
      </c>
      <c r="U65" s="59">
        <f t="shared" si="9"/>
        <v>2723</v>
      </c>
      <c r="V65" s="79">
        <f t="shared" si="10"/>
        <v>4196</v>
      </c>
    </row>
    <row r="66" spans="2:22" s="17" customFormat="1" ht="12" customHeight="1">
      <c r="B66" s="19"/>
      <c r="C66" s="85"/>
      <c r="D66" s="34" t="s">
        <v>93</v>
      </c>
      <c r="E66" s="60">
        <v>4209</v>
      </c>
      <c r="F66" s="60">
        <v>172</v>
      </c>
      <c r="G66" s="64">
        <v>8</v>
      </c>
      <c r="H66" s="64">
        <v>2</v>
      </c>
      <c r="I66" s="64">
        <v>3</v>
      </c>
      <c r="J66" s="60">
        <v>532</v>
      </c>
      <c r="K66" s="60">
        <v>1270</v>
      </c>
      <c r="L66" s="60">
        <v>49</v>
      </c>
      <c r="M66" s="60">
        <v>359</v>
      </c>
      <c r="N66" s="60">
        <v>692</v>
      </c>
      <c r="O66" s="60">
        <v>79</v>
      </c>
      <c r="P66" s="60">
        <v>27</v>
      </c>
      <c r="Q66" s="60">
        <v>798</v>
      </c>
      <c r="R66" s="60">
        <v>215</v>
      </c>
      <c r="S66" s="65">
        <v>3</v>
      </c>
      <c r="T66" s="61">
        <f t="shared" si="8"/>
        <v>182</v>
      </c>
      <c r="U66" s="61">
        <f t="shared" si="9"/>
        <v>1805</v>
      </c>
      <c r="V66" s="81">
        <f t="shared" si="10"/>
        <v>2219</v>
      </c>
    </row>
    <row r="67" spans="2:22" s="17" customFormat="1" ht="12" customHeight="1">
      <c r="B67" s="19"/>
      <c r="C67" s="86"/>
      <c r="D67" s="34" t="s">
        <v>89</v>
      </c>
      <c r="E67" s="60">
        <v>3062</v>
      </c>
      <c r="F67" s="60">
        <v>164</v>
      </c>
      <c r="G67" s="64" t="s">
        <v>68</v>
      </c>
      <c r="H67" s="64">
        <v>1</v>
      </c>
      <c r="I67" s="64" t="s">
        <v>68</v>
      </c>
      <c r="J67" s="60">
        <v>73</v>
      </c>
      <c r="K67" s="60">
        <v>845</v>
      </c>
      <c r="L67" s="60">
        <v>8</v>
      </c>
      <c r="M67" s="60">
        <v>58</v>
      </c>
      <c r="N67" s="60">
        <v>745</v>
      </c>
      <c r="O67" s="60">
        <v>83</v>
      </c>
      <c r="P67" s="60">
        <v>14</v>
      </c>
      <c r="Q67" s="60">
        <v>994</v>
      </c>
      <c r="R67" s="60">
        <v>75</v>
      </c>
      <c r="S67" s="65">
        <v>2</v>
      </c>
      <c r="T67" s="61">
        <f t="shared" si="8"/>
        <v>165</v>
      </c>
      <c r="U67" s="61">
        <f t="shared" si="9"/>
        <v>918</v>
      </c>
      <c r="V67" s="81">
        <f t="shared" si="10"/>
        <v>1977</v>
      </c>
    </row>
    <row r="68" spans="2:22" s="17" customFormat="1" ht="12" customHeight="1">
      <c r="B68" s="19"/>
      <c r="C68" s="84" t="s">
        <v>111</v>
      </c>
      <c r="D68" s="35"/>
      <c r="E68" s="62">
        <v>2903</v>
      </c>
      <c r="F68" s="62">
        <v>604</v>
      </c>
      <c r="G68" s="63">
        <v>21</v>
      </c>
      <c r="H68" s="63" t="s">
        <v>68</v>
      </c>
      <c r="I68" s="63" t="s">
        <v>68</v>
      </c>
      <c r="J68" s="62">
        <v>231</v>
      </c>
      <c r="K68" s="62">
        <v>484</v>
      </c>
      <c r="L68" s="62">
        <v>15</v>
      </c>
      <c r="M68" s="62">
        <v>246</v>
      </c>
      <c r="N68" s="62">
        <v>503</v>
      </c>
      <c r="O68" s="62">
        <v>47</v>
      </c>
      <c r="P68" s="62">
        <v>29</v>
      </c>
      <c r="Q68" s="62">
        <v>592</v>
      </c>
      <c r="R68" s="62">
        <v>124</v>
      </c>
      <c r="S68" s="59">
        <v>7</v>
      </c>
      <c r="T68" s="59">
        <f t="shared" si="8"/>
        <v>625</v>
      </c>
      <c r="U68" s="59">
        <f t="shared" si="9"/>
        <v>715</v>
      </c>
      <c r="V68" s="79">
        <f t="shared" si="10"/>
        <v>1556</v>
      </c>
    </row>
    <row r="69" spans="2:22" s="17" customFormat="1" ht="12" customHeight="1">
      <c r="B69" s="19"/>
      <c r="C69" s="85"/>
      <c r="D69" s="34" t="s">
        <v>93</v>
      </c>
      <c r="E69" s="60">
        <v>1714</v>
      </c>
      <c r="F69" s="60">
        <v>304</v>
      </c>
      <c r="G69" s="64">
        <v>15</v>
      </c>
      <c r="H69" s="64" t="s">
        <v>68</v>
      </c>
      <c r="I69" s="64" t="s">
        <v>68</v>
      </c>
      <c r="J69" s="60">
        <v>193</v>
      </c>
      <c r="K69" s="60">
        <v>316</v>
      </c>
      <c r="L69" s="60">
        <v>13</v>
      </c>
      <c r="M69" s="60">
        <v>218</v>
      </c>
      <c r="N69" s="60">
        <v>261</v>
      </c>
      <c r="O69" s="60">
        <v>22</v>
      </c>
      <c r="P69" s="60">
        <v>24</v>
      </c>
      <c r="Q69" s="60">
        <v>244</v>
      </c>
      <c r="R69" s="60">
        <v>99</v>
      </c>
      <c r="S69" s="65">
        <v>5</v>
      </c>
      <c r="T69" s="61">
        <f t="shared" si="8"/>
        <v>319</v>
      </c>
      <c r="U69" s="61">
        <f t="shared" si="9"/>
        <v>509</v>
      </c>
      <c r="V69" s="81">
        <f t="shared" si="10"/>
        <v>881</v>
      </c>
    </row>
    <row r="70" spans="2:22" s="17" customFormat="1" ht="12" customHeight="1">
      <c r="B70" s="19"/>
      <c r="C70" s="86"/>
      <c r="D70" s="34" t="s">
        <v>89</v>
      </c>
      <c r="E70" s="60">
        <v>1189</v>
      </c>
      <c r="F70" s="60">
        <v>300</v>
      </c>
      <c r="G70" s="64">
        <v>6</v>
      </c>
      <c r="H70" s="64" t="s">
        <v>68</v>
      </c>
      <c r="I70" s="64" t="s">
        <v>68</v>
      </c>
      <c r="J70" s="60">
        <v>38</v>
      </c>
      <c r="K70" s="60">
        <v>168</v>
      </c>
      <c r="L70" s="60">
        <v>2</v>
      </c>
      <c r="M70" s="60">
        <v>28</v>
      </c>
      <c r="N70" s="60">
        <v>242</v>
      </c>
      <c r="O70" s="60">
        <v>25</v>
      </c>
      <c r="P70" s="60">
        <v>5</v>
      </c>
      <c r="Q70" s="60">
        <v>348</v>
      </c>
      <c r="R70" s="60">
        <v>25</v>
      </c>
      <c r="S70" s="65">
        <v>2</v>
      </c>
      <c r="T70" s="61">
        <f t="shared" si="8"/>
        <v>306</v>
      </c>
      <c r="U70" s="61">
        <f t="shared" si="9"/>
        <v>206</v>
      </c>
      <c r="V70" s="81">
        <f t="shared" si="10"/>
        <v>675</v>
      </c>
    </row>
    <row r="71" spans="2:22" s="17" customFormat="1" ht="12" customHeight="1">
      <c r="B71" s="19"/>
      <c r="C71" s="87" t="s">
        <v>112</v>
      </c>
      <c r="D71" s="37"/>
      <c r="E71" s="58">
        <v>2486</v>
      </c>
      <c r="F71" s="58">
        <v>136</v>
      </c>
      <c r="G71" s="66">
        <v>30</v>
      </c>
      <c r="H71" s="66" t="s">
        <v>68</v>
      </c>
      <c r="I71" s="66" t="s">
        <v>68</v>
      </c>
      <c r="J71" s="58">
        <v>192</v>
      </c>
      <c r="K71" s="58">
        <v>235</v>
      </c>
      <c r="L71" s="58">
        <v>11</v>
      </c>
      <c r="M71" s="58">
        <v>118</v>
      </c>
      <c r="N71" s="58">
        <v>613</v>
      </c>
      <c r="O71" s="58">
        <v>11</v>
      </c>
      <c r="P71" s="58">
        <v>6</v>
      </c>
      <c r="Q71" s="58">
        <v>1008</v>
      </c>
      <c r="R71" s="58">
        <v>122</v>
      </c>
      <c r="S71" s="67">
        <v>4</v>
      </c>
      <c r="T71" s="59">
        <f t="shared" si="8"/>
        <v>166</v>
      </c>
      <c r="U71" s="59">
        <f t="shared" si="9"/>
        <v>427</v>
      </c>
      <c r="V71" s="79">
        <f t="shared" si="10"/>
        <v>1889</v>
      </c>
    </row>
    <row r="72" spans="2:22" s="17" customFormat="1" ht="12" customHeight="1">
      <c r="B72" s="19"/>
      <c r="C72" s="88"/>
      <c r="D72" s="34" t="s">
        <v>93</v>
      </c>
      <c r="E72" s="60">
        <v>1430</v>
      </c>
      <c r="F72" s="60">
        <v>67</v>
      </c>
      <c r="G72" s="64">
        <v>29</v>
      </c>
      <c r="H72" s="64" t="s">
        <v>68</v>
      </c>
      <c r="I72" s="64" t="s">
        <v>68</v>
      </c>
      <c r="J72" s="60">
        <v>166</v>
      </c>
      <c r="K72" s="60">
        <v>129</v>
      </c>
      <c r="L72" s="60">
        <v>10</v>
      </c>
      <c r="M72" s="60">
        <v>103</v>
      </c>
      <c r="N72" s="60">
        <v>255</v>
      </c>
      <c r="O72" s="60">
        <v>4</v>
      </c>
      <c r="P72" s="60">
        <v>1</v>
      </c>
      <c r="Q72" s="60">
        <v>571</v>
      </c>
      <c r="R72" s="60">
        <v>92</v>
      </c>
      <c r="S72" s="65">
        <v>3</v>
      </c>
      <c r="T72" s="61">
        <f t="shared" si="8"/>
        <v>96</v>
      </c>
      <c r="U72" s="61">
        <f t="shared" si="9"/>
        <v>295</v>
      </c>
      <c r="V72" s="81">
        <f t="shared" si="10"/>
        <v>1036</v>
      </c>
    </row>
    <row r="73" spans="2:22" s="17" customFormat="1" ht="12" customHeight="1">
      <c r="B73" s="19"/>
      <c r="C73" s="88"/>
      <c r="D73" s="34" t="s">
        <v>89</v>
      </c>
      <c r="E73" s="60">
        <v>1056</v>
      </c>
      <c r="F73" s="60">
        <v>69</v>
      </c>
      <c r="G73" s="64">
        <v>1</v>
      </c>
      <c r="H73" s="64" t="s">
        <v>68</v>
      </c>
      <c r="I73" s="64" t="s">
        <v>68</v>
      </c>
      <c r="J73" s="60">
        <v>26</v>
      </c>
      <c r="K73" s="60">
        <v>106</v>
      </c>
      <c r="L73" s="60">
        <v>1</v>
      </c>
      <c r="M73" s="60">
        <v>15</v>
      </c>
      <c r="N73" s="60">
        <v>358</v>
      </c>
      <c r="O73" s="60">
        <v>7</v>
      </c>
      <c r="P73" s="60">
        <v>5</v>
      </c>
      <c r="Q73" s="60">
        <v>437</v>
      </c>
      <c r="R73" s="60">
        <v>30</v>
      </c>
      <c r="S73" s="65">
        <v>1</v>
      </c>
      <c r="T73" s="61">
        <f t="shared" si="8"/>
        <v>70</v>
      </c>
      <c r="U73" s="61">
        <f t="shared" si="9"/>
        <v>132</v>
      </c>
      <c r="V73" s="81">
        <f t="shared" si="10"/>
        <v>853</v>
      </c>
    </row>
    <row r="74" spans="2:22" s="17" customFormat="1" ht="12" customHeight="1">
      <c r="B74" s="19"/>
      <c r="C74" s="87" t="s">
        <v>113</v>
      </c>
      <c r="D74" s="37"/>
      <c r="E74" s="58">
        <v>283</v>
      </c>
      <c r="F74" s="58">
        <v>28</v>
      </c>
      <c r="G74" s="66">
        <v>16</v>
      </c>
      <c r="H74" s="66" t="s">
        <v>68</v>
      </c>
      <c r="I74" s="66" t="s">
        <v>68</v>
      </c>
      <c r="J74" s="58">
        <v>37</v>
      </c>
      <c r="K74" s="58">
        <v>26</v>
      </c>
      <c r="L74" s="58" t="s">
        <v>68</v>
      </c>
      <c r="M74" s="58">
        <v>12</v>
      </c>
      <c r="N74" s="58">
        <v>38</v>
      </c>
      <c r="O74" s="58">
        <v>1</v>
      </c>
      <c r="P74" s="58" t="s">
        <v>68</v>
      </c>
      <c r="Q74" s="58">
        <v>83</v>
      </c>
      <c r="R74" s="58">
        <v>42</v>
      </c>
      <c r="S74" s="67" t="s">
        <v>68</v>
      </c>
      <c r="T74" s="59">
        <f t="shared" si="8"/>
        <v>44</v>
      </c>
      <c r="U74" s="59">
        <f t="shared" si="9"/>
        <v>63</v>
      </c>
      <c r="V74" s="79">
        <f t="shared" si="10"/>
        <v>176</v>
      </c>
    </row>
    <row r="75" spans="2:22" s="17" customFormat="1" ht="12" customHeight="1">
      <c r="B75" s="19"/>
      <c r="C75" s="85"/>
      <c r="D75" s="34" t="s">
        <v>93</v>
      </c>
      <c r="E75" s="60">
        <v>171</v>
      </c>
      <c r="F75" s="60">
        <v>10</v>
      </c>
      <c r="G75" s="64">
        <v>15</v>
      </c>
      <c r="H75" s="64" t="s">
        <v>68</v>
      </c>
      <c r="I75" s="64" t="s">
        <v>68</v>
      </c>
      <c r="J75" s="60">
        <v>32</v>
      </c>
      <c r="K75" s="60">
        <v>13</v>
      </c>
      <c r="L75" s="60" t="s">
        <v>68</v>
      </c>
      <c r="M75" s="60">
        <v>11</v>
      </c>
      <c r="N75" s="60">
        <v>18</v>
      </c>
      <c r="O75" s="60" t="s">
        <v>68</v>
      </c>
      <c r="P75" s="60" t="s">
        <v>68</v>
      </c>
      <c r="Q75" s="60">
        <v>38</v>
      </c>
      <c r="R75" s="60">
        <v>34</v>
      </c>
      <c r="S75" s="65" t="s">
        <v>68</v>
      </c>
      <c r="T75" s="61">
        <f t="shared" si="8"/>
        <v>25</v>
      </c>
      <c r="U75" s="61">
        <f t="shared" si="9"/>
        <v>45</v>
      </c>
      <c r="V75" s="81">
        <f t="shared" si="10"/>
        <v>101</v>
      </c>
    </row>
    <row r="76" spans="2:22" s="17" customFormat="1" ht="12" customHeight="1">
      <c r="B76" s="19"/>
      <c r="C76" s="86"/>
      <c r="D76" s="34" t="s">
        <v>89</v>
      </c>
      <c r="E76" s="60">
        <v>112</v>
      </c>
      <c r="F76" s="60">
        <v>18</v>
      </c>
      <c r="G76" s="64">
        <v>1</v>
      </c>
      <c r="H76" s="64" t="s">
        <v>68</v>
      </c>
      <c r="I76" s="64" t="s">
        <v>68</v>
      </c>
      <c r="J76" s="60">
        <v>5</v>
      </c>
      <c r="K76" s="60">
        <v>13</v>
      </c>
      <c r="L76" s="60" t="s">
        <v>68</v>
      </c>
      <c r="M76" s="60">
        <v>1</v>
      </c>
      <c r="N76" s="60">
        <v>20</v>
      </c>
      <c r="O76" s="60">
        <v>1</v>
      </c>
      <c r="P76" s="60" t="s">
        <v>68</v>
      </c>
      <c r="Q76" s="60">
        <v>45</v>
      </c>
      <c r="R76" s="60">
        <v>8</v>
      </c>
      <c r="S76" s="65" t="s">
        <v>68</v>
      </c>
      <c r="T76" s="61">
        <f t="shared" si="8"/>
        <v>19</v>
      </c>
      <c r="U76" s="61">
        <f t="shared" si="9"/>
        <v>18</v>
      </c>
      <c r="V76" s="81">
        <f t="shared" si="10"/>
        <v>75</v>
      </c>
    </row>
    <row r="77" spans="2:22" s="17" customFormat="1" ht="12" customHeight="1">
      <c r="B77" s="19"/>
      <c r="C77" s="84" t="s">
        <v>114</v>
      </c>
      <c r="D77" s="35"/>
      <c r="E77" s="62">
        <v>7025</v>
      </c>
      <c r="F77" s="62">
        <v>946</v>
      </c>
      <c r="G77" s="63">
        <v>2</v>
      </c>
      <c r="H77" s="63">
        <v>138</v>
      </c>
      <c r="I77" s="63">
        <v>1</v>
      </c>
      <c r="J77" s="62">
        <v>785</v>
      </c>
      <c r="K77" s="62">
        <v>1118</v>
      </c>
      <c r="L77" s="62">
        <v>26</v>
      </c>
      <c r="M77" s="62">
        <v>355</v>
      </c>
      <c r="N77" s="62">
        <v>1752</v>
      </c>
      <c r="O77" s="62">
        <v>138</v>
      </c>
      <c r="P77" s="62">
        <v>25</v>
      </c>
      <c r="Q77" s="62">
        <v>1486</v>
      </c>
      <c r="R77" s="62">
        <v>246</v>
      </c>
      <c r="S77" s="59">
        <v>7</v>
      </c>
      <c r="T77" s="59">
        <f t="shared" si="8"/>
        <v>1086</v>
      </c>
      <c r="U77" s="59">
        <f t="shared" si="9"/>
        <v>1904</v>
      </c>
      <c r="V77" s="79">
        <f t="shared" si="10"/>
        <v>4028</v>
      </c>
    </row>
    <row r="78" spans="2:22" s="17" customFormat="1" ht="12" customHeight="1">
      <c r="B78" s="19"/>
      <c r="C78" s="85"/>
      <c r="D78" s="34" t="s">
        <v>93</v>
      </c>
      <c r="E78" s="60">
        <v>4126</v>
      </c>
      <c r="F78" s="60">
        <v>510</v>
      </c>
      <c r="G78" s="64">
        <v>2</v>
      </c>
      <c r="H78" s="64">
        <v>128</v>
      </c>
      <c r="I78" s="64">
        <v>1</v>
      </c>
      <c r="J78" s="60">
        <v>700</v>
      </c>
      <c r="K78" s="60">
        <v>733</v>
      </c>
      <c r="L78" s="60">
        <v>23</v>
      </c>
      <c r="M78" s="60">
        <v>299</v>
      </c>
      <c r="N78" s="60">
        <v>842</v>
      </c>
      <c r="O78" s="60">
        <v>66</v>
      </c>
      <c r="P78" s="60">
        <v>18</v>
      </c>
      <c r="Q78" s="60">
        <v>622</v>
      </c>
      <c r="R78" s="60">
        <v>178</v>
      </c>
      <c r="S78" s="65">
        <v>4</v>
      </c>
      <c r="T78" s="61">
        <f t="shared" si="8"/>
        <v>640</v>
      </c>
      <c r="U78" s="61">
        <f t="shared" si="9"/>
        <v>1434</v>
      </c>
      <c r="V78" s="81">
        <f t="shared" si="10"/>
        <v>2048</v>
      </c>
    </row>
    <row r="79" spans="2:22" s="17" customFormat="1" ht="12" customHeight="1">
      <c r="B79" s="19"/>
      <c r="C79" s="86"/>
      <c r="D79" s="34" t="s">
        <v>89</v>
      </c>
      <c r="E79" s="60">
        <v>2899</v>
      </c>
      <c r="F79" s="60">
        <v>436</v>
      </c>
      <c r="G79" s="64" t="s">
        <v>68</v>
      </c>
      <c r="H79" s="64">
        <v>10</v>
      </c>
      <c r="I79" s="64" t="s">
        <v>68</v>
      </c>
      <c r="J79" s="60">
        <v>85</v>
      </c>
      <c r="K79" s="60">
        <v>385</v>
      </c>
      <c r="L79" s="60">
        <v>3</v>
      </c>
      <c r="M79" s="60">
        <v>56</v>
      </c>
      <c r="N79" s="60">
        <v>910</v>
      </c>
      <c r="O79" s="60">
        <v>72</v>
      </c>
      <c r="P79" s="60">
        <v>7</v>
      </c>
      <c r="Q79" s="60">
        <v>864</v>
      </c>
      <c r="R79" s="60">
        <v>68</v>
      </c>
      <c r="S79" s="65">
        <v>3</v>
      </c>
      <c r="T79" s="61">
        <f aca="true" t="shared" si="12" ref="T79:T142">SUM(F79:H79)</f>
        <v>446</v>
      </c>
      <c r="U79" s="61">
        <f aca="true" t="shared" si="13" ref="U79:U142">SUM(I79:K79)</f>
        <v>470</v>
      </c>
      <c r="V79" s="81">
        <f aca="true" t="shared" si="14" ref="V79:V142">SUM(L79:R79)</f>
        <v>1980</v>
      </c>
    </row>
    <row r="80" spans="2:22" s="17" customFormat="1" ht="12" customHeight="1">
      <c r="B80" s="19"/>
      <c r="C80" s="87" t="s">
        <v>115</v>
      </c>
      <c r="D80" s="37"/>
      <c r="E80" s="58">
        <v>4031</v>
      </c>
      <c r="F80" s="58">
        <v>1001</v>
      </c>
      <c r="G80" s="66">
        <v>22</v>
      </c>
      <c r="H80" s="66">
        <v>60</v>
      </c>
      <c r="I80" s="66">
        <v>1</v>
      </c>
      <c r="J80" s="58">
        <v>526</v>
      </c>
      <c r="K80" s="58">
        <v>615</v>
      </c>
      <c r="L80" s="58">
        <v>26</v>
      </c>
      <c r="M80" s="58">
        <v>161</v>
      </c>
      <c r="N80" s="58">
        <v>624</v>
      </c>
      <c r="O80" s="58">
        <v>54</v>
      </c>
      <c r="P80" s="58">
        <v>9</v>
      </c>
      <c r="Q80" s="58">
        <v>788</v>
      </c>
      <c r="R80" s="58">
        <v>143</v>
      </c>
      <c r="S80" s="67">
        <v>1</v>
      </c>
      <c r="T80" s="59">
        <f t="shared" si="12"/>
        <v>1083</v>
      </c>
      <c r="U80" s="59">
        <f t="shared" si="13"/>
        <v>1142</v>
      </c>
      <c r="V80" s="79">
        <f t="shared" si="14"/>
        <v>1805</v>
      </c>
    </row>
    <row r="81" spans="2:22" s="17" customFormat="1" ht="12" customHeight="1">
      <c r="B81" s="19"/>
      <c r="C81" s="88"/>
      <c r="D81" s="34" t="s">
        <v>93</v>
      </c>
      <c r="E81" s="60">
        <v>2313</v>
      </c>
      <c r="F81" s="60">
        <v>530</v>
      </c>
      <c r="G81" s="64">
        <v>14</v>
      </c>
      <c r="H81" s="64">
        <v>54</v>
      </c>
      <c r="I81" s="64">
        <v>1</v>
      </c>
      <c r="J81" s="60">
        <v>479</v>
      </c>
      <c r="K81" s="60">
        <v>352</v>
      </c>
      <c r="L81" s="60">
        <v>22</v>
      </c>
      <c r="M81" s="60">
        <v>118</v>
      </c>
      <c r="N81" s="60">
        <v>294</v>
      </c>
      <c r="O81" s="60">
        <v>23</v>
      </c>
      <c r="P81" s="60">
        <v>7</v>
      </c>
      <c r="Q81" s="60">
        <v>316</v>
      </c>
      <c r="R81" s="60">
        <v>102</v>
      </c>
      <c r="S81" s="65">
        <v>1</v>
      </c>
      <c r="T81" s="61">
        <f t="shared" si="12"/>
        <v>598</v>
      </c>
      <c r="U81" s="61">
        <f t="shared" si="13"/>
        <v>832</v>
      </c>
      <c r="V81" s="81">
        <f t="shared" si="14"/>
        <v>882</v>
      </c>
    </row>
    <row r="82" spans="2:22" s="17" customFormat="1" ht="12" customHeight="1">
      <c r="B82" s="19"/>
      <c r="C82" s="88"/>
      <c r="D82" s="34" t="s">
        <v>89</v>
      </c>
      <c r="E82" s="60">
        <v>1718</v>
      </c>
      <c r="F82" s="60">
        <v>471</v>
      </c>
      <c r="G82" s="64">
        <v>8</v>
      </c>
      <c r="H82" s="64">
        <v>6</v>
      </c>
      <c r="I82" s="64" t="s">
        <v>68</v>
      </c>
      <c r="J82" s="60">
        <v>47</v>
      </c>
      <c r="K82" s="60">
        <v>263</v>
      </c>
      <c r="L82" s="60">
        <v>4</v>
      </c>
      <c r="M82" s="60">
        <v>43</v>
      </c>
      <c r="N82" s="60">
        <v>330</v>
      </c>
      <c r="O82" s="60">
        <v>31</v>
      </c>
      <c r="P82" s="60">
        <v>2</v>
      </c>
      <c r="Q82" s="60">
        <v>472</v>
      </c>
      <c r="R82" s="60">
        <v>41</v>
      </c>
      <c r="S82" s="65" t="s">
        <v>68</v>
      </c>
      <c r="T82" s="61">
        <f t="shared" si="12"/>
        <v>485</v>
      </c>
      <c r="U82" s="61">
        <f t="shared" si="13"/>
        <v>310</v>
      </c>
      <c r="V82" s="81">
        <f t="shared" si="14"/>
        <v>923</v>
      </c>
    </row>
    <row r="83" spans="2:22" s="17" customFormat="1" ht="12" customHeight="1">
      <c r="B83" s="19"/>
      <c r="C83" s="87" t="s">
        <v>116</v>
      </c>
      <c r="D83" s="37"/>
      <c r="E83" s="58">
        <v>7437</v>
      </c>
      <c r="F83" s="58">
        <v>2091</v>
      </c>
      <c r="G83" s="66">
        <v>4</v>
      </c>
      <c r="H83" s="66">
        <v>6</v>
      </c>
      <c r="I83" s="66">
        <v>1</v>
      </c>
      <c r="J83" s="58">
        <v>797</v>
      </c>
      <c r="K83" s="58">
        <v>876</v>
      </c>
      <c r="L83" s="58">
        <v>47</v>
      </c>
      <c r="M83" s="58">
        <v>300</v>
      </c>
      <c r="N83" s="58">
        <v>1258</v>
      </c>
      <c r="O83" s="58">
        <v>119</v>
      </c>
      <c r="P83" s="58">
        <v>26</v>
      </c>
      <c r="Q83" s="58">
        <v>1643</v>
      </c>
      <c r="R83" s="58">
        <v>268</v>
      </c>
      <c r="S83" s="67">
        <v>1</v>
      </c>
      <c r="T83" s="59">
        <f t="shared" si="12"/>
        <v>2101</v>
      </c>
      <c r="U83" s="59">
        <f t="shared" si="13"/>
        <v>1674</v>
      </c>
      <c r="V83" s="79">
        <f t="shared" si="14"/>
        <v>3661</v>
      </c>
    </row>
    <row r="84" spans="2:22" s="17" customFormat="1" ht="12" customHeight="1">
      <c r="B84" s="19"/>
      <c r="C84" s="85"/>
      <c r="D84" s="34" t="s">
        <v>93</v>
      </c>
      <c r="E84" s="60">
        <v>4281</v>
      </c>
      <c r="F84" s="60">
        <v>1094</v>
      </c>
      <c r="G84" s="64">
        <v>4</v>
      </c>
      <c r="H84" s="64">
        <v>6</v>
      </c>
      <c r="I84" s="64" t="s">
        <v>68</v>
      </c>
      <c r="J84" s="60">
        <v>698</v>
      </c>
      <c r="K84" s="60">
        <v>564</v>
      </c>
      <c r="L84" s="60">
        <v>42</v>
      </c>
      <c r="M84" s="60">
        <v>248</v>
      </c>
      <c r="N84" s="60">
        <v>601</v>
      </c>
      <c r="O84" s="60">
        <v>67</v>
      </c>
      <c r="P84" s="60">
        <v>18</v>
      </c>
      <c r="Q84" s="60">
        <v>739</v>
      </c>
      <c r="R84" s="60">
        <v>200</v>
      </c>
      <c r="S84" s="65" t="s">
        <v>68</v>
      </c>
      <c r="T84" s="61">
        <f t="shared" si="12"/>
        <v>1104</v>
      </c>
      <c r="U84" s="61">
        <f t="shared" si="13"/>
        <v>1262</v>
      </c>
      <c r="V84" s="81">
        <f t="shared" si="14"/>
        <v>1915</v>
      </c>
    </row>
    <row r="85" spans="2:22" s="17" customFormat="1" ht="12" customHeight="1">
      <c r="B85" s="19"/>
      <c r="C85" s="86"/>
      <c r="D85" s="34" t="s">
        <v>89</v>
      </c>
      <c r="E85" s="60">
        <v>3156</v>
      </c>
      <c r="F85" s="60">
        <v>997</v>
      </c>
      <c r="G85" s="64" t="s">
        <v>68</v>
      </c>
      <c r="H85" s="64" t="s">
        <v>68</v>
      </c>
      <c r="I85" s="64">
        <v>1</v>
      </c>
      <c r="J85" s="60">
        <v>99</v>
      </c>
      <c r="K85" s="60">
        <v>312</v>
      </c>
      <c r="L85" s="60">
        <v>5</v>
      </c>
      <c r="M85" s="60">
        <v>52</v>
      </c>
      <c r="N85" s="60">
        <v>657</v>
      </c>
      <c r="O85" s="60">
        <v>52</v>
      </c>
      <c r="P85" s="60">
        <v>8</v>
      </c>
      <c r="Q85" s="60">
        <v>904</v>
      </c>
      <c r="R85" s="60">
        <v>68</v>
      </c>
      <c r="S85" s="65">
        <v>1</v>
      </c>
      <c r="T85" s="61">
        <f t="shared" si="12"/>
        <v>997</v>
      </c>
      <c r="U85" s="61">
        <f t="shared" si="13"/>
        <v>412</v>
      </c>
      <c r="V85" s="81">
        <f t="shared" si="14"/>
        <v>1746</v>
      </c>
    </row>
    <row r="86" spans="2:22" s="17" customFormat="1" ht="12" customHeight="1">
      <c r="B86" s="19"/>
      <c r="C86" s="84" t="s">
        <v>117</v>
      </c>
      <c r="D86" s="35"/>
      <c r="E86" s="62">
        <v>5168</v>
      </c>
      <c r="F86" s="62">
        <v>2328</v>
      </c>
      <c r="G86" s="63">
        <v>9</v>
      </c>
      <c r="H86" s="63" t="s">
        <v>68</v>
      </c>
      <c r="I86" s="63" t="s">
        <v>68</v>
      </c>
      <c r="J86" s="62">
        <v>409</v>
      </c>
      <c r="K86" s="62">
        <v>462</v>
      </c>
      <c r="L86" s="62">
        <v>31</v>
      </c>
      <c r="M86" s="62">
        <v>187</v>
      </c>
      <c r="N86" s="62">
        <v>580</v>
      </c>
      <c r="O86" s="62">
        <v>40</v>
      </c>
      <c r="P86" s="62">
        <v>13</v>
      </c>
      <c r="Q86" s="62">
        <v>928</v>
      </c>
      <c r="R86" s="62">
        <v>181</v>
      </c>
      <c r="S86" s="59" t="s">
        <v>68</v>
      </c>
      <c r="T86" s="59">
        <f t="shared" si="12"/>
        <v>2337</v>
      </c>
      <c r="U86" s="59">
        <f t="shared" si="13"/>
        <v>871</v>
      </c>
      <c r="V86" s="79">
        <f t="shared" si="14"/>
        <v>1960</v>
      </c>
    </row>
    <row r="87" spans="2:22" s="17" customFormat="1" ht="12" customHeight="1">
      <c r="B87" s="19"/>
      <c r="C87" s="85"/>
      <c r="D87" s="34" t="s">
        <v>93</v>
      </c>
      <c r="E87" s="60">
        <v>2894</v>
      </c>
      <c r="F87" s="60">
        <v>1195</v>
      </c>
      <c r="G87" s="64">
        <v>8</v>
      </c>
      <c r="H87" s="64" t="s">
        <v>68</v>
      </c>
      <c r="I87" s="64" t="s">
        <v>68</v>
      </c>
      <c r="J87" s="60">
        <v>360</v>
      </c>
      <c r="K87" s="60">
        <v>313</v>
      </c>
      <c r="L87" s="60">
        <v>23</v>
      </c>
      <c r="M87" s="60">
        <v>147</v>
      </c>
      <c r="N87" s="60">
        <v>293</v>
      </c>
      <c r="O87" s="60">
        <v>22</v>
      </c>
      <c r="P87" s="60">
        <v>9</v>
      </c>
      <c r="Q87" s="60">
        <v>397</v>
      </c>
      <c r="R87" s="60">
        <v>127</v>
      </c>
      <c r="S87" s="65" t="s">
        <v>68</v>
      </c>
      <c r="T87" s="61">
        <f t="shared" si="12"/>
        <v>1203</v>
      </c>
      <c r="U87" s="61">
        <f t="shared" si="13"/>
        <v>673</v>
      </c>
      <c r="V87" s="81">
        <f t="shared" si="14"/>
        <v>1018</v>
      </c>
    </row>
    <row r="88" spans="2:22" s="17" customFormat="1" ht="12" customHeight="1">
      <c r="B88" s="19"/>
      <c r="C88" s="86"/>
      <c r="D88" s="34" t="s">
        <v>89</v>
      </c>
      <c r="E88" s="60">
        <v>2274</v>
      </c>
      <c r="F88" s="60">
        <v>1133</v>
      </c>
      <c r="G88" s="64">
        <v>1</v>
      </c>
      <c r="H88" s="64" t="s">
        <v>68</v>
      </c>
      <c r="I88" s="64" t="s">
        <v>68</v>
      </c>
      <c r="J88" s="60">
        <v>49</v>
      </c>
      <c r="K88" s="60">
        <v>149</v>
      </c>
      <c r="L88" s="60">
        <v>8</v>
      </c>
      <c r="M88" s="60">
        <v>40</v>
      </c>
      <c r="N88" s="60">
        <v>287</v>
      </c>
      <c r="O88" s="60">
        <v>18</v>
      </c>
      <c r="P88" s="60">
        <v>4</v>
      </c>
      <c r="Q88" s="60">
        <v>531</v>
      </c>
      <c r="R88" s="60">
        <v>54</v>
      </c>
      <c r="S88" s="65" t="s">
        <v>68</v>
      </c>
      <c r="T88" s="61">
        <f t="shared" si="12"/>
        <v>1134</v>
      </c>
      <c r="U88" s="61">
        <f t="shared" si="13"/>
        <v>198</v>
      </c>
      <c r="V88" s="81">
        <f t="shared" si="14"/>
        <v>942</v>
      </c>
    </row>
    <row r="89" spans="2:22" s="17" customFormat="1" ht="12" customHeight="1">
      <c r="B89" s="19"/>
      <c r="C89" s="87" t="s">
        <v>118</v>
      </c>
      <c r="D89" s="37"/>
      <c r="E89" s="58">
        <v>2397</v>
      </c>
      <c r="F89" s="58">
        <v>451</v>
      </c>
      <c r="G89" s="66">
        <v>108</v>
      </c>
      <c r="H89" s="66">
        <v>2</v>
      </c>
      <c r="I89" s="66" t="s">
        <v>68</v>
      </c>
      <c r="J89" s="58">
        <v>375</v>
      </c>
      <c r="K89" s="58">
        <v>414</v>
      </c>
      <c r="L89" s="58">
        <v>7</v>
      </c>
      <c r="M89" s="58">
        <v>78</v>
      </c>
      <c r="N89" s="58">
        <v>272</v>
      </c>
      <c r="O89" s="58">
        <v>15</v>
      </c>
      <c r="P89" s="58">
        <v>2</v>
      </c>
      <c r="Q89" s="58">
        <v>527</v>
      </c>
      <c r="R89" s="58">
        <v>145</v>
      </c>
      <c r="S89" s="67">
        <v>1</v>
      </c>
      <c r="T89" s="59">
        <f t="shared" si="12"/>
        <v>561</v>
      </c>
      <c r="U89" s="59">
        <f t="shared" si="13"/>
        <v>789</v>
      </c>
      <c r="V89" s="79">
        <f t="shared" si="14"/>
        <v>1046</v>
      </c>
    </row>
    <row r="90" spans="2:22" s="17" customFormat="1" ht="12" customHeight="1">
      <c r="B90" s="19"/>
      <c r="C90" s="88"/>
      <c r="D90" s="34" t="s">
        <v>93</v>
      </c>
      <c r="E90" s="60">
        <v>1399</v>
      </c>
      <c r="F90" s="60">
        <v>237</v>
      </c>
      <c r="G90" s="64">
        <v>99</v>
      </c>
      <c r="H90" s="64">
        <v>2</v>
      </c>
      <c r="I90" s="64" t="s">
        <v>68</v>
      </c>
      <c r="J90" s="60">
        <v>320</v>
      </c>
      <c r="K90" s="60">
        <v>208</v>
      </c>
      <c r="L90" s="60">
        <v>7</v>
      </c>
      <c r="M90" s="60">
        <v>68</v>
      </c>
      <c r="N90" s="60">
        <v>114</v>
      </c>
      <c r="O90" s="60">
        <v>9</v>
      </c>
      <c r="P90" s="60">
        <v>2</v>
      </c>
      <c r="Q90" s="60">
        <v>228</v>
      </c>
      <c r="R90" s="60">
        <v>105</v>
      </c>
      <c r="S90" s="65" t="s">
        <v>68</v>
      </c>
      <c r="T90" s="61">
        <f t="shared" si="12"/>
        <v>338</v>
      </c>
      <c r="U90" s="61">
        <f t="shared" si="13"/>
        <v>528</v>
      </c>
      <c r="V90" s="81">
        <f t="shared" si="14"/>
        <v>533</v>
      </c>
    </row>
    <row r="91" spans="2:22" s="17" customFormat="1" ht="12" customHeight="1">
      <c r="B91" s="19"/>
      <c r="C91" s="88"/>
      <c r="D91" s="34" t="s">
        <v>89</v>
      </c>
      <c r="E91" s="60">
        <v>998</v>
      </c>
      <c r="F91" s="60">
        <v>214</v>
      </c>
      <c r="G91" s="64">
        <v>9</v>
      </c>
      <c r="H91" s="64" t="s">
        <v>68</v>
      </c>
      <c r="I91" s="64" t="s">
        <v>68</v>
      </c>
      <c r="J91" s="60">
        <v>55</v>
      </c>
      <c r="K91" s="60">
        <v>206</v>
      </c>
      <c r="L91" s="60" t="s">
        <v>68</v>
      </c>
      <c r="M91" s="60">
        <v>10</v>
      </c>
      <c r="N91" s="60">
        <v>158</v>
      </c>
      <c r="O91" s="60">
        <v>6</v>
      </c>
      <c r="P91" s="60" t="s">
        <v>68</v>
      </c>
      <c r="Q91" s="60">
        <v>299</v>
      </c>
      <c r="R91" s="60">
        <v>40</v>
      </c>
      <c r="S91" s="65">
        <v>1</v>
      </c>
      <c r="T91" s="61">
        <f t="shared" si="12"/>
        <v>223</v>
      </c>
      <c r="U91" s="61">
        <f t="shared" si="13"/>
        <v>261</v>
      </c>
      <c r="V91" s="81">
        <f t="shared" si="14"/>
        <v>513</v>
      </c>
    </row>
    <row r="92" spans="2:22" s="17" customFormat="1" ht="12" customHeight="1">
      <c r="B92" s="19"/>
      <c r="C92" s="87" t="s">
        <v>119</v>
      </c>
      <c r="D92" s="37"/>
      <c r="E92" s="58">
        <v>3820</v>
      </c>
      <c r="F92" s="58">
        <v>250</v>
      </c>
      <c r="G92" s="66">
        <v>5</v>
      </c>
      <c r="H92" s="66">
        <v>117</v>
      </c>
      <c r="I92" s="66">
        <v>5</v>
      </c>
      <c r="J92" s="58">
        <v>422</v>
      </c>
      <c r="K92" s="58">
        <v>512</v>
      </c>
      <c r="L92" s="58">
        <v>35</v>
      </c>
      <c r="M92" s="58">
        <v>194</v>
      </c>
      <c r="N92" s="58">
        <v>687</v>
      </c>
      <c r="O92" s="58">
        <v>114</v>
      </c>
      <c r="P92" s="58">
        <v>11</v>
      </c>
      <c r="Q92" s="58">
        <v>1217</v>
      </c>
      <c r="R92" s="58">
        <v>249</v>
      </c>
      <c r="S92" s="67">
        <v>2</v>
      </c>
      <c r="T92" s="59">
        <f t="shared" si="12"/>
        <v>372</v>
      </c>
      <c r="U92" s="59">
        <f t="shared" si="13"/>
        <v>939</v>
      </c>
      <c r="V92" s="79">
        <f t="shared" si="14"/>
        <v>2507</v>
      </c>
    </row>
    <row r="93" spans="2:22" s="17" customFormat="1" ht="12" customHeight="1">
      <c r="B93" s="19"/>
      <c r="C93" s="85"/>
      <c r="D93" s="34" t="s">
        <v>93</v>
      </c>
      <c r="E93" s="60">
        <v>2170</v>
      </c>
      <c r="F93" s="60">
        <v>131</v>
      </c>
      <c r="G93" s="64">
        <v>5</v>
      </c>
      <c r="H93" s="64">
        <v>98</v>
      </c>
      <c r="I93" s="64">
        <v>4</v>
      </c>
      <c r="J93" s="60">
        <v>356</v>
      </c>
      <c r="K93" s="60">
        <v>295</v>
      </c>
      <c r="L93" s="60">
        <v>30</v>
      </c>
      <c r="M93" s="60">
        <v>161</v>
      </c>
      <c r="N93" s="60">
        <v>282</v>
      </c>
      <c r="O93" s="60">
        <v>58</v>
      </c>
      <c r="P93" s="60">
        <v>7</v>
      </c>
      <c r="Q93" s="60">
        <v>526</v>
      </c>
      <c r="R93" s="60">
        <v>215</v>
      </c>
      <c r="S93" s="65">
        <v>2</v>
      </c>
      <c r="T93" s="61">
        <f t="shared" si="12"/>
        <v>234</v>
      </c>
      <c r="U93" s="61">
        <f t="shared" si="13"/>
        <v>655</v>
      </c>
      <c r="V93" s="81">
        <f t="shared" si="14"/>
        <v>1279</v>
      </c>
    </row>
    <row r="94" spans="2:22" s="17" customFormat="1" ht="12" customHeight="1">
      <c r="B94" s="19"/>
      <c r="C94" s="86"/>
      <c r="D94" s="34" t="s">
        <v>89</v>
      </c>
      <c r="E94" s="60">
        <v>1650</v>
      </c>
      <c r="F94" s="60">
        <v>119</v>
      </c>
      <c r="G94" s="64" t="s">
        <v>68</v>
      </c>
      <c r="H94" s="64">
        <v>19</v>
      </c>
      <c r="I94" s="64">
        <v>1</v>
      </c>
      <c r="J94" s="60">
        <v>66</v>
      </c>
      <c r="K94" s="60">
        <v>217</v>
      </c>
      <c r="L94" s="60">
        <v>5</v>
      </c>
      <c r="M94" s="60">
        <v>33</v>
      </c>
      <c r="N94" s="60">
        <v>405</v>
      </c>
      <c r="O94" s="60">
        <v>56</v>
      </c>
      <c r="P94" s="60">
        <v>4</v>
      </c>
      <c r="Q94" s="60">
        <v>691</v>
      </c>
      <c r="R94" s="60">
        <v>34</v>
      </c>
      <c r="S94" s="65" t="s">
        <v>68</v>
      </c>
      <c r="T94" s="61">
        <f t="shared" si="12"/>
        <v>138</v>
      </c>
      <c r="U94" s="61">
        <f t="shared" si="13"/>
        <v>284</v>
      </c>
      <c r="V94" s="81">
        <f t="shared" si="14"/>
        <v>1228</v>
      </c>
    </row>
    <row r="95" spans="2:22" s="17" customFormat="1" ht="12" customHeight="1">
      <c r="B95" s="19"/>
      <c r="C95" s="84" t="s">
        <v>120</v>
      </c>
      <c r="D95" s="35"/>
      <c r="E95" s="62">
        <v>3527</v>
      </c>
      <c r="F95" s="62">
        <v>706</v>
      </c>
      <c r="G95" s="63">
        <v>2</v>
      </c>
      <c r="H95" s="63">
        <v>194</v>
      </c>
      <c r="I95" s="63" t="s">
        <v>68</v>
      </c>
      <c r="J95" s="62">
        <v>326</v>
      </c>
      <c r="K95" s="62">
        <v>397</v>
      </c>
      <c r="L95" s="62">
        <v>30</v>
      </c>
      <c r="M95" s="62">
        <v>152</v>
      </c>
      <c r="N95" s="62">
        <v>521</v>
      </c>
      <c r="O95" s="62">
        <v>85</v>
      </c>
      <c r="P95" s="62">
        <v>8</v>
      </c>
      <c r="Q95" s="62">
        <v>897</v>
      </c>
      <c r="R95" s="62">
        <v>209</v>
      </c>
      <c r="S95" s="59" t="s">
        <v>68</v>
      </c>
      <c r="T95" s="59">
        <f t="shared" si="12"/>
        <v>902</v>
      </c>
      <c r="U95" s="59">
        <f t="shared" si="13"/>
        <v>723</v>
      </c>
      <c r="V95" s="79">
        <f t="shared" si="14"/>
        <v>1902</v>
      </c>
    </row>
    <row r="96" spans="2:22" s="17" customFormat="1" ht="12" customHeight="1">
      <c r="B96" s="19"/>
      <c r="C96" s="85"/>
      <c r="D96" s="34" t="s">
        <v>93</v>
      </c>
      <c r="E96" s="60">
        <v>2068</v>
      </c>
      <c r="F96" s="60">
        <v>365</v>
      </c>
      <c r="G96" s="64">
        <v>2</v>
      </c>
      <c r="H96" s="64">
        <v>150</v>
      </c>
      <c r="I96" s="64" t="s">
        <v>68</v>
      </c>
      <c r="J96" s="60">
        <v>288</v>
      </c>
      <c r="K96" s="60">
        <v>259</v>
      </c>
      <c r="L96" s="60">
        <v>27</v>
      </c>
      <c r="M96" s="60">
        <v>113</v>
      </c>
      <c r="N96" s="60">
        <v>238</v>
      </c>
      <c r="O96" s="60">
        <v>48</v>
      </c>
      <c r="P96" s="60">
        <v>5</v>
      </c>
      <c r="Q96" s="60">
        <v>409</v>
      </c>
      <c r="R96" s="60">
        <v>164</v>
      </c>
      <c r="S96" s="65" t="s">
        <v>68</v>
      </c>
      <c r="T96" s="61">
        <f t="shared" si="12"/>
        <v>517</v>
      </c>
      <c r="U96" s="61">
        <f t="shared" si="13"/>
        <v>547</v>
      </c>
      <c r="V96" s="81">
        <f t="shared" si="14"/>
        <v>1004</v>
      </c>
    </row>
    <row r="97" spans="2:22" s="17" customFormat="1" ht="12" customHeight="1">
      <c r="B97" s="19"/>
      <c r="C97" s="86"/>
      <c r="D97" s="34" t="s">
        <v>89</v>
      </c>
      <c r="E97" s="60">
        <v>1459</v>
      </c>
      <c r="F97" s="60">
        <v>341</v>
      </c>
      <c r="G97" s="64" t="s">
        <v>68</v>
      </c>
      <c r="H97" s="64">
        <v>44</v>
      </c>
      <c r="I97" s="64" t="s">
        <v>68</v>
      </c>
      <c r="J97" s="60">
        <v>38</v>
      </c>
      <c r="K97" s="60">
        <v>138</v>
      </c>
      <c r="L97" s="60">
        <v>3</v>
      </c>
      <c r="M97" s="60">
        <v>39</v>
      </c>
      <c r="N97" s="60">
        <v>283</v>
      </c>
      <c r="O97" s="60">
        <v>37</v>
      </c>
      <c r="P97" s="60">
        <v>3</v>
      </c>
      <c r="Q97" s="60">
        <v>488</v>
      </c>
      <c r="R97" s="60">
        <v>45</v>
      </c>
      <c r="S97" s="65" t="s">
        <v>68</v>
      </c>
      <c r="T97" s="61">
        <f t="shared" si="12"/>
        <v>385</v>
      </c>
      <c r="U97" s="61">
        <f t="shared" si="13"/>
        <v>176</v>
      </c>
      <c r="V97" s="81">
        <f t="shared" si="14"/>
        <v>898</v>
      </c>
    </row>
    <row r="98" spans="2:22" ht="12" customHeight="1">
      <c r="B98" s="19"/>
      <c r="C98" s="87" t="s">
        <v>121</v>
      </c>
      <c r="D98" s="37"/>
      <c r="E98" s="58">
        <v>3482</v>
      </c>
      <c r="F98" s="58">
        <v>437</v>
      </c>
      <c r="G98" s="66" t="s">
        <v>68</v>
      </c>
      <c r="H98" s="66">
        <v>203</v>
      </c>
      <c r="I98" s="66">
        <v>7</v>
      </c>
      <c r="J98" s="58">
        <v>333</v>
      </c>
      <c r="K98" s="58">
        <v>632</v>
      </c>
      <c r="L98" s="58">
        <v>51</v>
      </c>
      <c r="M98" s="58">
        <v>142</v>
      </c>
      <c r="N98" s="58">
        <v>641</v>
      </c>
      <c r="O98" s="58">
        <v>53</v>
      </c>
      <c r="P98" s="58">
        <v>1</v>
      </c>
      <c r="Q98" s="58">
        <v>855</v>
      </c>
      <c r="R98" s="58">
        <v>125</v>
      </c>
      <c r="S98" s="67">
        <v>2</v>
      </c>
      <c r="T98" s="59">
        <f t="shared" si="12"/>
        <v>640</v>
      </c>
      <c r="U98" s="59">
        <f t="shared" si="13"/>
        <v>972</v>
      </c>
      <c r="V98" s="79">
        <f t="shared" si="14"/>
        <v>1868</v>
      </c>
    </row>
    <row r="99" spans="2:22" ht="12" customHeight="1">
      <c r="B99" s="19"/>
      <c r="C99" s="88"/>
      <c r="D99" s="34" t="s">
        <v>93</v>
      </c>
      <c r="E99" s="60">
        <v>2029</v>
      </c>
      <c r="F99" s="60">
        <v>214</v>
      </c>
      <c r="G99" s="64" t="s">
        <v>68</v>
      </c>
      <c r="H99" s="64">
        <v>188</v>
      </c>
      <c r="I99" s="64">
        <v>4</v>
      </c>
      <c r="J99" s="60">
        <v>290</v>
      </c>
      <c r="K99" s="60">
        <v>402</v>
      </c>
      <c r="L99" s="60">
        <v>46</v>
      </c>
      <c r="M99" s="60">
        <v>111</v>
      </c>
      <c r="N99" s="60">
        <v>263</v>
      </c>
      <c r="O99" s="60">
        <v>23</v>
      </c>
      <c r="P99" s="60" t="s">
        <v>68</v>
      </c>
      <c r="Q99" s="60">
        <v>386</v>
      </c>
      <c r="R99" s="60">
        <v>101</v>
      </c>
      <c r="S99" s="65">
        <v>1</v>
      </c>
      <c r="T99" s="61">
        <f t="shared" si="12"/>
        <v>402</v>
      </c>
      <c r="U99" s="61">
        <f t="shared" si="13"/>
        <v>696</v>
      </c>
      <c r="V99" s="81">
        <f t="shared" si="14"/>
        <v>930</v>
      </c>
    </row>
    <row r="100" spans="2:22" ht="12" customHeight="1">
      <c r="B100" s="19"/>
      <c r="C100" s="88"/>
      <c r="D100" s="34" t="s">
        <v>89</v>
      </c>
      <c r="E100" s="60">
        <v>1453</v>
      </c>
      <c r="F100" s="60">
        <v>223</v>
      </c>
      <c r="G100" s="64" t="s">
        <v>68</v>
      </c>
      <c r="H100" s="64">
        <v>15</v>
      </c>
      <c r="I100" s="64">
        <v>3</v>
      </c>
      <c r="J100" s="60">
        <v>43</v>
      </c>
      <c r="K100" s="60">
        <v>230</v>
      </c>
      <c r="L100" s="60">
        <v>5</v>
      </c>
      <c r="M100" s="60">
        <v>31</v>
      </c>
      <c r="N100" s="60">
        <v>378</v>
      </c>
      <c r="O100" s="60">
        <v>30</v>
      </c>
      <c r="P100" s="60">
        <v>1</v>
      </c>
      <c r="Q100" s="60">
        <v>469</v>
      </c>
      <c r="R100" s="60">
        <v>24</v>
      </c>
      <c r="S100" s="65">
        <v>1</v>
      </c>
      <c r="T100" s="61">
        <f t="shared" si="12"/>
        <v>238</v>
      </c>
      <c r="U100" s="61">
        <f t="shared" si="13"/>
        <v>276</v>
      </c>
      <c r="V100" s="81">
        <f t="shared" si="14"/>
        <v>938</v>
      </c>
    </row>
    <row r="101" spans="2:22" ht="12" customHeight="1">
      <c r="B101" s="19"/>
      <c r="C101" s="87" t="s">
        <v>122</v>
      </c>
      <c r="D101" s="37"/>
      <c r="E101" s="58">
        <v>3551</v>
      </c>
      <c r="F101" s="58">
        <v>1092</v>
      </c>
      <c r="G101" s="66">
        <v>34</v>
      </c>
      <c r="H101" s="66">
        <v>6</v>
      </c>
      <c r="I101" s="66" t="s">
        <v>68</v>
      </c>
      <c r="J101" s="58">
        <v>374</v>
      </c>
      <c r="K101" s="58">
        <v>424</v>
      </c>
      <c r="L101" s="58">
        <v>34</v>
      </c>
      <c r="M101" s="58">
        <v>107</v>
      </c>
      <c r="N101" s="58">
        <v>384</v>
      </c>
      <c r="O101" s="58">
        <v>59</v>
      </c>
      <c r="P101" s="58">
        <v>7</v>
      </c>
      <c r="Q101" s="58">
        <v>844</v>
      </c>
      <c r="R101" s="58">
        <v>185</v>
      </c>
      <c r="S101" s="67">
        <v>1</v>
      </c>
      <c r="T101" s="59">
        <f t="shared" si="12"/>
        <v>1132</v>
      </c>
      <c r="U101" s="59">
        <f t="shared" si="13"/>
        <v>798</v>
      </c>
      <c r="V101" s="79">
        <f t="shared" si="14"/>
        <v>1620</v>
      </c>
    </row>
    <row r="102" spans="2:22" ht="12" customHeight="1">
      <c r="B102" s="19"/>
      <c r="C102" s="85"/>
      <c r="D102" s="34" t="s">
        <v>93</v>
      </c>
      <c r="E102" s="60">
        <v>1990</v>
      </c>
      <c r="F102" s="60">
        <v>552</v>
      </c>
      <c r="G102" s="64">
        <v>25</v>
      </c>
      <c r="H102" s="64">
        <v>5</v>
      </c>
      <c r="I102" s="64" t="s">
        <v>68</v>
      </c>
      <c r="J102" s="60">
        <v>316</v>
      </c>
      <c r="K102" s="60">
        <v>273</v>
      </c>
      <c r="L102" s="60">
        <v>31</v>
      </c>
      <c r="M102" s="60">
        <v>88</v>
      </c>
      <c r="N102" s="60">
        <v>182</v>
      </c>
      <c r="O102" s="60">
        <v>30</v>
      </c>
      <c r="P102" s="60">
        <v>4</v>
      </c>
      <c r="Q102" s="60">
        <v>339</v>
      </c>
      <c r="R102" s="60">
        <v>145</v>
      </c>
      <c r="S102" s="65" t="s">
        <v>68</v>
      </c>
      <c r="T102" s="61">
        <f t="shared" si="12"/>
        <v>582</v>
      </c>
      <c r="U102" s="61">
        <f t="shared" si="13"/>
        <v>589</v>
      </c>
      <c r="V102" s="81">
        <f t="shared" si="14"/>
        <v>819</v>
      </c>
    </row>
    <row r="103" spans="2:22" ht="12" customHeight="1">
      <c r="B103" s="19"/>
      <c r="C103" s="86"/>
      <c r="D103" s="34" t="s">
        <v>89</v>
      </c>
      <c r="E103" s="60">
        <v>1561</v>
      </c>
      <c r="F103" s="60">
        <v>540</v>
      </c>
      <c r="G103" s="64">
        <v>9</v>
      </c>
      <c r="H103" s="64">
        <v>1</v>
      </c>
      <c r="I103" s="64" t="s">
        <v>68</v>
      </c>
      <c r="J103" s="60">
        <v>58</v>
      </c>
      <c r="K103" s="60">
        <v>151</v>
      </c>
      <c r="L103" s="60">
        <v>3</v>
      </c>
      <c r="M103" s="60">
        <v>19</v>
      </c>
      <c r="N103" s="60">
        <v>202</v>
      </c>
      <c r="O103" s="60">
        <v>29</v>
      </c>
      <c r="P103" s="60">
        <v>3</v>
      </c>
      <c r="Q103" s="60">
        <v>505</v>
      </c>
      <c r="R103" s="60">
        <v>40</v>
      </c>
      <c r="S103" s="65">
        <v>1</v>
      </c>
      <c r="T103" s="61">
        <f t="shared" si="12"/>
        <v>550</v>
      </c>
      <c r="U103" s="61">
        <f t="shared" si="13"/>
        <v>209</v>
      </c>
      <c r="V103" s="81">
        <f t="shared" si="14"/>
        <v>801</v>
      </c>
    </row>
    <row r="104" spans="2:22" ht="12" customHeight="1">
      <c r="B104" s="19"/>
      <c r="C104" s="84" t="s">
        <v>123</v>
      </c>
      <c r="D104" s="35"/>
      <c r="E104" s="62">
        <v>1177</v>
      </c>
      <c r="F104" s="62">
        <v>230</v>
      </c>
      <c r="G104" s="63">
        <v>41</v>
      </c>
      <c r="H104" s="63" t="s">
        <v>68</v>
      </c>
      <c r="I104" s="63" t="s">
        <v>68</v>
      </c>
      <c r="J104" s="62">
        <v>191</v>
      </c>
      <c r="K104" s="62">
        <v>101</v>
      </c>
      <c r="L104" s="62">
        <v>16</v>
      </c>
      <c r="M104" s="62">
        <v>35</v>
      </c>
      <c r="N104" s="62">
        <v>131</v>
      </c>
      <c r="O104" s="62">
        <v>13</v>
      </c>
      <c r="P104" s="62">
        <v>1</v>
      </c>
      <c r="Q104" s="62">
        <v>331</v>
      </c>
      <c r="R104" s="62">
        <v>87</v>
      </c>
      <c r="S104" s="59" t="s">
        <v>68</v>
      </c>
      <c r="T104" s="59">
        <f t="shared" si="12"/>
        <v>271</v>
      </c>
      <c r="U104" s="59">
        <f t="shared" si="13"/>
        <v>292</v>
      </c>
      <c r="V104" s="79">
        <f t="shared" si="14"/>
        <v>614</v>
      </c>
    </row>
    <row r="105" spans="2:22" ht="12" customHeight="1">
      <c r="B105" s="19"/>
      <c r="C105" s="85"/>
      <c r="D105" s="34" t="s">
        <v>93</v>
      </c>
      <c r="E105" s="60">
        <v>693</v>
      </c>
      <c r="F105" s="60">
        <v>115</v>
      </c>
      <c r="G105" s="64">
        <v>35</v>
      </c>
      <c r="H105" s="64" t="s">
        <v>68</v>
      </c>
      <c r="I105" s="64" t="s">
        <v>68</v>
      </c>
      <c r="J105" s="60">
        <v>166</v>
      </c>
      <c r="K105" s="60">
        <v>71</v>
      </c>
      <c r="L105" s="60">
        <v>16</v>
      </c>
      <c r="M105" s="60">
        <v>26</v>
      </c>
      <c r="N105" s="60">
        <v>51</v>
      </c>
      <c r="O105" s="60">
        <v>7</v>
      </c>
      <c r="P105" s="60">
        <v>1</v>
      </c>
      <c r="Q105" s="60">
        <v>137</v>
      </c>
      <c r="R105" s="60">
        <v>68</v>
      </c>
      <c r="S105" s="65" t="s">
        <v>68</v>
      </c>
      <c r="T105" s="61">
        <f t="shared" si="12"/>
        <v>150</v>
      </c>
      <c r="U105" s="61">
        <f t="shared" si="13"/>
        <v>237</v>
      </c>
      <c r="V105" s="81">
        <f t="shared" si="14"/>
        <v>306</v>
      </c>
    </row>
    <row r="106" spans="2:22" ht="12" customHeight="1">
      <c r="B106" s="19"/>
      <c r="C106" s="86"/>
      <c r="D106" s="34" t="s">
        <v>89</v>
      </c>
      <c r="E106" s="60">
        <v>484</v>
      </c>
      <c r="F106" s="60">
        <v>115</v>
      </c>
      <c r="G106" s="64">
        <v>6</v>
      </c>
      <c r="H106" s="64" t="s">
        <v>68</v>
      </c>
      <c r="I106" s="64" t="s">
        <v>68</v>
      </c>
      <c r="J106" s="60">
        <v>25</v>
      </c>
      <c r="K106" s="60">
        <v>30</v>
      </c>
      <c r="L106" s="60" t="s">
        <v>68</v>
      </c>
      <c r="M106" s="60">
        <v>9</v>
      </c>
      <c r="N106" s="60">
        <v>80</v>
      </c>
      <c r="O106" s="60">
        <v>6</v>
      </c>
      <c r="P106" s="60" t="s">
        <v>68</v>
      </c>
      <c r="Q106" s="60">
        <v>194</v>
      </c>
      <c r="R106" s="60">
        <v>19</v>
      </c>
      <c r="S106" s="65" t="s">
        <v>68</v>
      </c>
      <c r="T106" s="61">
        <f t="shared" si="12"/>
        <v>121</v>
      </c>
      <c r="U106" s="61">
        <f t="shared" si="13"/>
        <v>55</v>
      </c>
      <c r="V106" s="81">
        <f t="shared" si="14"/>
        <v>308</v>
      </c>
    </row>
    <row r="107" spans="2:22" ht="12" customHeight="1">
      <c r="B107" s="19"/>
      <c r="C107" s="87" t="s">
        <v>124</v>
      </c>
      <c r="D107" s="37"/>
      <c r="E107" s="58">
        <v>990</v>
      </c>
      <c r="F107" s="58">
        <v>215</v>
      </c>
      <c r="G107" s="66">
        <v>38</v>
      </c>
      <c r="H107" s="66">
        <v>3</v>
      </c>
      <c r="I107" s="66" t="s">
        <v>68</v>
      </c>
      <c r="J107" s="58">
        <v>128</v>
      </c>
      <c r="K107" s="58">
        <v>146</v>
      </c>
      <c r="L107" s="58">
        <v>3</v>
      </c>
      <c r="M107" s="58">
        <v>51</v>
      </c>
      <c r="N107" s="58">
        <v>101</v>
      </c>
      <c r="O107" s="58">
        <v>3</v>
      </c>
      <c r="P107" s="58" t="s">
        <v>68</v>
      </c>
      <c r="Q107" s="58">
        <v>232</v>
      </c>
      <c r="R107" s="58">
        <v>70</v>
      </c>
      <c r="S107" s="67" t="s">
        <v>68</v>
      </c>
      <c r="T107" s="59">
        <f t="shared" si="12"/>
        <v>256</v>
      </c>
      <c r="U107" s="59">
        <f t="shared" si="13"/>
        <v>274</v>
      </c>
      <c r="V107" s="79">
        <f t="shared" si="14"/>
        <v>460</v>
      </c>
    </row>
    <row r="108" spans="2:22" ht="12" customHeight="1">
      <c r="B108" s="19"/>
      <c r="C108" s="88"/>
      <c r="D108" s="34" t="s">
        <v>93</v>
      </c>
      <c r="E108" s="60">
        <v>613</v>
      </c>
      <c r="F108" s="60">
        <v>106</v>
      </c>
      <c r="G108" s="64">
        <v>31</v>
      </c>
      <c r="H108" s="64">
        <v>3</v>
      </c>
      <c r="I108" s="64" t="s">
        <v>68</v>
      </c>
      <c r="J108" s="60">
        <v>105</v>
      </c>
      <c r="K108" s="60">
        <v>92</v>
      </c>
      <c r="L108" s="60">
        <v>3</v>
      </c>
      <c r="M108" s="60">
        <v>42</v>
      </c>
      <c r="N108" s="60">
        <v>44</v>
      </c>
      <c r="O108" s="60">
        <v>2</v>
      </c>
      <c r="P108" s="60" t="s">
        <v>68</v>
      </c>
      <c r="Q108" s="60">
        <v>132</v>
      </c>
      <c r="R108" s="60">
        <v>53</v>
      </c>
      <c r="S108" s="65" t="s">
        <v>68</v>
      </c>
      <c r="T108" s="61">
        <f t="shared" si="12"/>
        <v>140</v>
      </c>
      <c r="U108" s="61">
        <f t="shared" si="13"/>
        <v>197</v>
      </c>
      <c r="V108" s="81">
        <f t="shared" si="14"/>
        <v>276</v>
      </c>
    </row>
    <row r="109" spans="2:22" ht="12" customHeight="1">
      <c r="B109" s="19"/>
      <c r="C109" s="88"/>
      <c r="D109" s="34" t="s">
        <v>89</v>
      </c>
      <c r="E109" s="60">
        <v>377</v>
      </c>
      <c r="F109" s="60">
        <v>109</v>
      </c>
      <c r="G109" s="64">
        <v>7</v>
      </c>
      <c r="H109" s="64" t="s">
        <v>68</v>
      </c>
      <c r="I109" s="64" t="s">
        <v>68</v>
      </c>
      <c r="J109" s="60">
        <v>23</v>
      </c>
      <c r="K109" s="60">
        <v>54</v>
      </c>
      <c r="L109" s="60" t="s">
        <v>68</v>
      </c>
      <c r="M109" s="60">
        <v>9</v>
      </c>
      <c r="N109" s="60">
        <v>57</v>
      </c>
      <c r="O109" s="60">
        <v>1</v>
      </c>
      <c r="P109" s="60" t="s">
        <v>68</v>
      </c>
      <c r="Q109" s="60">
        <v>100</v>
      </c>
      <c r="R109" s="60">
        <v>17</v>
      </c>
      <c r="S109" s="65" t="s">
        <v>68</v>
      </c>
      <c r="T109" s="61">
        <f t="shared" si="12"/>
        <v>116</v>
      </c>
      <c r="U109" s="61">
        <f t="shared" si="13"/>
        <v>77</v>
      </c>
      <c r="V109" s="81">
        <f t="shared" si="14"/>
        <v>184</v>
      </c>
    </row>
    <row r="110" spans="2:22" ht="12" customHeight="1">
      <c r="B110" s="19"/>
      <c r="C110" s="87" t="s">
        <v>125</v>
      </c>
      <c r="D110" s="37"/>
      <c r="E110" s="58">
        <v>2092</v>
      </c>
      <c r="F110" s="58">
        <v>312</v>
      </c>
      <c r="G110" s="66">
        <v>73</v>
      </c>
      <c r="H110" s="66">
        <v>6</v>
      </c>
      <c r="I110" s="66">
        <v>5</v>
      </c>
      <c r="J110" s="58">
        <v>366</v>
      </c>
      <c r="K110" s="58">
        <v>248</v>
      </c>
      <c r="L110" s="58">
        <v>11</v>
      </c>
      <c r="M110" s="58">
        <v>67</v>
      </c>
      <c r="N110" s="58">
        <v>266</v>
      </c>
      <c r="O110" s="58">
        <v>17</v>
      </c>
      <c r="P110" s="58" t="s">
        <v>68</v>
      </c>
      <c r="Q110" s="58">
        <v>605</v>
      </c>
      <c r="R110" s="58">
        <v>116</v>
      </c>
      <c r="S110" s="67" t="s">
        <v>68</v>
      </c>
      <c r="T110" s="59">
        <f t="shared" si="12"/>
        <v>391</v>
      </c>
      <c r="U110" s="59">
        <f t="shared" si="13"/>
        <v>619</v>
      </c>
      <c r="V110" s="79">
        <f t="shared" si="14"/>
        <v>1082</v>
      </c>
    </row>
    <row r="111" spans="2:22" ht="12" customHeight="1">
      <c r="B111" s="19"/>
      <c r="C111" s="85"/>
      <c r="D111" s="34" t="s">
        <v>93</v>
      </c>
      <c r="E111" s="60">
        <v>1236</v>
      </c>
      <c r="F111" s="60">
        <v>149</v>
      </c>
      <c r="G111" s="64">
        <v>69</v>
      </c>
      <c r="H111" s="64">
        <v>4</v>
      </c>
      <c r="I111" s="64">
        <v>4</v>
      </c>
      <c r="J111" s="60">
        <v>316</v>
      </c>
      <c r="K111" s="60">
        <v>122</v>
      </c>
      <c r="L111" s="60">
        <v>11</v>
      </c>
      <c r="M111" s="60">
        <v>50</v>
      </c>
      <c r="N111" s="60">
        <v>133</v>
      </c>
      <c r="O111" s="60">
        <v>11</v>
      </c>
      <c r="P111" s="60" t="s">
        <v>68</v>
      </c>
      <c r="Q111" s="60">
        <v>284</v>
      </c>
      <c r="R111" s="60">
        <v>83</v>
      </c>
      <c r="S111" s="65" t="s">
        <v>68</v>
      </c>
      <c r="T111" s="61">
        <f t="shared" si="12"/>
        <v>222</v>
      </c>
      <c r="U111" s="61">
        <f t="shared" si="13"/>
        <v>442</v>
      </c>
      <c r="V111" s="81">
        <f t="shared" si="14"/>
        <v>572</v>
      </c>
    </row>
    <row r="112" spans="2:22" ht="12" customHeight="1">
      <c r="B112" s="19"/>
      <c r="C112" s="86"/>
      <c r="D112" s="34" t="s">
        <v>89</v>
      </c>
      <c r="E112" s="60">
        <v>856</v>
      </c>
      <c r="F112" s="60">
        <v>163</v>
      </c>
      <c r="G112" s="64">
        <v>4</v>
      </c>
      <c r="H112" s="64">
        <v>2</v>
      </c>
      <c r="I112" s="64">
        <v>1</v>
      </c>
      <c r="J112" s="60">
        <v>50</v>
      </c>
      <c r="K112" s="60">
        <v>126</v>
      </c>
      <c r="L112" s="60" t="s">
        <v>68</v>
      </c>
      <c r="M112" s="60">
        <v>17</v>
      </c>
      <c r="N112" s="60">
        <v>133</v>
      </c>
      <c r="O112" s="60">
        <v>6</v>
      </c>
      <c r="P112" s="60" t="s">
        <v>68</v>
      </c>
      <c r="Q112" s="60">
        <v>321</v>
      </c>
      <c r="R112" s="60">
        <v>33</v>
      </c>
      <c r="S112" s="65" t="s">
        <v>68</v>
      </c>
      <c r="T112" s="61">
        <f t="shared" si="12"/>
        <v>169</v>
      </c>
      <c r="U112" s="61">
        <f t="shared" si="13"/>
        <v>177</v>
      </c>
      <c r="V112" s="81">
        <f t="shared" si="14"/>
        <v>510</v>
      </c>
    </row>
    <row r="113" spans="2:22" ht="12" customHeight="1">
      <c r="B113" s="19"/>
      <c r="C113" s="84" t="s">
        <v>126</v>
      </c>
      <c r="D113" s="35"/>
      <c r="E113" s="62">
        <v>3808</v>
      </c>
      <c r="F113" s="62">
        <v>2102</v>
      </c>
      <c r="G113" s="63">
        <v>41</v>
      </c>
      <c r="H113" s="63" t="s">
        <v>68</v>
      </c>
      <c r="I113" s="63" t="s">
        <v>68</v>
      </c>
      <c r="J113" s="62">
        <v>279</v>
      </c>
      <c r="K113" s="62">
        <v>490</v>
      </c>
      <c r="L113" s="62">
        <v>7</v>
      </c>
      <c r="M113" s="62">
        <v>91</v>
      </c>
      <c r="N113" s="62">
        <v>237</v>
      </c>
      <c r="O113" s="62">
        <v>14</v>
      </c>
      <c r="P113" s="62">
        <v>2</v>
      </c>
      <c r="Q113" s="62">
        <v>452</v>
      </c>
      <c r="R113" s="62">
        <v>93</v>
      </c>
      <c r="S113" s="59" t="s">
        <v>68</v>
      </c>
      <c r="T113" s="59">
        <f t="shared" si="12"/>
        <v>2143</v>
      </c>
      <c r="U113" s="59">
        <f t="shared" si="13"/>
        <v>769</v>
      </c>
      <c r="V113" s="79">
        <f t="shared" si="14"/>
        <v>896</v>
      </c>
    </row>
    <row r="114" spans="2:22" ht="12" customHeight="1">
      <c r="B114" s="19"/>
      <c r="C114" s="85"/>
      <c r="D114" s="34" t="s">
        <v>93</v>
      </c>
      <c r="E114" s="60">
        <v>2092</v>
      </c>
      <c r="F114" s="60">
        <v>1102</v>
      </c>
      <c r="G114" s="64">
        <v>29</v>
      </c>
      <c r="H114" s="64" t="s">
        <v>68</v>
      </c>
      <c r="I114" s="64" t="s">
        <v>68</v>
      </c>
      <c r="J114" s="60">
        <v>253</v>
      </c>
      <c r="K114" s="60">
        <v>224</v>
      </c>
      <c r="L114" s="60">
        <v>6</v>
      </c>
      <c r="M114" s="60">
        <v>75</v>
      </c>
      <c r="N114" s="60">
        <v>121</v>
      </c>
      <c r="O114" s="60">
        <v>5</v>
      </c>
      <c r="P114" s="60">
        <v>2</v>
      </c>
      <c r="Q114" s="60">
        <v>198</v>
      </c>
      <c r="R114" s="60">
        <v>77</v>
      </c>
      <c r="S114" s="65" t="s">
        <v>68</v>
      </c>
      <c r="T114" s="61">
        <f t="shared" si="12"/>
        <v>1131</v>
      </c>
      <c r="U114" s="61">
        <f t="shared" si="13"/>
        <v>477</v>
      </c>
      <c r="V114" s="81">
        <f t="shared" si="14"/>
        <v>484</v>
      </c>
    </row>
    <row r="115" spans="2:22" ht="12" customHeight="1">
      <c r="B115" s="19"/>
      <c r="C115" s="86"/>
      <c r="D115" s="34" t="s">
        <v>89</v>
      </c>
      <c r="E115" s="60">
        <v>1716</v>
      </c>
      <c r="F115" s="60">
        <v>1000</v>
      </c>
      <c r="G115" s="64">
        <v>12</v>
      </c>
      <c r="H115" s="64" t="s">
        <v>68</v>
      </c>
      <c r="I115" s="64" t="s">
        <v>68</v>
      </c>
      <c r="J115" s="60">
        <v>26</v>
      </c>
      <c r="K115" s="60">
        <v>266</v>
      </c>
      <c r="L115" s="60">
        <v>1</v>
      </c>
      <c r="M115" s="60">
        <v>16</v>
      </c>
      <c r="N115" s="60">
        <v>116</v>
      </c>
      <c r="O115" s="60">
        <v>9</v>
      </c>
      <c r="P115" s="60" t="s">
        <v>68</v>
      </c>
      <c r="Q115" s="60">
        <v>254</v>
      </c>
      <c r="R115" s="60">
        <v>16</v>
      </c>
      <c r="S115" s="65" t="s">
        <v>68</v>
      </c>
      <c r="T115" s="61">
        <f t="shared" si="12"/>
        <v>1012</v>
      </c>
      <c r="U115" s="61">
        <f t="shared" si="13"/>
        <v>292</v>
      </c>
      <c r="V115" s="81">
        <f t="shared" si="14"/>
        <v>412</v>
      </c>
    </row>
    <row r="116" spans="2:22" ht="12" customHeight="1">
      <c r="B116" s="19"/>
      <c r="C116" s="87" t="s">
        <v>127</v>
      </c>
      <c r="D116" s="37"/>
      <c r="E116" s="58">
        <v>4278</v>
      </c>
      <c r="F116" s="58">
        <v>997</v>
      </c>
      <c r="G116" s="66">
        <v>15</v>
      </c>
      <c r="H116" s="66">
        <v>190</v>
      </c>
      <c r="I116" s="66" t="s">
        <v>68</v>
      </c>
      <c r="J116" s="58">
        <v>376</v>
      </c>
      <c r="K116" s="58">
        <v>856</v>
      </c>
      <c r="L116" s="58">
        <v>6</v>
      </c>
      <c r="M116" s="58">
        <v>132</v>
      </c>
      <c r="N116" s="58">
        <v>656</v>
      </c>
      <c r="O116" s="58">
        <v>42</v>
      </c>
      <c r="P116" s="58">
        <v>10</v>
      </c>
      <c r="Q116" s="58">
        <v>872</v>
      </c>
      <c r="R116" s="58">
        <v>125</v>
      </c>
      <c r="S116" s="67">
        <v>1</v>
      </c>
      <c r="T116" s="59">
        <f t="shared" si="12"/>
        <v>1202</v>
      </c>
      <c r="U116" s="59">
        <f t="shared" si="13"/>
        <v>1232</v>
      </c>
      <c r="V116" s="79">
        <f t="shared" si="14"/>
        <v>1843</v>
      </c>
    </row>
    <row r="117" spans="2:22" ht="12" customHeight="1">
      <c r="B117" s="19"/>
      <c r="C117" s="88"/>
      <c r="D117" s="34" t="s">
        <v>93</v>
      </c>
      <c r="E117" s="60">
        <v>2367</v>
      </c>
      <c r="F117" s="60">
        <v>523</v>
      </c>
      <c r="G117" s="64">
        <v>11</v>
      </c>
      <c r="H117" s="64">
        <v>158</v>
      </c>
      <c r="I117" s="64" t="s">
        <v>68</v>
      </c>
      <c r="J117" s="60">
        <v>345</v>
      </c>
      <c r="K117" s="60">
        <v>370</v>
      </c>
      <c r="L117" s="60">
        <v>5</v>
      </c>
      <c r="M117" s="60">
        <v>113</v>
      </c>
      <c r="N117" s="60">
        <v>306</v>
      </c>
      <c r="O117" s="60">
        <v>18</v>
      </c>
      <c r="P117" s="60">
        <v>7</v>
      </c>
      <c r="Q117" s="60">
        <v>420</v>
      </c>
      <c r="R117" s="60">
        <v>91</v>
      </c>
      <c r="S117" s="65" t="s">
        <v>68</v>
      </c>
      <c r="T117" s="61">
        <f t="shared" si="12"/>
        <v>692</v>
      </c>
      <c r="U117" s="61">
        <f t="shared" si="13"/>
        <v>715</v>
      </c>
      <c r="V117" s="81">
        <f t="shared" si="14"/>
        <v>960</v>
      </c>
    </row>
    <row r="118" spans="2:22" ht="12" customHeight="1">
      <c r="B118" s="19"/>
      <c r="C118" s="88"/>
      <c r="D118" s="34" t="s">
        <v>89</v>
      </c>
      <c r="E118" s="60">
        <v>1911</v>
      </c>
      <c r="F118" s="60">
        <v>474</v>
      </c>
      <c r="G118" s="64">
        <v>4</v>
      </c>
      <c r="H118" s="64">
        <v>32</v>
      </c>
      <c r="I118" s="64" t="s">
        <v>68</v>
      </c>
      <c r="J118" s="60">
        <v>31</v>
      </c>
      <c r="K118" s="60">
        <v>486</v>
      </c>
      <c r="L118" s="60">
        <v>1</v>
      </c>
      <c r="M118" s="60">
        <v>19</v>
      </c>
      <c r="N118" s="60">
        <v>350</v>
      </c>
      <c r="O118" s="60">
        <v>24</v>
      </c>
      <c r="P118" s="60">
        <v>3</v>
      </c>
      <c r="Q118" s="60">
        <v>452</v>
      </c>
      <c r="R118" s="60">
        <v>34</v>
      </c>
      <c r="S118" s="65">
        <v>1</v>
      </c>
      <c r="T118" s="61">
        <f t="shared" si="12"/>
        <v>510</v>
      </c>
      <c r="U118" s="61">
        <f t="shared" si="13"/>
        <v>517</v>
      </c>
      <c r="V118" s="81">
        <f t="shared" si="14"/>
        <v>883</v>
      </c>
    </row>
    <row r="119" spans="2:22" ht="12" customHeight="1">
      <c r="B119" s="19"/>
      <c r="C119" s="87" t="s">
        <v>128</v>
      </c>
      <c r="D119" s="37"/>
      <c r="E119" s="58">
        <v>5118</v>
      </c>
      <c r="F119" s="58">
        <v>1735</v>
      </c>
      <c r="G119" s="66">
        <v>15</v>
      </c>
      <c r="H119" s="66">
        <v>48</v>
      </c>
      <c r="I119" s="66">
        <v>1</v>
      </c>
      <c r="J119" s="58">
        <v>535</v>
      </c>
      <c r="K119" s="58">
        <v>744</v>
      </c>
      <c r="L119" s="58">
        <v>10</v>
      </c>
      <c r="M119" s="58">
        <v>164</v>
      </c>
      <c r="N119" s="58">
        <v>724</v>
      </c>
      <c r="O119" s="58">
        <v>56</v>
      </c>
      <c r="P119" s="58">
        <v>3</v>
      </c>
      <c r="Q119" s="58">
        <v>915</v>
      </c>
      <c r="R119" s="58">
        <v>167</v>
      </c>
      <c r="S119" s="67">
        <v>1</v>
      </c>
      <c r="T119" s="59">
        <f t="shared" si="12"/>
        <v>1798</v>
      </c>
      <c r="U119" s="59">
        <f t="shared" si="13"/>
        <v>1280</v>
      </c>
      <c r="V119" s="79">
        <f t="shared" si="14"/>
        <v>2039</v>
      </c>
    </row>
    <row r="120" spans="2:22" ht="12" customHeight="1">
      <c r="B120" s="19"/>
      <c r="C120" s="85"/>
      <c r="D120" s="34" t="s">
        <v>93</v>
      </c>
      <c r="E120" s="60">
        <v>2906</v>
      </c>
      <c r="F120" s="60">
        <v>882</v>
      </c>
      <c r="G120" s="64">
        <v>12</v>
      </c>
      <c r="H120" s="64">
        <v>41</v>
      </c>
      <c r="I120" s="64">
        <v>1</v>
      </c>
      <c r="J120" s="60">
        <v>488</v>
      </c>
      <c r="K120" s="60">
        <v>397</v>
      </c>
      <c r="L120" s="60">
        <v>9</v>
      </c>
      <c r="M120" s="60">
        <v>139</v>
      </c>
      <c r="N120" s="60">
        <v>358</v>
      </c>
      <c r="O120" s="60">
        <v>32</v>
      </c>
      <c r="P120" s="60">
        <v>2</v>
      </c>
      <c r="Q120" s="60">
        <v>419</v>
      </c>
      <c r="R120" s="60">
        <v>125</v>
      </c>
      <c r="S120" s="65">
        <v>1</v>
      </c>
      <c r="T120" s="61">
        <f t="shared" si="12"/>
        <v>935</v>
      </c>
      <c r="U120" s="61">
        <f t="shared" si="13"/>
        <v>886</v>
      </c>
      <c r="V120" s="81">
        <f t="shared" si="14"/>
        <v>1084</v>
      </c>
    </row>
    <row r="121" spans="2:22" ht="12" customHeight="1">
      <c r="B121" s="19"/>
      <c r="C121" s="86"/>
      <c r="D121" s="34" t="s">
        <v>89</v>
      </c>
      <c r="E121" s="60">
        <v>2212</v>
      </c>
      <c r="F121" s="60">
        <v>853</v>
      </c>
      <c r="G121" s="64">
        <v>3</v>
      </c>
      <c r="H121" s="64">
        <v>7</v>
      </c>
      <c r="I121" s="64" t="s">
        <v>68</v>
      </c>
      <c r="J121" s="60">
        <v>47</v>
      </c>
      <c r="K121" s="60">
        <v>347</v>
      </c>
      <c r="L121" s="60">
        <v>1</v>
      </c>
      <c r="M121" s="60">
        <v>25</v>
      </c>
      <c r="N121" s="60">
        <v>366</v>
      </c>
      <c r="O121" s="60">
        <v>24</v>
      </c>
      <c r="P121" s="60">
        <v>1</v>
      </c>
      <c r="Q121" s="60">
        <v>496</v>
      </c>
      <c r="R121" s="60">
        <v>42</v>
      </c>
      <c r="S121" s="65" t="s">
        <v>68</v>
      </c>
      <c r="T121" s="61">
        <f t="shared" si="12"/>
        <v>863</v>
      </c>
      <c r="U121" s="61">
        <f t="shared" si="13"/>
        <v>394</v>
      </c>
      <c r="V121" s="81">
        <f t="shared" si="14"/>
        <v>955</v>
      </c>
    </row>
    <row r="122" spans="2:22" ht="12" customHeight="1">
      <c r="B122" s="19"/>
      <c r="C122" s="84" t="s">
        <v>129</v>
      </c>
      <c r="D122" s="35"/>
      <c r="E122" s="62">
        <v>9770</v>
      </c>
      <c r="F122" s="62">
        <v>420</v>
      </c>
      <c r="G122" s="63">
        <v>12</v>
      </c>
      <c r="H122" s="63">
        <v>126</v>
      </c>
      <c r="I122" s="63" t="s">
        <v>68</v>
      </c>
      <c r="J122" s="62">
        <v>868</v>
      </c>
      <c r="K122" s="62">
        <v>940</v>
      </c>
      <c r="L122" s="62">
        <v>36</v>
      </c>
      <c r="M122" s="62">
        <v>340</v>
      </c>
      <c r="N122" s="62">
        <v>2130</v>
      </c>
      <c r="O122" s="62">
        <v>123</v>
      </c>
      <c r="P122" s="62">
        <v>122</v>
      </c>
      <c r="Q122" s="62">
        <v>4355</v>
      </c>
      <c r="R122" s="62">
        <v>295</v>
      </c>
      <c r="S122" s="59">
        <v>3</v>
      </c>
      <c r="T122" s="59">
        <f t="shared" si="12"/>
        <v>558</v>
      </c>
      <c r="U122" s="59">
        <f t="shared" si="13"/>
        <v>1808</v>
      </c>
      <c r="V122" s="79">
        <f t="shared" si="14"/>
        <v>7401</v>
      </c>
    </row>
    <row r="123" spans="2:22" ht="12" customHeight="1">
      <c r="B123" s="19"/>
      <c r="C123" s="85"/>
      <c r="D123" s="34" t="s">
        <v>93</v>
      </c>
      <c r="E123" s="60">
        <v>5290</v>
      </c>
      <c r="F123" s="60">
        <v>243</v>
      </c>
      <c r="G123" s="64">
        <v>10</v>
      </c>
      <c r="H123" s="64">
        <v>105</v>
      </c>
      <c r="I123" s="64" t="s">
        <v>68</v>
      </c>
      <c r="J123" s="60">
        <v>778</v>
      </c>
      <c r="K123" s="60">
        <v>482</v>
      </c>
      <c r="L123" s="60">
        <v>30</v>
      </c>
      <c r="M123" s="60">
        <v>279</v>
      </c>
      <c r="N123" s="60">
        <v>970</v>
      </c>
      <c r="O123" s="60">
        <v>47</v>
      </c>
      <c r="P123" s="60">
        <v>64</v>
      </c>
      <c r="Q123" s="60">
        <v>2042</v>
      </c>
      <c r="R123" s="60">
        <v>238</v>
      </c>
      <c r="S123" s="65">
        <v>2</v>
      </c>
      <c r="T123" s="61">
        <f t="shared" si="12"/>
        <v>358</v>
      </c>
      <c r="U123" s="61">
        <f t="shared" si="13"/>
        <v>1260</v>
      </c>
      <c r="V123" s="81">
        <f t="shared" si="14"/>
        <v>3670</v>
      </c>
    </row>
    <row r="124" spans="2:22" ht="12" customHeight="1">
      <c r="B124" s="19"/>
      <c r="C124" s="86"/>
      <c r="D124" s="34" t="s">
        <v>89</v>
      </c>
      <c r="E124" s="60">
        <v>4480</v>
      </c>
      <c r="F124" s="60">
        <v>177</v>
      </c>
      <c r="G124" s="64">
        <v>2</v>
      </c>
      <c r="H124" s="64">
        <v>21</v>
      </c>
      <c r="I124" s="64" t="s">
        <v>68</v>
      </c>
      <c r="J124" s="60">
        <v>90</v>
      </c>
      <c r="K124" s="60">
        <v>458</v>
      </c>
      <c r="L124" s="60">
        <v>6</v>
      </c>
      <c r="M124" s="60">
        <v>61</v>
      </c>
      <c r="N124" s="60">
        <v>1160</v>
      </c>
      <c r="O124" s="60">
        <v>76</v>
      </c>
      <c r="P124" s="60">
        <v>58</v>
      </c>
      <c r="Q124" s="60">
        <v>2313</v>
      </c>
      <c r="R124" s="60">
        <v>57</v>
      </c>
      <c r="S124" s="65">
        <v>1</v>
      </c>
      <c r="T124" s="61">
        <f t="shared" si="12"/>
        <v>200</v>
      </c>
      <c r="U124" s="61">
        <f t="shared" si="13"/>
        <v>548</v>
      </c>
      <c r="V124" s="81">
        <f t="shared" si="14"/>
        <v>3731</v>
      </c>
    </row>
    <row r="125" spans="2:22" ht="12" customHeight="1">
      <c r="B125" s="19"/>
      <c r="C125" s="87" t="s">
        <v>130</v>
      </c>
      <c r="D125" s="37"/>
      <c r="E125" s="58">
        <v>1660</v>
      </c>
      <c r="F125" s="58">
        <v>292</v>
      </c>
      <c r="G125" s="66">
        <v>46</v>
      </c>
      <c r="H125" s="66">
        <v>6</v>
      </c>
      <c r="I125" s="66">
        <v>4</v>
      </c>
      <c r="J125" s="58">
        <v>204</v>
      </c>
      <c r="K125" s="58">
        <v>249</v>
      </c>
      <c r="L125" s="58">
        <v>7</v>
      </c>
      <c r="M125" s="58">
        <v>79</v>
      </c>
      <c r="N125" s="58">
        <v>202</v>
      </c>
      <c r="O125" s="58">
        <v>6</v>
      </c>
      <c r="P125" s="58">
        <v>4</v>
      </c>
      <c r="Q125" s="58">
        <v>462</v>
      </c>
      <c r="R125" s="58">
        <v>97</v>
      </c>
      <c r="S125" s="67">
        <v>2</v>
      </c>
      <c r="T125" s="59">
        <f t="shared" si="12"/>
        <v>344</v>
      </c>
      <c r="U125" s="59">
        <f t="shared" si="13"/>
        <v>457</v>
      </c>
      <c r="V125" s="79">
        <f t="shared" si="14"/>
        <v>857</v>
      </c>
    </row>
    <row r="126" spans="2:22" ht="12" customHeight="1">
      <c r="B126" s="19"/>
      <c r="C126" s="88"/>
      <c r="D126" s="34" t="s">
        <v>93</v>
      </c>
      <c r="E126" s="60">
        <v>949</v>
      </c>
      <c r="F126" s="60">
        <v>156</v>
      </c>
      <c r="G126" s="64">
        <v>44</v>
      </c>
      <c r="H126" s="64">
        <v>4</v>
      </c>
      <c r="I126" s="64">
        <v>4</v>
      </c>
      <c r="J126" s="60">
        <v>178</v>
      </c>
      <c r="K126" s="60">
        <v>103</v>
      </c>
      <c r="L126" s="60">
        <v>7</v>
      </c>
      <c r="M126" s="60">
        <v>62</v>
      </c>
      <c r="N126" s="60">
        <v>88</v>
      </c>
      <c r="O126" s="60">
        <v>4</v>
      </c>
      <c r="P126" s="60">
        <v>4</v>
      </c>
      <c r="Q126" s="60">
        <v>219</v>
      </c>
      <c r="R126" s="60">
        <v>74</v>
      </c>
      <c r="S126" s="65">
        <v>2</v>
      </c>
      <c r="T126" s="61">
        <f t="shared" si="12"/>
        <v>204</v>
      </c>
      <c r="U126" s="61">
        <f t="shared" si="13"/>
        <v>285</v>
      </c>
      <c r="V126" s="81">
        <f t="shared" si="14"/>
        <v>458</v>
      </c>
    </row>
    <row r="127" spans="2:22" ht="12" customHeight="1">
      <c r="B127" s="19"/>
      <c r="C127" s="88"/>
      <c r="D127" s="34" t="s">
        <v>89</v>
      </c>
      <c r="E127" s="60">
        <v>711</v>
      </c>
      <c r="F127" s="60">
        <v>136</v>
      </c>
      <c r="G127" s="64">
        <v>2</v>
      </c>
      <c r="H127" s="64">
        <v>2</v>
      </c>
      <c r="I127" s="64" t="s">
        <v>68</v>
      </c>
      <c r="J127" s="60">
        <v>26</v>
      </c>
      <c r="K127" s="60">
        <v>146</v>
      </c>
      <c r="L127" s="60" t="s">
        <v>68</v>
      </c>
      <c r="M127" s="60">
        <v>17</v>
      </c>
      <c r="N127" s="60">
        <v>114</v>
      </c>
      <c r="O127" s="60">
        <v>2</v>
      </c>
      <c r="P127" s="60" t="s">
        <v>68</v>
      </c>
      <c r="Q127" s="60">
        <v>243</v>
      </c>
      <c r="R127" s="60">
        <v>23</v>
      </c>
      <c r="S127" s="65" t="s">
        <v>68</v>
      </c>
      <c r="T127" s="61">
        <f t="shared" si="12"/>
        <v>140</v>
      </c>
      <c r="U127" s="61">
        <f t="shared" si="13"/>
        <v>172</v>
      </c>
      <c r="V127" s="81">
        <f t="shared" si="14"/>
        <v>399</v>
      </c>
    </row>
    <row r="128" spans="2:22" ht="12" customHeight="1">
      <c r="B128" s="19"/>
      <c r="C128" s="87" t="s">
        <v>131</v>
      </c>
      <c r="D128" s="37"/>
      <c r="E128" s="58">
        <v>1412</v>
      </c>
      <c r="F128" s="58">
        <v>154</v>
      </c>
      <c r="G128" s="66">
        <v>78</v>
      </c>
      <c r="H128" s="66" t="s">
        <v>68</v>
      </c>
      <c r="I128" s="66" t="s">
        <v>68</v>
      </c>
      <c r="J128" s="58">
        <v>164</v>
      </c>
      <c r="K128" s="58">
        <v>182</v>
      </c>
      <c r="L128" s="58">
        <v>3</v>
      </c>
      <c r="M128" s="58">
        <v>62</v>
      </c>
      <c r="N128" s="58">
        <v>191</v>
      </c>
      <c r="O128" s="58">
        <v>9</v>
      </c>
      <c r="P128" s="58">
        <v>2</v>
      </c>
      <c r="Q128" s="58">
        <v>462</v>
      </c>
      <c r="R128" s="58">
        <v>105</v>
      </c>
      <c r="S128" s="67" t="s">
        <v>68</v>
      </c>
      <c r="T128" s="59">
        <f t="shared" si="12"/>
        <v>232</v>
      </c>
      <c r="U128" s="59">
        <f t="shared" si="13"/>
        <v>346</v>
      </c>
      <c r="V128" s="79">
        <f t="shared" si="14"/>
        <v>834</v>
      </c>
    </row>
    <row r="129" spans="2:22" ht="12" customHeight="1">
      <c r="B129" s="19"/>
      <c r="C129" s="85"/>
      <c r="D129" s="34" t="s">
        <v>93</v>
      </c>
      <c r="E129" s="60">
        <v>837</v>
      </c>
      <c r="F129" s="60">
        <v>84</v>
      </c>
      <c r="G129" s="64">
        <v>63</v>
      </c>
      <c r="H129" s="64" t="s">
        <v>68</v>
      </c>
      <c r="I129" s="64" t="s">
        <v>68</v>
      </c>
      <c r="J129" s="60">
        <v>149</v>
      </c>
      <c r="K129" s="60">
        <v>91</v>
      </c>
      <c r="L129" s="60">
        <v>3</v>
      </c>
      <c r="M129" s="60">
        <v>52</v>
      </c>
      <c r="N129" s="60">
        <v>94</v>
      </c>
      <c r="O129" s="60">
        <v>4</v>
      </c>
      <c r="P129" s="60">
        <v>2</v>
      </c>
      <c r="Q129" s="60">
        <v>215</v>
      </c>
      <c r="R129" s="60">
        <v>80</v>
      </c>
      <c r="S129" s="65" t="s">
        <v>68</v>
      </c>
      <c r="T129" s="61">
        <f t="shared" si="12"/>
        <v>147</v>
      </c>
      <c r="U129" s="61">
        <f t="shared" si="13"/>
        <v>240</v>
      </c>
      <c r="V129" s="81">
        <f t="shared" si="14"/>
        <v>450</v>
      </c>
    </row>
    <row r="130" spans="2:22" ht="12" customHeight="1">
      <c r="B130" s="19"/>
      <c r="C130" s="86"/>
      <c r="D130" s="34" t="s">
        <v>89</v>
      </c>
      <c r="E130" s="60">
        <v>575</v>
      </c>
      <c r="F130" s="60">
        <v>70</v>
      </c>
      <c r="G130" s="64">
        <v>15</v>
      </c>
      <c r="H130" s="64" t="s">
        <v>68</v>
      </c>
      <c r="I130" s="64" t="s">
        <v>68</v>
      </c>
      <c r="J130" s="60">
        <v>15</v>
      </c>
      <c r="K130" s="60">
        <v>91</v>
      </c>
      <c r="L130" s="60" t="s">
        <v>68</v>
      </c>
      <c r="M130" s="60">
        <v>10</v>
      </c>
      <c r="N130" s="60">
        <v>97</v>
      </c>
      <c r="O130" s="60">
        <v>5</v>
      </c>
      <c r="P130" s="60" t="s">
        <v>68</v>
      </c>
      <c r="Q130" s="60">
        <v>247</v>
      </c>
      <c r="R130" s="60">
        <v>25</v>
      </c>
      <c r="S130" s="65" t="s">
        <v>68</v>
      </c>
      <c r="T130" s="61">
        <f t="shared" si="12"/>
        <v>85</v>
      </c>
      <c r="U130" s="61">
        <f t="shared" si="13"/>
        <v>106</v>
      </c>
      <c r="V130" s="81">
        <f t="shared" si="14"/>
        <v>384</v>
      </c>
    </row>
    <row r="131" spans="2:22" ht="12" customHeight="1">
      <c r="B131" s="19"/>
      <c r="C131" s="84" t="s">
        <v>132</v>
      </c>
      <c r="D131" s="35"/>
      <c r="E131" s="62">
        <v>6949</v>
      </c>
      <c r="F131" s="62">
        <v>646</v>
      </c>
      <c r="G131" s="63">
        <v>29</v>
      </c>
      <c r="H131" s="63">
        <v>26</v>
      </c>
      <c r="I131" s="63" t="s">
        <v>68</v>
      </c>
      <c r="J131" s="62">
        <v>906</v>
      </c>
      <c r="K131" s="62">
        <v>974</v>
      </c>
      <c r="L131" s="62">
        <v>39</v>
      </c>
      <c r="M131" s="62">
        <v>374</v>
      </c>
      <c r="N131" s="62">
        <v>1255</v>
      </c>
      <c r="O131" s="62">
        <v>111</v>
      </c>
      <c r="P131" s="62">
        <v>36</v>
      </c>
      <c r="Q131" s="62">
        <v>2264</v>
      </c>
      <c r="R131" s="62">
        <v>283</v>
      </c>
      <c r="S131" s="59">
        <v>6</v>
      </c>
      <c r="T131" s="59">
        <f t="shared" si="12"/>
        <v>701</v>
      </c>
      <c r="U131" s="59">
        <f t="shared" si="13"/>
        <v>1880</v>
      </c>
      <c r="V131" s="79">
        <f t="shared" si="14"/>
        <v>4362</v>
      </c>
    </row>
    <row r="132" spans="2:22" ht="12" customHeight="1">
      <c r="B132" s="19"/>
      <c r="C132" s="85"/>
      <c r="D132" s="34" t="s">
        <v>93</v>
      </c>
      <c r="E132" s="60">
        <v>4032</v>
      </c>
      <c r="F132" s="60">
        <v>364</v>
      </c>
      <c r="G132" s="64">
        <v>29</v>
      </c>
      <c r="H132" s="64">
        <v>14</v>
      </c>
      <c r="I132" s="64" t="s">
        <v>68</v>
      </c>
      <c r="J132" s="60">
        <v>804</v>
      </c>
      <c r="K132" s="60">
        <v>536</v>
      </c>
      <c r="L132" s="60">
        <v>36</v>
      </c>
      <c r="M132" s="60">
        <v>319</v>
      </c>
      <c r="N132" s="60">
        <v>620</v>
      </c>
      <c r="O132" s="60">
        <v>43</v>
      </c>
      <c r="P132" s="60">
        <v>23</v>
      </c>
      <c r="Q132" s="60">
        <v>1036</v>
      </c>
      <c r="R132" s="60">
        <v>202</v>
      </c>
      <c r="S132" s="65">
        <v>6</v>
      </c>
      <c r="T132" s="61">
        <f t="shared" si="12"/>
        <v>407</v>
      </c>
      <c r="U132" s="61">
        <f t="shared" si="13"/>
        <v>1340</v>
      </c>
      <c r="V132" s="81">
        <f t="shared" si="14"/>
        <v>2279</v>
      </c>
    </row>
    <row r="133" spans="2:22" ht="12" customHeight="1">
      <c r="B133" s="19"/>
      <c r="C133" s="86"/>
      <c r="D133" s="34" t="s">
        <v>89</v>
      </c>
      <c r="E133" s="60">
        <v>2917</v>
      </c>
      <c r="F133" s="60">
        <v>282</v>
      </c>
      <c r="G133" s="64" t="s">
        <v>68</v>
      </c>
      <c r="H133" s="64">
        <v>12</v>
      </c>
      <c r="I133" s="64" t="s">
        <v>68</v>
      </c>
      <c r="J133" s="60">
        <v>102</v>
      </c>
      <c r="K133" s="60">
        <v>438</v>
      </c>
      <c r="L133" s="60">
        <v>3</v>
      </c>
      <c r="M133" s="60">
        <v>55</v>
      </c>
      <c r="N133" s="60">
        <v>635</v>
      </c>
      <c r="O133" s="60">
        <v>68</v>
      </c>
      <c r="P133" s="60">
        <v>13</v>
      </c>
      <c r="Q133" s="60">
        <v>1228</v>
      </c>
      <c r="R133" s="60">
        <v>81</v>
      </c>
      <c r="S133" s="65" t="s">
        <v>68</v>
      </c>
      <c r="T133" s="61">
        <f t="shared" si="12"/>
        <v>294</v>
      </c>
      <c r="U133" s="61">
        <f t="shared" si="13"/>
        <v>540</v>
      </c>
      <c r="V133" s="81">
        <f t="shared" si="14"/>
        <v>2083</v>
      </c>
    </row>
    <row r="134" spans="2:22" ht="12" customHeight="1">
      <c r="B134" s="19"/>
      <c r="C134" s="87" t="s">
        <v>133</v>
      </c>
      <c r="D134" s="37"/>
      <c r="E134" s="58">
        <v>2104</v>
      </c>
      <c r="F134" s="58">
        <v>299</v>
      </c>
      <c r="G134" s="66">
        <v>33</v>
      </c>
      <c r="H134" s="66">
        <v>65</v>
      </c>
      <c r="I134" s="66">
        <v>8</v>
      </c>
      <c r="J134" s="58">
        <v>319</v>
      </c>
      <c r="K134" s="58">
        <v>303</v>
      </c>
      <c r="L134" s="58">
        <v>8</v>
      </c>
      <c r="M134" s="58">
        <v>68</v>
      </c>
      <c r="N134" s="58">
        <v>310</v>
      </c>
      <c r="O134" s="58">
        <v>15</v>
      </c>
      <c r="P134" s="58">
        <v>4</v>
      </c>
      <c r="Q134" s="58">
        <v>545</v>
      </c>
      <c r="R134" s="58">
        <v>127</v>
      </c>
      <c r="S134" s="67" t="s">
        <v>68</v>
      </c>
      <c r="T134" s="59">
        <f t="shared" si="12"/>
        <v>397</v>
      </c>
      <c r="U134" s="59">
        <f t="shared" si="13"/>
        <v>630</v>
      </c>
      <c r="V134" s="79">
        <f t="shared" si="14"/>
        <v>1077</v>
      </c>
    </row>
    <row r="135" spans="2:22" ht="12" customHeight="1">
      <c r="B135" s="19"/>
      <c r="C135" s="88"/>
      <c r="D135" s="34" t="s">
        <v>93</v>
      </c>
      <c r="E135" s="60">
        <v>1235</v>
      </c>
      <c r="F135" s="60">
        <v>169</v>
      </c>
      <c r="G135" s="64">
        <v>26</v>
      </c>
      <c r="H135" s="64">
        <v>58</v>
      </c>
      <c r="I135" s="64">
        <v>7</v>
      </c>
      <c r="J135" s="60">
        <v>286</v>
      </c>
      <c r="K135" s="60">
        <v>137</v>
      </c>
      <c r="L135" s="60">
        <v>6</v>
      </c>
      <c r="M135" s="60">
        <v>63</v>
      </c>
      <c r="N135" s="60">
        <v>135</v>
      </c>
      <c r="O135" s="60">
        <v>6</v>
      </c>
      <c r="P135" s="60">
        <v>2</v>
      </c>
      <c r="Q135" s="60">
        <v>246</v>
      </c>
      <c r="R135" s="60">
        <v>94</v>
      </c>
      <c r="S135" s="65" t="s">
        <v>68</v>
      </c>
      <c r="T135" s="61">
        <f t="shared" si="12"/>
        <v>253</v>
      </c>
      <c r="U135" s="61">
        <f t="shared" si="13"/>
        <v>430</v>
      </c>
      <c r="V135" s="81">
        <f t="shared" si="14"/>
        <v>552</v>
      </c>
    </row>
    <row r="136" spans="2:22" ht="12" customHeight="1">
      <c r="B136" s="19"/>
      <c r="C136" s="88"/>
      <c r="D136" s="34" t="s">
        <v>89</v>
      </c>
      <c r="E136" s="60">
        <v>869</v>
      </c>
      <c r="F136" s="60">
        <v>130</v>
      </c>
      <c r="G136" s="64">
        <v>7</v>
      </c>
      <c r="H136" s="64">
        <v>7</v>
      </c>
      <c r="I136" s="64">
        <v>1</v>
      </c>
      <c r="J136" s="60">
        <v>33</v>
      </c>
      <c r="K136" s="60">
        <v>166</v>
      </c>
      <c r="L136" s="60">
        <v>2</v>
      </c>
      <c r="M136" s="60">
        <v>5</v>
      </c>
      <c r="N136" s="60">
        <v>175</v>
      </c>
      <c r="O136" s="60">
        <v>9</v>
      </c>
      <c r="P136" s="60">
        <v>2</v>
      </c>
      <c r="Q136" s="60">
        <v>299</v>
      </c>
      <c r="R136" s="60">
        <v>33</v>
      </c>
      <c r="S136" s="65" t="s">
        <v>68</v>
      </c>
      <c r="T136" s="61">
        <f t="shared" si="12"/>
        <v>144</v>
      </c>
      <c r="U136" s="61">
        <f t="shared" si="13"/>
        <v>200</v>
      </c>
      <c r="V136" s="81">
        <f t="shared" si="14"/>
        <v>525</v>
      </c>
    </row>
    <row r="137" spans="2:22" ht="12" customHeight="1">
      <c r="B137" s="19"/>
      <c r="C137" s="87" t="s">
        <v>134</v>
      </c>
      <c r="D137" s="37"/>
      <c r="E137" s="58">
        <v>2401</v>
      </c>
      <c r="F137" s="58">
        <v>152</v>
      </c>
      <c r="G137" s="66">
        <v>58</v>
      </c>
      <c r="H137" s="66">
        <v>149</v>
      </c>
      <c r="I137" s="66">
        <v>8</v>
      </c>
      <c r="J137" s="58">
        <v>376</v>
      </c>
      <c r="K137" s="58">
        <v>287</v>
      </c>
      <c r="L137" s="58">
        <v>3</v>
      </c>
      <c r="M137" s="58">
        <v>111</v>
      </c>
      <c r="N137" s="58">
        <v>383</v>
      </c>
      <c r="O137" s="58">
        <v>27</v>
      </c>
      <c r="P137" s="58">
        <v>5</v>
      </c>
      <c r="Q137" s="58">
        <v>719</v>
      </c>
      <c r="R137" s="58">
        <v>123</v>
      </c>
      <c r="S137" s="67" t="s">
        <v>68</v>
      </c>
      <c r="T137" s="59">
        <f t="shared" si="12"/>
        <v>359</v>
      </c>
      <c r="U137" s="59">
        <f t="shared" si="13"/>
        <v>671</v>
      </c>
      <c r="V137" s="79">
        <f t="shared" si="14"/>
        <v>1371</v>
      </c>
    </row>
    <row r="138" spans="2:22" ht="12" customHeight="1">
      <c r="B138" s="19"/>
      <c r="C138" s="85"/>
      <c r="D138" s="34" t="s">
        <v>93</v>
      </c>
      <c r="E138" s="60">
        <v>1461</v>
      </c>
      <c r="F138" s="60">
        <v>83</v>
      </c>
      <c r="G138" s="64">
        <v>53</v>
      </c>
      <c r="H138" s="64">
        <v>141</v>
      </c>
      <c r="I138" s="64">
        <v>7</v>
      </c>
      <c r="J138" s="60">
        <v>336</v>
      </c>
      <c r="K138" s="60">
        <v>155</v>
      </c>
      <c r="L138" s="60">
        <v>2</v>
      </c>
      <c r="M138" s="60">
        <v>96</v>
      </c>
      <c r="N138" s="60">
        <v>156</v>
      </c>
      <c r="O138" s="60">
        <v>16</v>
      </c>
      <c r="P138" s="60">
        <v>3</v>
      </c>
      <c r="Q138" s="60">
        <v>324</v>
      </c>
      <c r="R138" s="60">
        <v>89</v>
      </c>
      <c r="S138" s="65" t="s">
        <v>68</v>
      </c>
      <c r="T138" s="61">
        <f t="shared" si="12"/>
        <v>277</v>
      </c>
      <c r="U138" s="61">
        <f t="shared" si="13"/>
        <v>498</v>
      </c>
      <c r="V138" s="81">
        <f t="shared" si="14"/>
        <v>686</v>
      </c>
    </row>
    <row r="139" spans="2:22" ht="12" customHeight="1">
      <c r="B139" s="19"/>
      <c r="C139" s="86"/>
      <c r="D139" s="34" t="s">
        <v>89</v>
      </c>
      <c r="E139" s="60">
        <v>940</v>
      </c>
      <c r="F139" s="60">
        <v>69</v>
      </c>
      <c r="G139" s="64">
        <v>5</v>
      </c>
      <c r="H139" s="64">
        <v>8</v>
      </c>
      <c r="I139" s="64">
        <v>1</v>
      </c>
      <c r="J139" s="60">
        <v>40</v>
      </c>
      <c r="K139" s="60">
        <v>132</v>
      </c>
      <c r="L139" s="60">
        <v>1</v>
      </c>
      <c r="M139" s="60">
        <v>15</v>
      </c>
      <c r="N139" s="60">
        <v>227</v>
      </c>
      <c r="O139" s="60">
        <v>11</v>
      </c>
      <c r="P139" s="60">
        <v>2</v>
      </c>
      <c r="Q139" s="60">
        <v>395</v>
      </c>
      <c r="R139" s="60">
        <v>34</v>
      </c>
      <c r="S139" s="65" t="s">
        <v>68</v>
      </c>
      <c r="T139" s="61">
        <f t="shared" si="12"/>
        <v>82</v>
      </c>
      <c r="U139" s="61">
        <f t="shared" si="13"/>
        <v>173</v>
      </c>
      <c r="V139" s="81">
        <f t="shared" si="14"/>
        <v>685</v>
      </c>
    </row>
    <row r="140" spans="2:22" ht="12" customHeight="1">
      <c r="B140" s="19"/>
      <c r="C140" s="84" t="s">
        <v>135</v>
      </c>
      <c r="D140" s="35"/>
      <c r="E140" s="62">
        <v>6375</v>
      </c>
      <c r="F140" s="62">
        <v>189</v>
      </c>
      <c r="G140" s="63">
        <v>25</v>
      </c>
      <c r="H140" s="63">
        <v>464</v>
      </c>
      <c r="I140" s="63">
        <v>1</v>
      </c>
      <c r="J140" s="62">
        <v>675</v>
      </c>
      <c r="K140" s="62">
        <v>372</v>
      </c>
      <c r="L140" s="62">
        <v>37</v>
      </c>
      <c r="M140" s="62">
        <v>298</v>
      </c>
      <c r="N140" s="62">
        <v>1572</v>
      </c>
      <c r="O140" s="62">
        <v>102</v>
      </c>
      <c r="P140" s="62">
        <v>23</v>
      </c>
      <c r="Q140" s="62">
        <v>2125</v>
      </c>
      <c r="R140" s="62">
        <v>485</v>
      </c>
      <c r="S140" s="59">
        <v>7</v>
      </c>
      <c r="T140" s="59">
        <f t="shared" si="12"/>
        <v>678</v>
      </c>
      <c r="U140" s="59">
        <f t="shared" si="13"/>
        <v>1048</v>
      </c>
      <c r="V140" s="79">
        <f t="shared" si="14"/>
        <v>4642</v>
      </c>
    </row>
    <row r="141" spans="2:22" ht="12" customHeight="1">
      <c r="B141" s="19"/>
      <c r="C141" s="85"/>
      <c r="D141" s="34" t="s">
        <v>93</v>
      </c>
      <c r="E141" s="60">
        <v>3777</v>
      </c>
      <c r="F141" s="60">
        <v>95</v>
      </c>
      <c r="G141" s="64">
        <v>19</v>
      </c>
      <c r="H141" s="64">
        <v>408</v>
      </c>
      <c r="I141" s="64">
        <v>1</v>
      </c>
      <c r="J141" s="60">
        <v>613</v>
      </c>
      <c r="K141" s="60">
        <v>210</v>
      </c>
      <c r="L141" s="60">
        <v>32</v>
      </c>
      <c r="M141" s="60">
        <v>250</v>
      </c>
      <c r="N141" s="60">
        <v>660</v>
      </c>
      <c r="O141" s="60">
        <v>40</v>
      </c>
      <c r="P141" s="60">
        <v>13</v>
      </c>
      <c r="Q141" s="60">
        <v>1024</v>
      </c>
      <c r="R141" s="60">
        <v>408</v>
      </c>
      <c r="S141" s="65">
        <v>4</v>
      </c>
      <c r="T141" s="61">
        <f t="shared" si="12"/>
        <v>522</v>
      </c>
      <c r="U141" s="61">
        <f t="shared" si="13"/>
        <v>824</v>
      </c>
      <c r="V141" s="81">
        <f t="shared" si="14"/>
        <v>2427</v>
      </c>
    </row>
    <row r="142" spans="2:22" ht="12" customHeight="1">
      <c r="B142" s="19"/>
      <c r="C142" s="86"/>
      <c r="D142" s="34" t="s">
        <v>89</v>
      </c>
      <c r="E142" s="60">
        <v>2598</v>
      </c>
      <c r="F142" s="60">
        <v>94</v>
      </c>
      <c r="G142" s="64">
        <v>6</v>
      </c>
      <c r="H142" s="64">
        <v>56</v>
      </c>
      <c r="I142" s="64" t="s">
        <v>68</v>
      </c>
      <c r="J142" s="60">
        <v>62</v>
      </c>
      <c r="K142" s="60">
        <v>162</v>
      </c>
      <c r="L142" s="60">
        <v>5</v>
      </c>
      <c r="M142" s="60">
        <v>48</v>
      </c>
      <c r="N142" s="60">
        <v>912</v>
      </c>
      <c r="O142" s="60">
        <v>62</v>
      </c>
      <c r="P142" s="60">
        <v>10</v>
      </c>
      <c r="Q142" s="60">
        <v>1101</v>
      </c>
      <c r="R142" s="60">
        <v>77</v>
      </c>
      <c r="S142" s="65">
        <v>3</v>
      </c>
      <c r="T142" s="61">
        <f t="shared" si="12"/>
        <v>156</v>
      </c>
      <c r="U142" s="61">
        <f t="shared" si="13"/>
        <v>224</v>
      </c>
      <c r="V142" s="81">
        <f t="shared" si="14"/>
        <v>2215</v>
      </c>
    </row>
    <row r="143" spans="2:22" ht="12" customHeight="1">
      <c r="B143" s="19"/>
      <c r="C143" s="87" t="s">
        <v>136</v>
      </c>
      <c r="D143" s="37"/>
      <c r="E143" s="58">
        <v>8884</v>
      </c>
      <c r="F143" s="58">
        <v>310</v>
      </c>
      <c r="G143" s="66">
        <v>63</v>
      </c>
      <c r="H143" s="66">
        <v>336</v>
      </c>
      <c r="I143" s="66">
        <v>4</v>
      </c>
      <c r="J143" s="58">
        <v>861</v>
      </c>
      <c r="K143" s="58">
        <v>700</v>
      </c>
      <c r="L143" s="58">
        <v>34</v>
      </c>
      <c r="M143" s="58">
        <v>417</v>
      </c>
      <c r="N143" s="58">
        <v>2254</v>
      </c>
      <c r="O143" s="58">
        <v>157</v>
      </c>
      <c r="P143" s="58">
        <v>37</v>
      </c>
      <c r="Q143" s="58">
        <v>3308</v>
      </c>
      <c r="R143" s="58">
        <v>399</v>
      </c>
      <c r="S143" s="67">
        <v>4</v>
      </c>
      <c r="T143" s="59">
        <f aca="true" t="shared" si="15" ref="T143:T163">SUM(F143:H143)</f>
        <v>709</v>
      </c>
      <c r="U143" s="59">
        <f aca="true" t="shared" si="16" ref="U143:U163">SUM(I143:K143)</f>
        <v>1565</v>
      </c>
      <c r="V143" s="79">
        <f aca="true" t="shared" si="17" ref="V143:V163">SUM(L143:R143)</f>
        <v>6606</v>
      </c>
    </row>
    <row r="144" spans="2:22" ht="12" customHeight="1">
      <c r="B144" s="19"/>
      <c r="C144" s="88"/>
      <c r="D144" s="34" t="s">
        <v>93</v>
      </c>
      <c r="E144" s="60">
        <v>4966</v>
      </c>
      <c r="F144" s="60">
        <v>176</v>
      </c>
      <c r="G144" s="64">
        <v>54</v>
      </c>
      <c r="H144" s="64">
        <v>279</v>
      </c>
      <c r="I144" s="64">
        <v>4</v>
      </c>
      <c r="J144" s="60">
        <v>779</v>
      </c>
      <c r="K144" s="60">
        <v>375</v>
      </c>
      <c r="L144" s="60">
        <v>30</v>
      </c>
      <c r="M144" s="60">
        <v>354</v>
      </c>
      <c r="N144" s="60">
        <v>996</v>
      </c>
      <c r="O144" s="60">
        <v>59</v>
      </c>
      <c r="P144" s="60">
        <v>26</v>
      </c>
      <c r="Q144" s="60">
        <v>1554</v>
      </c>
      <c r="R144" s="60">
        <v>277</v>
      </c>
      <c r="S144" s="65">
        <v>3</v>
      </c>
      <c r="T144" s="61">
        <f t="shared" si="15"/>
        <v>509</v>
      </c>
      <c r="U144" s="61">
        <f t="shared" si="16"/>
        <v>1158</v>
      </c>
      <c r="V144" s="81">
        <f t="shared" si="17"/>
        <v>3296</v>
      </c>
    </row>
    <row r="145" spans="2:22" ht="12" customHeight="1">
      <c r="B145" s="19"/>
      <c r="C145" s="88"/>
      <c r="D145" s="34" t="s">
        <v>89</v>
      </c>
      <c r="E145" s="60">
        <v>3918</v>
      </c>
      <c r="F145" s="60">
        <v>134</v>
      </c>
      <c r="G145" s="64">
        <v>9</v>
      </c>
      <c r="H145" s="64">
        <v>57</v>
      </c>
      <c r="I145" s="64" t="s">
        <v>68</v>
      </c>
      <c r="J145" s="60">
        <v>82</v>
      </c>
      <c r="K145" s="60">
        <v>325</v>
      </c>
      <c r="L145" s="60">
        <v>4</v>
      </c>
      <c r="M145" s="60">
        <v>63</v>
      </c>
      <c r="N145" s="60">
        <v>1258</v>
      </c>
      <c r="O145" s="60">
        <v>98</v>
      </c>
      <c r="P145" s="60">
        <v>11</v>
      </c>
      <c r="Q145" s="60">
        <v>1754</v>
      </c>
      <c r="R145" s="60">
        <v>122</v>
      </c>
      <c r="S145" s="65">
        <v>1</v>
      </c>
      <c r="T145" s="61">
        <f t="shared" si="15"/>
        <v>200</v>
      </c>
      <c r="U145" s="61">
        <f t="shared" si="16"/>
        <v>407</v>
      </c>
      <c r="V145" s="81">
        <f t="shared" si="17"/>
        <v>3310</v>
      </c>
    </row>
    <row r="146" spans="2:22" ht="12" customHeight="1">
      <c r="B146" s="19"/>
      <c r="C146" s="87" t="s">
        <v>137</v>
      </c>
      <c r="D146" s="37"/>
      <c r="E146" s="58">
        <v>1550</v>
      </c>
      <c r="F146" s="58">
        <v>10</v>
      </c>
      <c r="G146" s="66">
        <v>4</v>
      </c>
      <c r="H146" s="66">
        <v>184</v>
      </c>
      <c r="I146" s="66" t="s">
        <v>68</v>
      </c>
      <c r="J146" s="58">
        <v>137</v>
      </c>
      <c r="K146" s="58">
        <v>149</v>
      </c>
      <c r="L146" s="58">
        <v>14</v>
      </c>
      <c r="M146" s="58">
        <v>52</v>
      </c>
      <c r="N146" s="58">
        <v>279</v>
      </c>
      <c r="O146" s="58">
        <v>19</v>
      </c>
      <c r="P146" s="58">
        <v>5</v>
      </c>
      <c r="Q146" s="58">
        <v>605</v>
      </c>
      <c r="R146" s="58">
        <v>92</v>
      </c>
      <c r="S146" s="67" t="s">
        <v>68</v>
      </c>
      <c r="T146" s="59">
        <f t="shared" si="15"/>
        <v>198</v>
      </c>
      <c r="U146" s="59">
        <f t="shared" si="16"/>
        <v>286</v>
      </c>
      <c r="V146" s="79">
        <f t="shared" si="17"/>
        <v>1066</v>
      </c>
    </row>
    <row r="147" spans="2:22" ht="12" customHeight="1">
      <c r="B147" s="19"/>
      <c r="C147" s="85"/>
      <c r="D147" s="34" t="s">
        <v>93</v>
      </c>
      <c r="E147" s="60">
        <v>878</v>
      </c>
      <c r="F147" s="60">
        <v>3</v>
      </c>
      <c r="G147" s="64">
        <v>4</v>
      </c>
      <c r="H147" s="64">
        <v>139</v>
      </c>
      <c r="I147" s="64" t="s">
        <v>68</v>
      </c>
      <c r="J147" s="60">
        <v>125</v>
      </c>
      <c r="K147" s="60">
        <v>83</v>
      </c>
      <c r="L147" s="60">
        <v>12</v>
      </c>
      <c r="M147" s="60">
        <v>44</v>
      </c>
      <c r="N147" s="60">
        <v>122</v>
      </c>
      <c r="O147" s="60">
        <v>7</v>
      </c>
      <c r="P147" s="60">
        <v>3</v>
      </c>
      <c r="Q147" s="60">
        <v>279</v>
      </c>
      <c r="R147" s="60">
        <v>57</v>
      </c>
      <c r="S147" s="65" t="s">
        <v>68</v>
      </c>
      <c r="T147" s="61">
        <f t="shared" si="15"/>
        <v>146</v>
      </c>
      <c r="U147" s="61">
        <f t="shared" si="16"/>
        <v>208</v>
      </c>
      <c r="V147" s="81">
        <f t="shared" si="17"/>
        <v>524</v>
      </c>
    </row>
    <row r="148" spans="2:22" ht="12" customHeight="1">
      <c r="B148" s="19"/>
      <c r="C148" s="86"/>
      <c r="D148" s="34" t="s">
        <v>89</v>
      </c>
      <c r="E148" s="60">
        <v>672</v>
      </c>
      <c r="F148" s="60">
        <v>7</v>
      </c>
      <c r="G148" s="64" t="s">
        <v>68</v>
      </c>
      <c r="H148" s="64">
        <v>45</v>
      </c>
      <c r="I148" s="64" t="s">
        <v>68</v>
      </c>
      <c r="J148" s="60">
        <v>12</v>
      </c>
      <c r="K148" s="60">
        <v>66</v>
      </c>
      <c r="L148" s="60">
        <v>2</v>
      </c>
      <c r="M148" s="60">
        <v>8</v>
      </c>
      <c r="N148" s="60">
        <v>157</v>
      </c>
      <c r="O148" s="60">
        <v>12</v>
      </c>
      <c r="P148" s="60">
        <v>2</v>
      </c>
      <c r="Q148" s="60">
        <v>326</v>
      </c>
      <c r="R148" s="60">
        <v>35</v>
      </c>
      <c r="S148" s="65" t="s">
        <v>68</v>
      </c>
      <c r="T148" s="61">
        <f t="shared" si="15"/>
        <v>52</v>
      </c>
      <c r="U148" s="61">
        <f t="shared" si="16"/>
        <v>78</v>
      </c>
      <c r="V148" s="81">
        <f t="shared" si="17"/>
        <v>542</v>
      </c>
    </row>
    <row r="149" spans="2:22" ht="12" customHeight="1">
      <c r="B149" s="19"/>
      <c r="C149" s="84" t="s">
        <v>138</v>
      </c>
      <c r="D149" s="35"/>
      <c r="E149" s="62">
        <v>2403</v>
      </c>
      <c r="F149" s="62">
        <v>86</v>
      </c>
      <c r="G149" s="63">
        <v>10</v>
      </c>
      <c r="H149" s="63">
        <v>141</v>
      </c>
      <c r="I149" s="63" t="s">
        <v>68</v>
      </c>
      <c r="J149" s="62">
        <v>305</v>
      </c>
      <c r="K149" s="62">
        <v>175</v>
      </c>
      <c r="L149" s="62">
        <v>14</v>
      </c>
      <c r="M149" s="62">
        <v>131</v>
      </c>
      <c r="N149" s="62">
        <v>539</v>
      </c>
      <c r="O149" s="62">
        <v>45</v>
      </c>
      <c r="P149" s="62">
        <v>3</v>
      </c>
      <c r="Q149" s="62">
        <v>832</v>
      </c>
      <c r="R149" s="62">
        <v>122</v>
      </c>
      <c r="S149" s="59" t="s">
        <v>68</v>
      </c>
      <c r="T149" s="59">
        <f t="shared" si="15"/>
        <v>237</v>
      </c>
      <c r="U149" s="59">
        <f t="shared" si="16"/>
        <v>480</v>
      </c>
      <c r="V149" s="79">
        <f t="shared" si="17"/>
        <v>1686</v>
      </c>
    </row>
    <row r="150" spans="2:22" ht="12" customHeight="1">
      <c r="B150" s="19"/>
      <c r="C150" s="85"/>
      <c r="D150" s="34" t="s">
        <v>93</v>
      </c>
      <c r="E150" s="60">
        <v>1309</v>
      </c>
      <c r="F150" s="60">
        <v>50</v>
      </c>
      <c r="G150" s="64">
        <v>8</v>
      </c>
      <c r="H150" s="64">
        <v>114</v>
      </c>
      <c r="I150" s="64" t="s">
        <v>68</v>
      </c>
      <c r="J150" s="60">
        <v>263</v>
      </c>
      <c r="K150" s="60">
        <v>87</v>
      </c>
      <c r="L150" s="60">
        <v>14</v>
      </c>
      <c r="M150" s="60">
        <v>116</v>
      </c>
      <c r="N150" s="60">
        <v>211</v>
      </c>
      <c r="O150" s="60">
        <v>15</v>
      </c>
      <c r="P150" s="60">
        <v>3</v>
      </c>
      <c r="Q150" s="60">
        <v>345</v>
      </c>
      <c r="R150" s="60">
        <v>83</v>
      </c>
      <c r="S150" s="65" t="s">
        <v>68</v>
      </c>
      <c r="T150" s="61">
        <f t="shared" si="15"/>
        <v>172</v>
      </c>
      <c r="U150" s="61">
        <f t="shared" si="16"/>
        <v>350</v>
      </c>
      <c r="V150" s="81">
        <f t="shared" si="17"/>
        <v>787</v>
      </c>
    </row>
    <row r="151" spans="2:22" ht="12" customHeight="1">
      <c r="B151" s="19"/>
      <c r="C151" s="86"/>
      <c r="D151" s="34" t="s">
        <v>89</v>
      </c>
      <c r="E151" s="60">
        <v>1094</v>
      </c>
      <c r="F151" s="60">
        <v>36</v>
      </c>
      <c r="G151" s="64">
        <v>2</v>
      </c>
      <c r="H151" s="64">
        <v>27</v>
      </c>
      <c r="I151" s="64" t="s">
        <v>68</v>
      </c>
      <c r="J151" s="60">
        <v>42</v>
      </c>
      <c r="K151" s="60">
        <v>88</v>
      </c>
      <c r="L151" s="60" t="s">
        <v>68</v>
      </c>
      <c r="M151" s="60">
        <v>15</v>
      </c>
      <c r="N151" s="60">
        <v>328</v>
      </c>
      <c r="O151" s="60">
        <v>30</v>
      </c>
      <c r="P151" s="60" t="s">
        <v>68</v>
      </c>
      <c r="Q151" s="60">
        <v>487</v>
      </c>
      <c r="R151" s="60">
        <v>39</v>
      </c>
      <c r="S151" s="65" t="s">
        <v>68</v>
      </c>
      <c r="T151" s="61">
        <f t="shared" si="15"/>
        <v>65</v>
      </c>
      <c r="U151" s="61">
        <f t="shared" si="16"/>
        <v>130</v>
      </c>
      <c r="V151" s="81">
        <f t="shared" si="17"/>
        <v>899</v>
      </c>
    </row>
    <row r="152" spans="2:22" ht="12" customHeight="1">
      <c r="B152" s="19"/>
      <c r="C152" s="87" t="s">
        <v>139</v>
      </c>
      <c r="D152" s="37"/>
      <c r="E152" s="58">
        <v>1432</v>
      </c>
      <c r="F152" s="58">
        <v>84</v>
      </c>
      <c r="G152" s="66">
        <v>112</v>
      </c>
      <c r="H152" s="66">
        <v>9</v>
      </c>
      <c r="I152" s="66" t="s">
        <v>68</v>
      </c>
      <c r="J152" s="58">
        <v>216</v>
      </c>
      <c r="K152" s="58">
        <v>78</v>
      </c>
      <c r="L152" s="58">
        <v>8</v>
      </c>
      <c r="M152" s="58">
        <v>85</v>
      </c>
      <c r="N152" s="58">
        <v>226</v>
      </c>
      <c r="O152" s="58">
        <v>16</v>
      </c>
      <c r="P152" s="58">
        <v>2</v>
      </c>
      <c r="Q152" s="58">
        <v>472</v>
      </c>
      <c r="R152" s="58">
        <v>124</v>
      </c>
      <c r="S152" s="67" t="s">
        <v>68</v>
      </c>
      <c r="T152" s="59">
        <f t="shared" si="15"/>
        <v>205</v>
      </c>
      <c r="U152" s="59">
        <f t="shared" si="16"/>
        <v>294</v>
      </c>
      <c r="V152" s="79">
        <f t="shared" si="17"/>
        <v>933</v>
      </c>
    </row>
    <row r="153" spans="2:22" ht="12" customHeight="1">
      <c r="B153" s="19"/>
      <c r="C153" s="88"/>
      <c r="D153" s="34" t="s">
        <v>93</v>
      </c>
      <c r="E153" s="60">
        <v>835</v>
      </c>
      <c r="F153" s="60">
        <v>49</v>
      </c>
      <c r="G153" s="64">
        <v>88</v>
      </c>
      <c r="H153" s="64">
        <v>5</v>
      </c>
      <c r="I153" s="64" t="s">
        <v>68</v>
      </c>
      <c r="J153" s="60">
        <v>185</v>
      </c>
      <c r="K153" s="60">
        <v>48</v>
      </c>
      <c r="L153" s="60">
        <v>7</v>
      </c>
      <c r="M153" s="60">
        <v>64</v>
      </c>
      <c r="N153" s="60">
        <v>105</v>
      </c>
      <c r="O153" s="60">
        <v>6</v>
      </c>
      <c r="P153" s="60">
        <v>1</v>
      </c>
      <c r="Q153" s="60">
        <v>198</v>
      </c>
      <c r="R153" s="60">
        <v>79</v>
      </c>
      <c r="S153" s="65" t="s">
        <v>68</v>
      </c>
      <c r="T153" s="61">
        <f t="shared" si="15"/>
        <v>142</v>
      </c>
      <c r="U153" s="61">
        <f t="shared" si="16"/>
        <v>233</v>
      </c>
      <c r="V153" s="81">
        <f t="shared" si="17"/>
        <v>460</v>
      </c>
    </row>
    <row r="154" spans="2:22" ht="12" customHeight="1">
      <c r="B154" s="19"/>
      <c r="C154" s="88"/>
      <c r="D154" s="34" t="s">
        <v>67</v>
      </c>
      <c r="E154" s="60">
        <v>597</v>
      </c>
      <c r="F154" s="60">
        <v>35</v>
      </c>
      <c r="G154" s="64">
        <v>24</v>
      </c>
      <c r="H154" s="64">
        <v>4</v>
      </c>
      <c r="I154" s="64" t="s">
        <v>68</v>
      </c>
      <c r="J154" s="60">
        <v>31</v>
      </c>
      <c r="K154" s="60">
        <v>30</v>
      </c>
      <c r="L154" s="60">
        <v>1</v>
      </c>
      <c r="M154" s="60">
        <v>21</v>
      </c>
      <c r="N154" s="60">
        <v>121</v>
      </c>
      <c r="O154" s="60">
        <v>10</v>
      </c>
      <c r="P154" s="60">
        <v>1</v>
      </c>
      <c r="Q154" s="60">
        <v>274</v>
      </c>
      <c r="R154" s="60">
        <v>45</v>
      </c>
      <c r="S154" s="65" t="s">
        <v>68</v>
      </c>
      <c r="T154" s="61">
        <f t="shared" si="15"/>
        <v>63</v>
      </c>
      <c r="U154" s="61">
        <f t="shared" si="16"/>
        <v>61</v>
      </c>
      <c r="V154" s="81">
        <f t="shared" si="17"/>
        <v>473</v>
      </c>
    </row>
    <row r="155" spans="2:22" ht="12" customHeight="1">
      <c r="B155" s="19"/>
      <c r="C155" s="84" t="s">
        <v>140</v>
      </c>
      <c r="D155" s="35"/>
      <c r="E155" s="62">
        <v>693</v>
      </c>
      <c r="F155" s="62">
        <v>39</v>
      </c>
      <c r="G155" s="63">
        <v>31</v>
      </c>
      <c r="H155" s="63" t="s">
        <v>68</v>
      </c>
      <c r="I155" s="63">
        <v>3</v>
      </c>
      <c r="J155" s="62">
        <v>93</v>
      </c>
      <c r="K155" s="62">
        <v>45</v>
      </c>
      <c r="L155" s="62">
        <v>15</v>
      </c>
      <c r="M155" s="62">
        <v>56</v>
      </c>
      <c r="N155" s="62">
        <v>100</v>
      </c>
      <c r="O155" s="62">
        <v>5</v>
      </c>
      <c r="P155" s="62">
        <v>1</v>
      </c>
      <c r="Q155" s="62">
        <v>245</v>
      </c>
      <c r="R155" s="62">
        <v>59</v>
      </c>
      <c r="S155" s="59">
        <v>1</v>
      </c>
      <c r="T155" s="59">
        <f t="shared" si="15"/>
        <v>70</v>
      </c>
      <c r="U155" s="59">
        <f t="shared" si="16"/>
        <v>141</v>
      </c>
      <c r="V155" s="79">
        <f t="shared" si="17"/>
        <v>481</v>
      </c>
    </row>
    <row r="156" spans="2:22" ht="12" customHeight="1">
      <c r="B156" s="19"/>
      <c r="C156" s="85"/>
      <c r="D156" s="34" t="s">
        <v>93</v>
      </c>
      <c r="E156" s="60">
        <v>431</v>
      </c>
      <c r="F156" s="60">
        <v>26</v>
      </c>
      <c r="G156" s="64">
        <v>26</v>
      </c>
      <c r="H156" s="64" t="s">
        <v>68</v>
      </c>
      <c r="I156" s="64">
        <v>3</v>
      </c>
      <c r="J156" s="60">
        <v>84</v>
      </c>
      <c r="K156" s="60">
        <v>34</v>
      </c>
      <c r="L156" s="60">
        <v>12</v>
      </c>
      <c r="M156" s="60">
        <v>41</v>
      </c>
      <c r="N156" s="60">
        <v>57</v>
      </c>
      <c r="O156" s="60">
        <v>2</v>
      </c>
      <c r="P156" s="60">
        <v>1</v>
      </c>
      <c r="Q156" s="60">
        <v>98</v>
      </c>
      <c r="R156" s="60">
        <v>47</v>
      </c>
      <c r="S156" s="65" t="s">
        <v>68</v>
      </c>
      <c r="T156" s="61">
        <f t="shared" si="15"/>
        <v>52</v>
      </c>
      <c r="U156" s="61">
        <f t="shared" si="16"/>
        <v>121</v>
      </c>
      <c r="V156" s="81">
        <f t="shared" si="17"/>
        <v>258</v>
      </c>
    </row>
    <row r="157" spans="2:22" ht="12" customHeight="1">
      <c r="B157" s="19"/>
      <c r="C157" s="86"/>
      <c r="D157" s="34" t="s">
        <v>67</v>
      </c>
      <c r="E157" s="60">
        <v>262</v>
      </c>
      <c r="F157" s="60">
        <v>13</v>
      </c>
      <c r="G157" s="64">
        <v>5</v>
      </c>
      <c r="H157" s="64" t="s">
        <v>68</v>
      </c>
      <c r="I157" s="64" t="s">
        <v>68</v>
      </c>
      <c r="J157" s="60">
        <v>9</v>
      </c>
      <c r="K157" s="60">
        <v>11</v>
      </c>
      <c r="L157" s="60">
        <v>3</v>
      </c>
      <c r="M157" s="60">
        <v>15</v>
      </c>
      <c r="N157" s="60">
        <v>43</v>
      </c>
      <c r="O157" s="60">
        <v>3</v>
      </c>
      <c r="P157" s="60" t="s">
        <v>68</v>
      </c>
      <c r="Q157" s="60">
        <v>147</v>
      </c>
      <c r="R157" s="60">
        <v>12</v>
      </c>
      <c r="S157" s="65">
        <v>1</v>
      </c>
      <c r="T157" s="61">
        <f t="shared" si="15"/>
        <v>18</v>
      </c>
      <c r="U157" s="61">
        <f t="shared" si="16"/>
        <v>20</v>
      </c>
      <c r="V157" s="81">
        <f t="shared" si="17"/>
        <v>223</v>
      </c>
    </row>
    <row r="158" spans="2:22" ht="12" customHeight="1">
      <c r="B158" s="19"/>
      <c r="C158" s="87" t="s">
        <v>141</v>
      </c>
      <c r="D158" s="37"/>
      <c r="E158" s="58">
        <v>1440</v>
      </c>
      <c r="F158" s="58">
        <v>51</v>
      </c>
      <c r="G158" s="66">
        <v>64</v>
      </c>
      <c r="H158" s="66">
        <v>1</v>
      </c>
      <c r="I158" s="66">
        <v>2</v>
      </c>
      <c r="J158" s="58">
        <v>227</v>
      </c>
      <c r="K158" s="58">
        <v>110</v>
      </c>
      <c r="L158" s="58">
        <v>6</v>
      </c>
      <c r="M158" s="58">
        <v>42</v>
      </c>
      <c r="N158" s="58">
        <v>216</v>
      </c>
      <c r="O158" s="58">
        <v>11</v>
      </c>
      <c r="P158" s="58" t="s">
        <v>68</v>
      </c>
      <c r="Q158" s="58">
        <v>607</v>
      </c>
      <c r="R158" s="58">
        <v>102</v>
      </c>
      <c r="S158" s="67">
        <v>1</v>
      </c>
      <c r="T158" s="59">
        <f t="shared" si="15"/>
        <v>116</v>
      </c>
      <c r="U158" s="59">
        <f t="shared" si="16"/>
        <v>339</v>
      </c>
      <c r="V158" s="79">
        <f t="shared" si="17"/>
        <v>984</v>
      </c>
    </row>
    <row r="159" spans="2:22" ht="12" customHeight="1">
      <c r="B159" s="19"/>
      <c r="C159" s="88"/>
      <c r="D159" s="34" t="s">
        <v>93</v>
      </c>
      <c r="E159" s="60">
        <v>837</v>
      </c>
      <c r="F159" s="60">
        <v>32</v>
      </c>
      <c r="G159" s="64">
        <v>57</v>
      </c>
      <c r="H159" s="64">
        <v>1</v>
      </c>
      <c r="I159" s="64">
        <v>2</v>
      </c>
      <c r="J159" s="60">
        <v>207</v>
      </c>
      <c r="K159" s="60">
        <v>46</v>
      </c>
      <c r="L159" s="60">
        <v>3</v>
      </c>
      <c r="M159" s="60">
        <v>35</v>
      </c>
      <c r="N159" s="60">
        <v>96</v>
      </c>
      <c r="O159" s="60">
        <v>4</v>
      </c>
      <c r="P159" s="60" t="s">
        <v>68</v>
      </c>
      <c r="Q159" s="60">
        <v>268</v>
      </c>
      <c r="R159" s="60">
        <v>86</v>
      </c>
      <c r="S159" s="65" t="s">
        <v>68</v>
      </c>
      <c r="T159" s="61">
        <f t="shared" si="15"/>
        <v>90</v>
      </c>
      <c r="U159" s="61">
        <f t="shared" si="16"/>
        <v>255</v>
      </c>
      <c r="V159" s="81">
        <f t="shared" si="17"/>
        <v>492</v>
      </c>
    </row>
    <row r="160" spans="2:22" ht="12" customHeight="1">
      <c r="B160" s="19"/>
      <c r="C160" s="88"/>
      <c r="D160" s="34" t="s">
        <v>67</v>
      </c>
      <c r="E160" s="60">
        <v>603</v>
      </c>
      <c r="F160" s="60">
        <v>19</v>
      </c>
      <c r="G160" s="64">
        <v>7</v>
      </c>
      <c r="H160" s="64" t="s">
        <v>68</v>
      </c>
      <c r="I160" s="64" t="s">
        <v>68</v>
      </c>
      <c r="J160" s="60">
        <v>20</v>
      </c>
      <c r="K160" s="60">
        <v>64</v>
      </c>
      <c r="L160" s="60">
        <v>3</v>
      </c>
      <c r="M160" s="60">
        <v>7</v>
      </c>
      <c r="N160" s="60">
        <v>120</v>
      </c>
      <c r="O160" s="60">
        <v>7</v>
      </c>
      <c r="P160" s="60" t="s">
        <v>68</v>
      </c>
      <c r="Q160" s="60">
        <v>339</v>
      </c>
      <c r="R160" s="60">
        <v>16</v>
      </c>
      <c r="S160" s="65">
        <v>1</v>
      </c>
      <c r="T160" s="61">
        <f t="shared" si="15"/>
        <v>26</v>
      </c>
      <c r="U160" s="61">
        <f t="shared" si="16"/>
        <v>84</v>
      </c>
      <c r="V160" s="81">
        <f t="shared" si="17"/>
        <v>492</v>
      </c>
    </row>
    <row r="161" spans="2:22" ht="12" customHeight="1">
      <c r="B161" s="19"/>
      <c r="C161" s="87" t="s">
        <v>142</v>
      </c>
      <c r="D161" s="37"/>
      <c r="E161" s="58">
        <v>243</v>
      </c>
      <c r="F161" s="58">
        <v>9</v>
      </c>
      <c r="G161" s="66">
        <v>8</v>
      </c>
      <c r="H161" s="66" t="s">
        <v>68</v>
      </c>
      <c r="I161" s="66" t="s">
        <v>68</v>
      </c>
      <c r="J161" s="58">
        <v>61</v>
      </c>
      <c r="K161" s="58">
        <v>3</v>
      </c>
      <c r="L161" s="58" t="s">
        <v>68</v>
      </c>
      <c r="M161" s="58">
        <v>10</v>
      </c>
      <c r="N161" s="58">
        <v>25</v>
      </c>
      <c r="O161" s="58">
        <v>1</v>
      </c>
      <c r="P161" s="58" t="s">
        <v>68</v>
      </c>
      <c r="Q161" s="58">
        <v>90</v>
      </c>
      <c r="R161" s="58">
        <v>36</v>
      </c>
      <c r="S161" s="67" t="s">
        <v>68</v>
      </c>
      <c r="T161" s="59">
        <f t="shared" si="15"/>
        <v>17</v>
      </c>
      <c r="U161" s="59">
        <f t="shared" si="16"/>
        <v>64</v>
      </c>
      <c r="V161" s="79">
        <f t="shared" si="17"/>
        <v>162</v>
      </c>
    </row>
    <row r="162" spans="2:22" ht="12" customHeight="1">
      <c r="B162" s="19"/>
      <c r="C162" s="88"/>
      <c r="D162" s="34" t="s">
        <v>93</v>
      </c>
      <c r="E162" s="60">
        <v>158</v>
      </c>
      <c r="F162" s="60">
        <v>6</v>
      </c>
      <c r="G162" s="64">
        <v>6</v>
      </c>
      <c r="H162" s="64" t="s">
        <v>68</v>
      </c>
      <c r="I162" s="64" t="s">
        <v>68</v>
      </c>
      <c r="J162" s="60">
        <v>51</v>
      </c>
      <c r="K162" s="60">
        <v>2</v>
      </c>
      <c r="L162" s="60" t="s">
        <v>68</v>
      </c>
      <c r="M162" s="60">
        <v>10</v>
      </c>
      <c r="N162" s="60">
        <v>10</v>
      </c>
      <c r="O162" s="60">
        <v>1</v>
      </c>
      <c r="P162" s="60" t="s">
        <v>68</v>
      </c>
      <c r="Q162" s="60">
        <v>43</v>
      </c>
      <c r="R162" s="60">
        <v>29</v>
      </c>
      <c r="S162" s="65" t="s">
        <v>68</v>
      </c>
      <c r="T162" s="61">
        <f t="shared" si="15"/>
        <v>12</v>
      </c>
      <c r="U162" s="61">
        <f t="shared" si="16"/>
        <v>53</v>
      </c>
      <c r="V162" s="81">
        <f t="shared" si="17"/>
        <v>93</v>
      </c>
    </row>
    <row r="163" spans="2:22" ht="12" customHeight="1" thickBot="1">
      <c r="B163" s="19"/>
      <c r="C163" s="89"/>
      <c r="D163" s="39" t="s">
        <v>67</v>
      </c>
      <c r="E163" s="68">
        <v>85</v>
      </c>
      <c r="F163" s="68">
        <v>3</v>
      </c>
      <c r="G163" s="69">
        <v>2</v>
      </c>
      <c r="H163" s="69" t="s">
        <v>68</v>
      </c>
      <c r="I163" s="69" t="s">
        <v>68</v>
      </c>
      <c r="J163" s="68">
        <v>10</v>
      </c>
      <c r="K163" s="68">
        <v>1</v>
      </c>
      <c r="L163" s="68" t="s">
        <v>68</v>
      </c>
      <c r="M163" s="68" t="s">
        <v>68</v>
      </c>
      <c r="N163" s="68">
        <v>15</v>
      </c>
      <c r="O163" s="68" t="s">
        <v>68</v>
      </c>
      <c r="P163" s="68" t="s">
        <v>68</v>
      </c>
      <c r="Q163" s="68">
        <v>47</v>
      </c>
      <c r="R163" s="68">
        <v>7</v>
      </c>
      <c r="S163" s="70" t="s">
        <v>68</v>
      </c>
      <c r="T163" s="71">
        <f t="shared" si="15"/>
        <v>5</v>
      </c>
      <c r="U163" s="71">
        <f t="shared" si="16"/>
        <v>11</v>
      </c>
      <c r="V163" s="90">
        <f t="shared" si="17"/>
        <v>69</v>
      </c>
    </row>
    <row r="164" spans="2:22" ht="12" customHeight="1">
      <c r="B164" s="19"/>
      <c r="C164" s="38"/>
      <c r="D164" s="36"/>
      <c r="E164" s="26"/>
      <c r="F164" s="27"/>
      <c r="G164" s="28"/>
      <c r="H164" s="27"/>
      <c r="I164" s="28"/>
      <c r="J164" s="29"/>
      <c r="K164" s="29"/>
      <c r="L164" s="28"/>
      <c r="M164" s="27"/>
      <c r="N164" s="29"/>
      <c r="O164" s="29"/>
      <c r="P164" s="27"/>
      <c r="Q164" s="29"/>
      <c r="R164" s="28"/>
      <c r="S164" s="27"/>
      <c r="T164" s="30"/>
      <c r="U164" s="30"/>
      <c r="V164" s="30"/>
    </row>
    <row r="165" ht="12" customHeight="1">
      <c r="B165" s="57"/>
    </row>
    <row r="166" ht="7.5" customHeight="1">
      <c r="B166" s="57"/>
    </row>
    <row r="167" ht="12" customHeight="1">
      <c r="B167" s="57"/>
    </row>
    <row r="168" ht="12" customHeight="1">
      <c r="B168" s="57"/>
    </row>
    <row r="169" ht="12" customHeight="1">
      <c r="B169" s="57"/>
    </row>
    <row r="170" ht="12" customHeight="1">
      <c r="B170" s="57"/>
    </row>
    <row r="171" ht="7.5" customHeight="1">
      <c r="B171" s="57"/>
    </row>
    <row r="172" ht="12" customHeight="1">
      <c r="B172" s="57"/>
    </row>
    <row r="173" ht="7.5" customHeight="1">
      <c r="B173" s="57"/>
    </row>
    <row r="174" ht="12" customHeight="1">
      <c r="B174" s="57"/>
    </row>
    <row r="175" ht="12" customHeight="1">
      <c r="B175" s="57"/>
    </row>
    <row r="176" ht="12" customHeight="1">
      <c r="B176" s="57"/>
    </row>
    <row r="177" ht="12" customHeight="1">
      <c r="B177" s="57"/>
    </row>
    <row r="178" ht="12" customHeight="1">
      <c r="B178" s="57"/>
    </row>
    <row r="179" ht="7.5" customHeight="1">
      <c r="B179" s="57"/>
    </row>
    <row r="180" ht="12" customHeight="1">
      <c r="B180" s="57"/>
    </row>
    <row r="181" ht="12" customHeight="1">
      <c r="B181" s="57"/>
    </row>
    <row r="182" ht="12" customHeight="1">
      <c r="B182" s="57"/>
    </row>
    <row r="183" ht="12" customHeight="1">
      <c r="B183" s="57"/>
    </row>
    <row r="184" ht="12" customHeight="1">
      <c r="B184" s="57"/>
    </row>
    <row r="185" ht="7.5" customHeight="1">
      <c r="B185" s="57"/>
    </row>
    <row r="186" ht="12" customHeight="1">
      <c r="B186" s="57"/>
    </row>
    <row r="187" ht="12" customHeight="1">
      <c r="B187" s="57"/>
    </row>
    <row r="188" ht="12" customHeight="1">
      <c r="B188" s="57"/>
    </row>
    <row r="189" ht="12" customHeight="1">
      <c r="B189" s="57"/>
    </row>
    <row r="190" ht="12" customHeight="1">
      <c r="B190" s="57"/>
    </row>
    <row r="191" ht="7.5" customHeight="1"/>
    <row r="192" ht="12" customHeight="1"/>
    <row r="193" ht="7.5" customHeight="1"/>
    <row r="194" ht="12" customHeight="1"/>
    <row r="195" ht="12" customHeight="1"/>
    <row r="196" ht="12" customHeight="1"/>
    <row r="197" ht="12" customHeight="1"/>
    <row r="198" ht="7.5" customHeight="1"/>
    <row r="199" ht="12" customHeight="1"/>
    <row r="200" ht="7.5" customHeight="1"/>
    <row r="201" ht="12" customHeight="1"/>
    <row r="202" ht="12" customHeight="1"/>
    <row r="203" ht="12" customHeight="1"/>
    <row r="204" ht="12" customHeight="1"/>
    <row r="205" ht="12" customHeight="1"/>
    <row r="206" ht="7.5" customHeight="1"/>
    <row r="207" ht="12" customHeight="1"/>
    <row r="208" ht="12" customHeight="1"/>
    <row r="209" ht="12" customHeight="1"/>
    <row r="210" ht="12" customHeight="1"/>
    <row r="211" ht="12" customHeight="1"/>
    <row r="212" ht="7.5" customHeight="1"/>
    <row r="213" ht="12" customHeight="1"/>
    <row r="214" ht="12" customHeight="1"/>
    <row r="215" ht="12" customHeight="1"/>
    <row r="216" ht="12" customHeight="1"/>
    <row r="217" ht="12" customHeight="1"/>
    <row r="218" ht="7.5" customHeight="1"/>
    <row r="219" ht="12" customHeight="1"/>
    <row r="220" ht="7.5" customHeight="1"/>
    <row r="221" ht="12" customHeight="1"/>
    <row r="222" ht="12" customHeight="1"/>
    <row r="223" ht="12" customHeight="1"/>
    <row r="224" ht="12" customHeight="1"/>
    <row r="225" ht="7.5" customHeight="1"/>
    <row r="226" ht="7.5" customHeight="1"/>
    <row r="227" ht="12" customHeight="1"/>
    <row r="228" ht="12.75" customHeight="1"/>
    <row r="229" ht="12" customHeight="1"/>
    <row r="230" ht="7.5" customHeight="1"/>
    <row r="231" ht="9" customHeight="1"/>
    <row r="232" ht="21.75" customHeight="1"/>
    <row r="233" ht="21.75" customHeight="1"/>
    <row r="234" ht="9.75" customHeight="1"/>
    <row r="235" ht="15" customHeight="1"/>
    <row r="236" ht="11.25"/>
    <row r="237" ht="63" customHeight="1"/>
    <row r="238" ht="32.25" customHeight="1"/>
    <row r="239" ht="7.5" customHeight="1"/>
    <row r="240" ht="12" customHeight="1"/>
    <row r="241" ht="7.5" customHeight="1"/>
    <row r="242" ht="12" customHeight="1"/>
    <row r="243" ht="7.5" customHeight="1"/>
    <row r="244" ht="12" customHeight="1"/>
    <row r="245" ht="12" customHeight="1"/>
    <row r="246" ht="12" customHeight="1"/>
    <row r="247" ht="12" customHeight="1"/>
    <row r="248" ht="12" customHeight="1"/>
    <row r="249" ht="7.5" customHeight="1"/>
    <row r="250" ht="12" customHeight="1"/>
    <row r="251" ht="12" customHeight="1"/>
    <row r="252" ht="12" customHeight="1"/>
    <row r="253" ht="12" customHeight="1"/>
    <row r="254" ht="12" customHeight="1"/>
    <row r="255" ht="7.5" customHeight="1"/>
    <row r="256" ht="12" customHeight="1"/>
    <row r="257" ht="12" customHeight="1"/>
    <row r="258" ht="12" customHeight="1"/>
    <row r="259" ht="12" customHeight="1"/>
    <row r="260" ht="12" customHeight="1"/>
    <row r="261" ht="7.5" customHeight="1"/>
    <row r="262" ht="12" customHeight="1"/>
    <row r="263" ht="7.5" customHeight="1"/>
    <row r="264" ht="12" customHeight="1"/>
    <row r="265" ht="12" customHeight="1"/>
    <row r="266" ht="12" customHeight="1"/>
    <row r="267" ht="12" customHeight="1"/>
    <row r="268" ht="7.5" customHeight="1"/>
    <row r="269" ht="12" customHeight="1"/>
    <row r="270" ht="7.5" customHeight="1"/>
    <row r="271" ht="12" customHeight="1"/>
    <row r="272" ht="12" customHeight="1"/>
    <row r="273" ht="12" customHeight="1"/>
    <row r="274" ht="12" customHeight="1"/>
    <row r="275" ht="12" customHeight="1"/>
    <row r="276" ht="7.5" customHeight="1"/>
    <row r="277" ht="12" customHeight="1"/>
    <row r="278" ht="12" customHeight="1"/>
    <row r="279" ht="12" customHeight="1"/>
    <row r="280" ht="12" customHeight="1"/>
    <row r="281" ht="12" customHeight="1"/>
    <row r="282" ht="7.5" customHeight="1"/>
    <row r="283" ht="12" customHeight="1"/>
    <row r="284" ht="12" customHeight="1"/>
    <row r="285" ht="12" customHeight="1"/>
    <row r="286" ht="12" customHeight="1"/>
    <row r="287" ht="12" customHeight="1"/>
    <row r="288" ht="7.5" customHeight="1"/>
    <row r="289" ht="12" customHeight="1"/>
    <row r="290" ht="7.5" customHeight="1"/>
    <row r="291" ht="12" customHeight="1"/>
    <row r="292" ht="12" customHeight="1"/>
    <row r="293" ht="12" customHeight="1"/>
    <row r="294" ht="12" customHeight="1"/>
    <row r="295" ht="7.5" customHeight="1"/>
    <row r="296" ht="12" customHeight="1"/>
    <row r="297" ht="7.5" customHeight="1"/>
    <row r="298" ht="12" customHeight="1"/>
    <row r="299" ht="12" customHeight="1"/>
    <row r="300" ht="12" customHeight="1"/>
    <row r="301" ht="12" customHeight="1"/>
    <row r="302" ht="12" customHeight="1"/>
    <row r="303" ht="7.5" customHeight="1"/>
    <row r="304" ht="12" customHeight="1"/>
    <row r="305" ht="12" customHeight="1"/>
    <row r="306" ht="12" customHeight="1"/>
    <row r="307" ht="12" customHeight="1"/>
    <row r="308" ht="12" customHeight="1"/>
    <row r="309" ht="7.5" customHeight="1"/>
    <row r="310" ht="12" customHeight="1"/>
    <row r="311" ht="12" customHeight="1"/>
    <row r="312" ht="12" customHeight="1"/>
    <row r="313" ht="12" customHeight="1"/>
    <row r="314" ht="12" customHeight="1"/>
    <row r="315" ht="7.5" customHeight="1"/>
    <row r="316" ht="12" customHeight="1"/>
    <row r="317" ht="7.5" customHeight="1"/>
    <row r="318" ht="12" customHeight="1"/>
    <row r="319" ht="12" customHeight="1"/>
    <row r="320" ht="12" customHeight="1"/>
    <row r="321" ht="12" customHeight="1"/>
    <row r="322" ht="7.5" customHeight="1"/>
    <row r="323" ht="7.5" customHeight="1"/>
    <row r="324" ht="12" customHeight="1"/>
    <row r="325" ht="12.75" customHeight="1"/>
    <row r="326" ht="12" customHeight="1"/>
    <row r="327" ht="7.5" customHeight="1"/>
    <row r="328" ht="9" customHeight="1"/>
    <row r="329" ht="21.75" customHeight="1"/>
    <row r="330" ht="21.75" customHeight="1"/>
    <row r="331" ht="9.75" customHeight="1"/>
    <row r="332" ht="15" customHeight="1"/>
    <row r="333" ht="11.25"/>
    <row r="334" ht="63" customHeight="1"/>
    <row r="335" ht="32.25" customHeight="1"/>
    <row r="336" ht="7.5" customHeight="1"/>
    <row r="337" ht="12" customHeight="1"/>
    <row r="338" ht="7.5" customHeight="1"/>
    <row r="339" ht="12" customHeight="1"/>
    <row r="340" ht="7.5" customHeight="1"/>
    <row r="341" ht="12" customHeight="1"/>
    <row r="342" ht="12" customHeight="1"/>
    <row r="343" ht="12" customHeight="1"/>
    <row r="344" ht="12" customHeight="1"/>
    <row r="345" ht="12" customHeight="1"/>
    <row r="346" ht="7.5" customHeight="1"/>
    <row r="347" ht="12" customHeight="1"/>
    <row r="348" ht="12" customHeight="1"/>
    <row r="349" ht="12" customHeight="1"/>
    <row r="350" ht="12" customHeight="1"/>
    <row r="351" ht="12" customHeight="1"/>
    <row r="352" ht="7.5" customHeight="1"/>
    <row r="353" ht="12" customHeight="1"/>
    <row r="354" ht="12" customHeight="1"/>
    <row r="355" ht="12" customHeight="1"/>
    <row r="356" ht="12" customHeight="1"/>
    <row r="357" ht="12" customHeight="1"/>
    <row r="358" ht="7.5" customHeight="1"/>
    <row r="359" ht="12" customHeight="1"/>
    <row r="360" ht="7.5" customHeight="1"/>
    <row r="361" ht="12" customHeight="1"/>
    <row r="362" ht="12" customHeight="1"/>
    <row r="363" ht="12" customHeight="1"/>
    <row r="364" ht="12" customHeight="1"/>
    <row r="365" ht="7.5" customHeight="1"/>
    <row r="366" ht="12" customHeight="1"/>
    <row r="367" ht="7.5" customHeight="1"/>
    <row r="368" ht="12" customHeight="1"/>
    <row r="369" ht="12" customHeight="1"/>
    <row r="370" ht="12" customHeight="1"/>
    <row r="371" ht="12" customHeight="1"/>
    <row r="372" ht="12" customHeight="1"/>
    <row r="373" ht="7.5" customHeight="1"/>
    <row r="374" ht="12" customHeight="1"/>
    <row r="375" ht="12" customHeight="1"/>
    <row r="376" ht="12" customHeight="1"/>
    <row r="377" ht="12" customHeight="1"/>
    <row r="378" ht="12" customHeight="1"/>
    <row r="379" ht="7.5" customHeight="1"/>
    <row r="380" ht="12" customHeight="1"/>
    <row r="381" ht="12" customHeight="1"/>
    <row r="382" ht="12" customHeight="1"/>
    <row r="383" ht="12" customHeight="1"/>
    <row r="384" ht="12" customHeight="1"/>
    <row r="385" ht="7.5" customHeight="1"/>
    <row r="386" ht="12" customHeight="1"/>
    <row r="387" ht="7.5" customHeight="1"/>
    <row r="388" ht="12" customHeight="1"/>
    <row r="389" ht="12" customHeight="1"/>
    <row r="390" ht="12" customHeight="1"/>
    <row r="391" ht="12" customHeight="1"/>
    <row r="392" ht="7.5" customHeight="1"/>
    <row r="393" ht="12" customHeight="1"/>
    <row r="394" ht="7.5" customHeight="1"/>
    <row r="395" ht="12" customHeight="1"/>
    <row r="396" ht="12" customHeight="1"/>
    <row r="397" ht="12" customHeight="1"/>
    <row r="398" ht="12" customHeight="1"/>
    <row r="399" ht="12" customHeight="1"/>
    <row r="400" ht="7.5" customHeight="1"/>
    <row r="401" ht="12" customHeight="1"/>
    <row r="402" ht="12" customHeight="1"/>
    <row r="403" ht="12" customHeight="1"/>
    <row r="404" ht="12" customHeight="1"/>
    <row r="405" ht="12" customHeight="1"/>
    <row r="406" ht="7.5" customHeight="1"/>
    <row r="407" ht="12" customHeight="1"/>
    <row r="408" ht="12" customHeight="1"/>
    <row r="409" ht="12" customHeight="1"/>
    <row r="410" ht="12" customHeight="1"/>
    <row r="411" ht="12" customHeight="1"/>
    <row r="412" ht="7.5" customHeight="1"/>
    <row r="413" ht="12" customHeight="1"/>
    <row r="414" ht="7.5" customHeight="1"/>
    <row r="415" ht="12" customHeight="1"/>
    <row r="416" ht="12" customHeight="1"/>
    <row r="417" ht="12" customHeight="1"/>
    <row r="418" ht="12" customHeight="1"/>
    <row r="419" ht="7.5" customHeight="1"/>
    <row r="420" ht="7.5" customHeight="1"/>
    <row r="421" ht="12" customHeight="1"/>
    <row r="422" ht="12.75" customHeight="1"/>
    <row r="423" ht="12" customHeight="1"/>
    <row r="424" ht="7.5" customHeight="1"/>
    <row r="425" ht="9" customHeight="1"/>
    <row r="426" ht="21.75" customHeight="1"/>
    <row r="427" ht="21.75" customHeight="1"/>
    <row r="428" ht="9.75" customHeight="1"/>
    <row r="429" ht="15" customHeight="1"/>
    <row r="430" ht="11.25"/>
    <row r="431" ht="63" customHeight="1"/>
    <row r="432" ht="32.25" customHeight="1"/>
    <row r="433" ht="7.5" customHeight="1"/>
    <row r="434" ht="12" customHeight="1"/>
    <row r="435" ht="7.5" customHeight="1"/>
    <row r="436" ht="12" customHeight="1"/>
    <row r="437" ht="7.5" customHeight="1"/>
    <row r="438" ht="12" customHeight="1"/>
    <row r="439" ht="12" customHeight="1"/>
    <row r="440" ht="12" customHeight="1"/>
    <row r="441" ht="12" customHeight="1"/>
    <row r="442" ht="12" customHeight="1"/>
    <row r="443" ht="7.5" customHeight="1"/>
    <row r="444" ht="12" customHeight="1"/>
    <row r="445" ht="12" customHeight="1"/>
    <row r="446" ht="12" customHeight="1"/>
    <row r="447" ht="12" customHeight="1"/>
    <row r="448" ht="12" customHeight="1"/>
    <row r="449" ht="7.5" customHeight="1"/>
    <row r="450" ht="12" customHeight="1"/>
    <row r="451" ht="12" customHeight="1"/>
    <row r="452" ht="12" customHeight="1"/>
    <row r="453" ht="12" customHeight="1"/>
    <row r="454" ht="12" customHeight="1"/>
    <row r="455" ht="7.5" customHeight="1"/>
    <row r="456" ht="12" customHeight="1"/>
    <row r="457" ht="7.5" customHeight="1"/>
    <row r="458" ht="12" customHeight="1"/>
    <row r="459" ht="12" customHeight="1"/>
    <row r="460" ht="12" customHeight="1"/>
    <row r="461" ht="12" customHeight="1"/>
    <row r="462" ht="7.5" customHeight="1"/>
    <row r="463" ht="12" customHeight="1"/>
    <row r="464" ht="7.5" customHeight="1"/>
    <row r="465" ht="12" customHeight="1"/>
    <row r="466" ht="12" customHeight="1"/>
    <row r="467" ht="12" customHeight="1"/>
    <row r="468" ht="12" customHeight="1"/>
    <row r="469" ht="12" customHeight="1"/>
    <row r="470" ht="7.5" customHeight="1"/>
    <row r="471" ht="12" customHeight="1"/>
    <row r="472" ht="12" customHeight="1"/>
    <row r="473" ht="12" customHeight="1"/>
    <row r="474" ht="12" customHeight="1"/>
    <row r="475" ht="12" customHeight="1"/>
    <row r="476" ht="7.5" customHeight="1"/>
    <row r="477" ht="12" customHeight="1"/>
    <row r="478" ht="12" customHeight="1"/>
    <row r="479" ht="12" customHeight="1"/>
    <row r="480" ht="12" customHeight="1"/>
    <row r="481" ht="12" customHeight="1"/>
    <row r="482" ht="7.5" customHeight="1"/>
    <row r="483" ht="12" customHeight="1"/>
    <row r="484" ht="7.5" customHeight="1"/>
    <row r="485" ht="12" customHeight="1"/>
    <row r="486" ht="12" customHeight="1"/>
    <row r="487" ht="12" customHeight="1"/>
    <row r="488" ht="12" customHeight="1"/>
    <row r="489" ht="7.5" customHeight="1"/>
    <row r="490" ht="12" customHeight="1"/>
    <row r="491" ht="7.5" customHeight="1"/>
    <row r="492" ht="12" customHeight="1"/>
    <row r="493" ht="12" customHeight="1"/>
    <row r="494" ht="12" customHeight="1"/>
    <row r="495" ht="12" customHeight="1"/>
    <row r="496" ht="12" customHeight="1"/>
    <row r="497" ht="7.5" customHeight="1"/>
    <row r="498" ht="12" customHeight="1"/>
    <row r="499" ht="12" customHeight="1"/>
    <row r="500" ht="12" customHeight="1"/>
    <row r="501" ht="12" customHeight="1"/>
    <row r="502" ht="12" customHeight="1"/>
    <row r="503" ht="7.5" customHeight="1"/>
    <row r="504" ht="12" customHeight="1"/>
    <row r="505" ht="12" customHeight="1"/>
    <row r="506" ht="12" customHeight="1"/>
    <row r="507" ht="12" customHeight="1"/>
    <row r="508" ht="12" customHeight="1"/>
    <row r="509" ht="7.5" customHeight="1"/>
    <row r="510" ht="12" customHeight="1"/>
    <row r="511" ht="7.5" customHeight="1"/>
    <row r="512" ht="12" customHeight="1"/>
    <row r="513" ht="12" customHeight="1"/>
    <row r="514" ht="12" customHeight="1"/>
    <row r="515" ht="12" customHeight="1"/>
    <row r="516" ht="7.5" customHeight="1"/>
    <row r="517" ht="7.5" customHeight="1"/>
    <row r="518" ht="12" customHeight="1"/>
    <row r="519" ht="12.75" customHeight="1"/>
    <row r="520" ht="12" customHeight="1"/>
    <row r="521" ht="7.5" customHeight="1"/>
    <row r="522" ht="9" customHeight="1"/>
    <row r="523" ht="21.75" customHeight="1"/>
    <row r="524" ht="21.75" customHeight="1"/>
    <row r="525" ht="9.75" customHeight="1"/>
    <row r="526" ht="15" customHeight="1"/>
    <row r="527" ht="11.25"/>
    <row r="528" ht="63" customHeight="1"/>
    <row r="529" ht="32.25" customHeight="1"/>
    <row r="530" ht="7.5" customHeight="1"/>
    <row r="531" ht="12" customHeight="1"/>
    <row r="532" ht="7.5" customHeight="1"/>
    <row r="533" ht="12" customHeight="1"/>
    <row r="534" ht="7.5" customHeight="1"/>
    <row r="535" ht="12" customHeight="1"/>
    <row r="536" ht="12" customHeight="1"/>
    <row r="537" ht="12" customHeight="1"/>
    <row r="538" ht="12" customHeight="1"/>
    <row r="539" ht="12" customHeight="1"/>
    <row r="540" ht="7.5" customHeight="1"/>
    <row r="541" ht="12" customHeight="1"/>
    <row r="542" ht="12" customHeight="1"/>
    <row r="543" ht="12" customHeight="1"/>
    <row r="544" ht="12" customHeight="1"/>
    <row r="545" ht="12" customHeight="1"/>
    <row r="546" ht="7.5" customHeight="1"/>
    <row r="547" ht="12" customHeight="1"/>
    <row r="548" ht="12" customHeight="1"/>
    <row r="549" ht="12" customHeight="1"/>
    <row r="550" ht="12" customHeight="1"/>
    <row r="551" ht="12" customHeight="1"/>
    <row r="552" ht="7.5" customHeight="1"/>
    <row r="553" ht="12" customHeight="1"/>
    <row r="554" ht="7.5" customHeight="1"/>
    <row r="555" ht="12" customHeight="1"/>
    <row r="556" ht="12" customHeight="1"/>
    <row r="557" ht="12" customHeight="1"/>
    <row r="558" ht="12" customHeight="1"/>
    <row r="559" ht="7.5" customHeight="1"/>
    <row r="560" ht="12" customHeight="1"/>
    <row r="561" ht="7.5" customHeight="1"/>
    <row r="562" ht="12" customHeight="1"/>
    <row r="563" ht="12" customHeight="1"/>
    <row r="564" ht="12" customHeight="1"/>
    <row r="565" ht="12" customHeight="1"/>
    <row r="566" ht="12" customHeight="1"/>
    <row r="567" ht="7.5" customHeight="1"/>
    <row r="568" ht="12" customHeight="1"/>
    <row r="569" ht="12" customHeight="1"/>
    <row r="570" ht="12" customHeight="1"/>
    <row r="571" ht="12" customHeight="1"/>
    <row r="572" ht="12" customHeight="1"/>
    <row r="573" ht="7.5" customHeight="1"/>
    <row r="574" ht="12" customHeight="1"/>
    <row r="575" ht="12" customHeight="1"/>
    <row r="576" ht="12" customHeight="1"/>
    <row r="577" ht="12" customHeight="1"/>
    <row r="578" ht="12" customHeight="1"/>
    <row r="579" ht="7.5" customHeight="1"/>
    <row r="580" ht="12" customHeight="1"/>
    <row r="581" ht="7.5" customHeight="1"/>
    <row r="582" ht="12" customHeight="1"/>
    <row r="583" ht="12" customHeight="1"/>
    <row r="584" ht="12" customHeight="1"/>
    <row r="585" ht="12" customHeight="1"/>
    <row r="586" ht="7.5" customHeight="1"/>
    <row r="587" ht="12" customHeight="1"/>
    <row r="588" ht="7.5" customHeight="1"/>
    <row r="589" ht="12" customHeight="1"/>
    <row r="590" ht="12" customHeight="1"/>
    <row r="591" ht="12" customHeight="1"/>
    <row r="592" ht="12" customHeight="1"/>
    <row r="593" ht="12" customHeight="1"/>
    <row r="594" ht="7.5" customHeight="1"/>
    <row r="595" ht="12" customHeight="1"/>
    <row r="596" ht="12" customHeight="1"/>
    <row r="597" ht="12" customHeight="1"/>
    <row r="598" ht="12" customHeight="1"/>
    <row r="599" ht="12" customHeight="1"/>
    <row r="600" ht="7.5" customHeight="1"/>
    <row r="601" ht="12" customHeight="1"/>
    <row r="602" ht="12" customHeight="1"/>
    <row r="603" ht="12" customHeight="1"/>
    <row r="604" ht="12" customHeight="1"/>
    <row r="605" ht="12" customHeight="1"/>
    <row r="606" ht="7.5" customHeight="1"/>
    <row r="607" ht="12" customHeight="1"/>
    <row r="608" ht="7.5" customHeight="1"/>
    <row r="609" ht="12" customHeight="1"/>
    <row r="610" ht="12" customHeight="1"/>
    <row r="611" ht="12" customHeight="1"/>
    <row r="612" ht="12" customHeight="1"/>
    <row r="613" ht="7.5" customHeight="1"/>
    <row r="614" ht="7.5" customHeight="1"/>
    <row r="615" ht="12" customHeight="1"/>
    <row r="616" ht="12.75" customHeight="1"/>
    <row r="617" ht="12" customHeight="1"/>
    <row r="618" ht="7.5" customHeight="1"/>
    <row r="619" ht="9" customHeight="1"/>
    <row r="620" ht="21.75" customHeight="1"/>
    <row r="621" ht="21.75" customHeight="1"/>
    <row r="622" ht="9.75" customHeight="1"/>
    <row r="623" ht="15" customHeight="1"/>
    <row r="624" ht="11.25"/>
    <row r="625" ht="63" customHeight="1"/>
    <row r="626" ht="32.25" customHeight="1"/>
    <row r="627" ht="7.5" customHeight="1"/>
    <row r="628" ht="12" customHeight="1"/>
    <row r="629" ht="7.5" customHeight="1"/>
    <row r="630" ht="12" customHeight="1"/>
    <row r="631" ht="7.5" customHeight="1"/>
    <row r="632" ht="12" customHeight="1"/>
    <row r="633" ht="12" customHeight="1"/>
    <row r="634" ht="12" customHeight="1"/>
    <row r="635" ht="12" customHeight="1"/>
    <row r="636" ht="12" customHeight="1"/>
    <row r="637" ht="7.5" customHeight="1"/>
    <row r="638" ht="12" customHeight="1"/>
    <row r="639" ht="12" customHeight="1"/>
    <row r="640" ht="12" customHeight="1"/>
    <row r="641" ht="12" customHeight="1"/>
    <row r="642" ht="12" customHeight="1"/>
    <row r="643" ht="7.5" customHeight="1"/>
    <row r="644" ht="12" customHeight="1"/>
    <row r="645" ht="12" customHeight="1"/>
    <row r="646" ht="12" customHeight="1"/>
    <row r="647" ht="12" customHeight="1"/>
    <row r="648" ht="12" customHeight="1"/>
    <row r="649" ht="7.5" customHeight="1"/>
    <row r="650" ht="12" customHeight="1"/>
    <row r="651" ht="7.5" customHeight="1"/>
    <row r="652" ht="12" customHeight="1"/>
    <row r="653" ht="12" customHeight="1"/>
    <row r="654" ht="12" customHeight="1"/>
    <row r="655" ht="12" customHeight="1"/>
    <row r="656" ht="7.5" customHeight="1"/>
    <row r="657" ht="12" customHeight="1"/>
    <row r="658" ht="7.5" customHeight="1"/>
    <row r="659" ht="12" customHeight="1"/>
    <row r="660" ht="12" customHeight="1"/>
    <row r="661" ht="12" customHeight="1"/>
    <row r="662" ht="12" customHeight="1"/>
    <row r="663" ht="12" customHeight="1"/>
    <row r="664" ht="7.5" customHeight="1"/>
    <row r="665" ht="12" customHeight="1"/>
    <row r="666" ht="12" customHeight="1"/>
    <row r="667" ht="12" customHeight="1"/>
    <row r="668" ht="12" customHeight="1"/>
    <row r="669" ht="12" customHeight="1"/>
    <row r="670" ht="7.5" customHeight="1"/>
    <row r="671" ht="12" customHeight="1"/>
    <row r="672" ht="12" customHeight="1"/>
    <row r="673" ht="12" customHeight="1"/>
    <row r="674" ht="12" customHeight="1"/>
    <row r="675" ht="12" customHeight="1"/>
    <row r="676" ht="7.5" customHeight="1"/>
    <row r="677" ht="12" customHeight="1"/>
    <row r="678" ht="7.5" customHeight="1"/>
    <row r="679" ht="12" customHeight="1"/>
    <row r="680" ht="12" customHeight="1"/>
    <row r="681" ht="12" customHeight="1"/>
    <row r="682" ht="12" customHeight="1"/>
    <row r="683" ht="7.5" customHeight="1"/>
    <row r="684" ht="12" customHeight="1"/>
    <row r="685" ht="7.5" customHeight="1"/>
    <row r="686" ht="12" customHeight="1"/>
    <row r="687" ht="12" customHeight="1"/>
    <row r="688" ht="12" customHeight="1"/>
    <row r="689" ht="12" customHeight="1"/>
    <row r="690" ht="12" customHeight="1"/>
    <row r="691" ht="7.5" customHeight="1"/>
    <row r="692" ht="12" customHeight="1"/>
    <row r="693" ht="12" customHeight="1"/>
    <row r="694" ht="12" customHeight="1"/>
    <row r="695" ht="12" customHeight="1"/>
    <row r="696" ht="12" customHeight="1"/>
    <row r="697" ht="7.5" customHeight="1"/>
    <row r="698" ht="12" customHeight="1"/>
    <row r="699" ht="12" customHeight="1"/>
    <row r="700" ht="12" customHeight="1"/>
    <row r="701" ht="12" customHeight="1"/>
    <row r="702" ht="12" customHeight="1"/>
    <row r="703" ht="7.5" customHeight="1"/>
    <row r="704" ht="12" customHeight="1"/>
    <row r="705" ht="7.5" customHeight="1"/>
    <row r="706" ht="12" customHeight="1"/>
    <row r="707" ht="12" customHeight="1"/>
    <row r="708" ht="12" customHeight="1"/>
    <row r="709" ht="12" customHeight="1"/>
    <row r="710" ht="7.5" customHeight="1"/>
    <row r="711" ht="7.5" customHeight="1"/>
    <row r="712" ht="12" customHeight="1"/>
    <row r="713" ht="12.75" customHeight="1"/>
    <row r="714" ht="12" customHeight="1"/>
    <row r="715" ht="7.5" customHeight="1"/>
    <row r="716" ht="9" customHeight="1"/>
    <row r="717" ht="21.75" customHeight="1"/>
    <row r="718" ht="21.75" customHeight="1"/>
    <row r="719" ht="9.75" customHeight="1"/>
    <row r="720" ht="15" customHeight="1"/>
    <row r="721" ht="11.25"/>
    <row r="722" ht="63" customHeight="1"/>
    <row r="723" ht="32.25" customHeight="1"/>
    <row r="724" ht="7.5" customHeight="1"/>
    <row r="725" ht="12" customHeight="1"/>
    <row r="726" ht="7.5" customHeight="1"/>
    <row r="727" ht="12" customHeight="1"/>
    <row r="728" ht="7.5" customHeight="1"/>
    <row r="729" ht="12" customHeight="1"/>
    <row r="730" ht="12" customHeight="1"/>
    <row r="731" ht="12" customHeight="1"/>
    <row r="732" ht="12" customHeight="1"/>
    <row r="733" ht="12" customHeight="1"/>
    <row r="734" ht="7.5" customHeight="1"/>
    <row r="735" ht="12" customHeight="1"/>
    <row r="736" ht="12" customHeight="1"/>
    <row r="737" ht="12" customHeight="1"/>
    <row r="738" ht="12" customHeight="1"/>
    <row r="739" ht="12" customHeight="1"/>
    <row r="740" ht="7.5" customHeight="1"/>
    <row r="741" ht="12" customHeight="1"/>
    <row r="742" ht="12" customHeight="1"/>
    <row r="743" ht="12" customHeight="1"/>
    <row r="744" ht="12" customHeight="1"/>
    <row r="745" ht="12" customHeight="1"/>
    <row r="746" ht="7.5" customHeight="1"/>
    <row r="747" ht="12" customHeight="1"/>
    <row r="748" ht="7.5" customHeight="1"/>
    <row r="749" ht="12" customHeight="1"/>
    <row r="750" ht="12" customHeight="1"/>
    <row r="751" ht="12" customHeight="1"/>
    <row r="752" ht="12" customHeight="1"/>
    <row r="753" ht="7.5" customHeight="1"/>
    <row r="754" ht="12" customHeight="1"/>
    <row r="755" ht="7.5" customHeight="1"/>
    <row r="756" ht="12" customHeight="1"/>
    <row r="757" ht="12" customHeight="1"/>
    <row r="758" ht="12" customHeight="1"/>
    <row r="759" ht="12" customHeight="1"/>
    <row r="760" ht="12" customHeight="1"/>
    <row r="761" ht="7.5" customHeight="1"/>
    <row r="762" ht="12" customHeight="1"/>
    <row r="763" ht="12" customHeight="1"/>
    <row r="764" ht="12" customHeight="1"/>
    <row r="765" ht="12" customHeight="1"/>
    <row r="766" ht="12" customHeight="1"/>
    <row r="767" ht="7.5" customHeight="1"/>
    <row r="768" ht="12" customHeight="1"/>
    <row r="769" ht="12" customHeight="1"/>
    <row r="770" ht="12" customHeight="1"/>
    <row r="771" ht="12" customHeight="1"/>
    <row r="772" ht="12" customHeight="1"/>
    <row r="773" ht="7.5" customHeight="1"/>
    <row r="774" ht="12" customHeight="1"/>
    <row r="775" ht="7.5" customHeight="1"/>
    <row r="776" ht="12" customHeight="1"/>
    <row r="777" ht="12" customHeight="1"/>
    <row r="778" ht="12" customHeight="1"/>
    <row r="779" ht="12" customHeight="1"/>
    <row r="780" ht="7.5" customHeight="1"/>
    <row r="781" ht="12" customHeight="1"/>
    <row r="782" ht="7.5" customHeight="1"/>
    <row r="783" ht="12" customHeight="1"/>
    <row r="784" ht="12" customHeight="1"/>
    <row r="785" ht="12" customHeight="1"/>
    <row r="786" ht="12" customHeight="1"/>
    <row r="787" ht="12" customHeight="1"/>
    <row r="788" ht="7.5" customHeight="1"/>
    <row r="789" ht="12" customHeight="1"/>
    <row r="790" ht="12" customHeight="1"/>
    <row r="791" ht="12" customHeight="1"/>
    <row r="792" ht="12" customHeight="1"/>
    <row r="793" ht="12" customHeight="1"/>
    <row r="794" ht="7.5" customHeight="1"/>
    <row r="795" ht="12" customHeight="1"/>
    <row r="796" ht="12" customHeight="1"/>
    <row r="797" ht="12" customHeight="1"/>
    <row r="798" ht="12" customHeight="1"/>
    <row r="799" ht="12" customHeight="1"/>
    <row r="800" ht="7.5" customHeight="1"/>
    <row r="801" ht="12" customHeight="1"/>
    <row r="802" ht="7.5" customHeight="1"/>
    <row r="803" ht="12" customHeight="1"/>
    <row r="804" ht="12" customHeight="1"/>
    <row r="805" ht="12" customHeight="1"/>
    <row r="806" ht="12" customHeight="1"/>
    <row r="807" ht="7.5" customHeight="1"/>
    <row r="808" ht="7.5" customHeight="1"/>
    <row r="809" ht="12" customHeight="1"/>
    <row r="810" ht="12.75" customHeight="1"/>
    <row r="811" ht="12" customHeight="1"/>
    <row r="812" ht="7.5" customHeight="1"/>
    <row r="813" ht="9" customHeight="1"/>
    <row r="814" ht="21.75" customHeight="1"/>
    <row r="815" ht="21.75" customHeight="1"/>
    <row r="816" ht="9.75" customHeight="1"/>
    <row r="817" ht="15" customHeight="1"/>
    <row r="818" ht="11.25"/>
    <row r="819" ht="63" customHeight="1"/>
    <row r="820" ht="32.25" customHeight="1"/>
    <row r="821" ht="7.5" customHeight="1"/>
    <row r="822" ht="12" customHeight="1"/>
    <row r="823" ht="7.5" customHeight="1"/>
    <row r="824" ht="12" customHeight="1"/>
    <row r="825" ht="7.5" customHeight="1"/>
    <row r="826" ht="12" customHeight="1"/>
    <row r="827" ht="12" customHeight="1"/>
    <row r="828" ht="12" customHeight="1"/>
    <row r="829" ht="12" customHeight="1"/>
    <row r="830" ht="12" customHeight="1"/>
    <row r="831" ht="7.5" customHeight="1"/>
    <row r="832" ht="12" customHeight="1"/>
    <row r="833" ht="12" customHeight="1"/>
    <row r="834" ht="12" customHeight="1"/>
    <row r="835" ht="12" customHeight="1"/>
    <row r="836" ht="12" customHeight="1"/>
    <row r="837" ht="7.5" customHeight="1"/>
    <row r="838" ht="12" customHeight="1"/>
    <row r="839" ht="12" customHeight="1"/>
    <row r="840" ht="12" customHeight="1"/>
    <row r="841" ht="12" customHeight="1"/>
    <row r="842" ht="12" customHeight="1"/>
    <row r="843" ht="7.5" customHeight="1"/>
    <row r="844" ht="12" customHeight="1"/>
    <row r="845" ht="7.5" customHeight="1"/>
    <row r="846" ht="12" customHeight="1"/>
    <row r="847" ht="12" customHeight="1"/>
    <row r="848" ht="12" customHeight="1"/>
    <row r="849" ht="12" customHeight="1"/>
    <row r="850" ht="7.5" customHeight="1"/>
    <row r="851" ht="12" customHeight="1"/>
    <row r="852" ht="7.5" customHeight="1"/>
    <row r="853" ht="12" customHeight="1"/>
    <row r="854" ht="12" customHeight="1"/>
    <row r="855" ht="12" customHeight="1"/>
    <row r="856" ht="12" customHeight="1"/>
    <row r="857" ht="12" customHeight="1"/>
    <row r="858" ht="7.5" customHeight="1"/>
    <row r="859" ht="12" customHeight="1"/>
    <row r="860" ht="12" customHeight="1"/>
    <row r="861" ht="12" customHeight="1"/>
    <row r="862" ht="12" customHeight="1"/>
    <row r="863" ht="12" customHeight="1"/>
    <row r="864" ht="7.5" customHeight="1"/>
    <row r="865" ht="12" customHeight="1"/>
    <row r="866" ht="12" customHeight="1"/>
    <row r="867" ht="12" customHeight="1"/>
    <row r="868" ht="12" customHeight="1"/>
    <row r="869" ht="12" customHeight="1"/>
    <row r="870" ht="7.5" customHeight="1"/>
    <row r="871" ht="12" customHeight="1"/>
    <row r="872" ht="7.5" customHeight="1"/>
    <row r="873" ht="12" customHeight="1"/>
    <row r="874" ht="12" customHeight="1"/>
    <row r="875" ht="12" customHeight="1"/>
    <row r="876" ht="12" customHeight="1"/>
    <row r="877" ht="7.5" customHeight="1"/>
    <row r="878" ht="12" customHeight="1"/>
    <row r="879" ht="7.5" customHeight="1"/>
    <row r="880" ht="12" customHeight="1"/>
    <row r="881" ht="12" customHeight="1"/>
    <row r="882" ht="12" customHeight="1"/>
    <row r="883" ht="12" customHeight="1"/>
    <row r="884" ht="12" customHeight="1"/>
    <row r="885" ht="7.5" customHeight="1"/>
    <row r="886" ht="12" customHeight="1"/>
    <row r="887" ht="12" customHeight="1"/>
    <row r="888" ht="12" customHeight="1"/>
    <row r="889" ht="12" customHeight="1"/>
    <row r="890" ht="12" customHeight="1"/>
    <row r="891" ht="7.5" customHeight="1"/>
    <row r="892" ht="12" customHeight="1"/>
    <row r="893" ht="12" customHeight="1"/>
    <row r="894" ht="12" customHeight="1"/>
    <row r="895" ht="12" customHeight="1"/>
    <row r="896" ht="12" customHeight="1"/>
    <row r="897" ht="7.5" customHeight="1"/>
    <row r="898" ht="12" customHeight="1"/>
    <row r="899" ht="7.5" customHeight="1"/>
    <row r="900" ht="12" customHeight="1"/>
    <row r="901" ht="12" customHeight="1"/>
    <row r="902" ht="12" customHeight="1"/>
    <row r="903" ht="12" customHeight="1"/>
    <row r="904" ht="7.5" customHeight="1"/>
    <row r="905" ht="7.5" customHeight="1"/>
    <row r="906" ht="12" customHeight="1"/>
    <row r="907" ht="12.75" customHeight="1"/>
    <row r="908" ht="12" customHeight="1"/>
    <row r="909" ht="7.5" customHeight="1"/>
    <row r="910" ht="9" customHeight="1"/>
    <row r="911" ht="21.75" customHeight="1"/>
    <row r="912" ht="21.75" customHeight="1"/>
    <row r="913" ht="9.75" customHeight="1"/>
    <row r="914" ht="15" customHeight="1"/>
    <row r="915" ht="11.25"/>
    <row r="916" ht="63" customHeight="1"/>
    <row r="917" ht="32.25" customHeight="1"/>
    <row r="918" ht="7.5" customHeight="1"/>
    <row r="919" ht="12" customHeight="1"/>
    <row r="920" ht="7.5" customHeight="1"/>
    <row r="921" ht="12" customHeight="1"/>
    <row r="922" ht="7.5" customHeight="1"/>
    <row r="923" ht="12" customHeight="1"/>
    <row r="924" ht="12" customHeight="1"/>
    <row r="925" ht="12" customHeight="1"/>
    <row r="926" ht="12" customHeight="1"/>
    <row r="927" ht="12" customHeight="1"/>
    <row r="928" ht="7.5" customHeight="1"/>
    <row r="929" ht="12" customHeight="1"/>
    <row r="930" ht="12" customHeight="1"/>
    <row r="931" ht="12" customHeight="1"/>
    <row r="932" ht="12" customHeight="1"/>
    <row r="933" ht="12" customHeight="1"/>
    <row r="934" ht="7.5" customHeight="1"/>
    <row r="935" ht="12" customHeight="1"/>
    <row r="936" ht="12" customHeight="1"/>
    <row r="937" ht="12" customHeight="1"/>
    <row r="938" ht="12" customHeight="1"/>
    <row r="939" ht="12" customHeight="1"/>
    <row r="940" ht="7.5" customHeight="1"/>
    <row r="941" ht="12" customHeight="1"/>
    <row r="942" ht="7.5" customHeight="1"/>
    <row r="943" ht="12" customHeight="1"/>
    <row r="944" ht="12" customHeight="1"/>
    <row r="945" ht="12" customHeight="1"/>
    <row r="946" ht="12" customHeight="1"/>
    <row r="947" ht="7.5" customHeight="1"/>
    <row r="948" ht="12" customHeight="1"/>
    <row r="949" ht="7.5" customHeight="1"/>
    <row r="950" ht="12" customHeight="1"/>
    <row r="951" ht="12" customHeight="1"/>
    <row r="952" ht="12" customHeight="1"/>
    <row r="953" ht="12" customHeight="1"/>
    <row r="954" ht="12" customHeight="1"/>
    <row r="955" ht="7.5" customHeight="1"/>
    <row r="956" ht="12" customHeight="1"/>
    <row r="957" ht="12" customHeight="1"/>
    <row r="958" ht="12" customHeight="1"/>
    <row r="959" ht="12" customHeight="1"/>
    <row r="960" ht="12" customHeight="1"/>
    <row r="961" ht="7.5" customHeight="1"/>
    <row r="962" ht="12" customHeight="1"/>
    <row r="963" ht="12" customHeight="1"/>
    <row r="964" ht="12" customHeight="1"/>
    <row r="965" ht="12" customHeight="1"/>
    <row r="966" ht="12" customHeight="1"/>
    <row r="967" ht="7.5" customHeight="1"/>
    <row r="968" ht="12" customHeight="1"/>
    <row r="969" ht="7.5" customHeight="1"/>
    <row r="970" ht="12" customHeight="1"/>
    <row r="971" ht="12" customHeight="1"/>
    <row r="972" ht="12" customHeight="1"/>
    <row r="973" ht="12" customHeight="1"/>
    <row r="974" ht="7.5" customHeight="1"/>
    <row r="975" ht="12" customHeight="1"/>
    <row r="976" ht="7.5" customHeight="1"/>
    <row r="977" ht="12" customHeight="1"/>
    <row r="978" ht="12" customHeight="1"/>
    <row r="979" ht="12" customHeight="1"/>
    <row r="980" ht="12" customHeight="1"/>
    <row r="981" ht="12" customHeight="1"/>
    <row r="982" ht="7.5" customHeight="1"/>
    <row r="983" ht="12" customHeight="1"/>
    <row r="984" ht="12" customHeight="1"/>
    <row r="985" ht="12" customHeight="1"/>
    <row r="986" ht="12" customHeight="1"/>
    <row r="987" ht="12" customHeight="1"/>
    <row r="988" ht="7.5" customHeight="1"/>
    <row r="989" ht="12" customHeight="1"/>
    <row r="990" ht="12" customHeight="1"/>
    <row r="991" ht="12" customHeight="1"/>
    <row r="992" ht="12" customHeight="1"/>
    <row r="993" ht="12" customHeight="1"/>
    <row r="994" ht="7.5" customHeight="1"/>
    <row r="995" ht="12" customHeight="1"/>
    <row r="996" ht="7.5" customHeight="1"/>
    <row r="997" ht="12" customHeight="1"/>
    <row r="998" ht="12" customHeight="1"/>
    <row r="999" ht="12" customHeight="1"/>
    <row r="1000" ht="12" customHeight="1"/>
    <row r="1001" ht="7.5" customHeight="1"/>
    <row r="1002" ht="7.5" customHeight="1"/>
    <row r="1003" ht="12" customHeight="1"/>
    <row r="1004" ht="12.75" customHeight="1"/>
    <row r="1005" ht="12" customHeight="1"/>
    <row r="1006" ht="7.5" customHeight="1"/>
  </sheetData>
  <printOptions/>
  <pageMargins left="0.75" right="0.75" top="1" bottom="1" header="0.512" footer="0.512"/>
  <pageSetup fitToHeight="3" horizontalDpi="300" verticalDpi="300" orientation="landscape" paperSize="9" scale="64" r:id="rId1"/>
  <headerFooter alignWithMargins="0">
    <oddHeader>&amp;R&amp;F</oddHeader>
  </headerFooter>
  <rowBreaks count="2" manualBreakCount="2">
    <brk id="52" max="21" man="1"/>
    <brk id="10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4"/>
  <sheetViews>
    <sheetView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3.25390625" style="0" customWidth="1"/>
    <col min="3" max="3" width="12.625" style="0" customWidth="1"/>
    <col min="4" max="17" width="9.75390625" style="0" customWidth="1"/>
    <col min="18" max="20" width="10.625" style="0" customWidth="1"/>
    <col min="21" max="21" width="1.4921875" style="0" customWidth="1"/>
  </cols>
  <sheetData>
    <row r="1" spans="1:21" ht="15" thickBot="1">
      <c r="A1" s="8"/>
      <c r="B1" s="7" t="s">
        <v>157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4" t="s">
        <v>149</v>
      </c>
      <c r="S1" s="9"/>
      <c r="T1" s="9"/>
      <c r="U1" s="6"/>
    </row>
    <row r="2" spans="1:21" ht="13.5">
      <c r="A2" s="93"/>
      <c r="B2" s="97"/>
      <c r="C2" s="98" t="s">
        <v>58</v>
      </c>
      <c r="D2" s="40" t="s">
        <v>69</v>
      </c>
      <c r="E2" s="41" t="s">
        <v>70</v>
      </c>
      <c r="F2" s="42" t="s">
        <v>71</v>
      </c>
      <c r="G2" s="46" t="s">
        <v>72</v>
      </c>
      <c r="H2" s="47" t="s">
        <v>73</v>
      </c>
      <c r="I2" s="42" t="s">
        <v>74</v>
      </c>
      <c r="J2" s="46" t="s">
        <v>75</v>
      </c>
      <c r="K2" s="47" t="s">
        <v>76</v>
      </c>
      <c r="L2" s="47" t="s">
        <v>77</v>
      </c>
      <c r="M2" s="47" t="s">
        <v>78</v>
      </c>
      <c r="N2" s="47" t="s">
        <v>79</v>
      </c>
      <c r="O2" s="47" t="s">
        <v>80</v>
      </c>
      <c r="P2" s="42" t="s">
        <v>81</v>
      </c>
      <c r="Q2" s="51" t="s">
        <v>82</v>
      </c>
      <c r="R2" s="50" t="s">
        <v>83</v>
      </c>
      <c r="S2" s="99" t="s">
        <v>84</v>
      </c>
      <c r="T2" s="100" t="s">
        <v>85</v>
      </c>
      <c r="U2" s="6"/>
    </row>
    <row r="3" spans="1:22" ht="60.75" thickBot="1">
      <c r="A3" s="95"/>
      <c r="B3" s="53"/>
      <c r="C3" s="45" t="s">
        <v>59</v>
      </c>
      <c r="D3" s="43" t="s">
        <v>150</v>
      </c>
      <c r="E3" s="44" t="s">
        <v>151</v>
      </c>
      <c r="F3" s="45" t="s">
        <v>152</v>
      </c>
      <c r="G3" s="43" t="s">
        <v>153</v>
      </c>
      <c r="H3" s="44" t="s">
        <v>154</v>
      </c>
      <c r="I3" s="45" t="s">
        <v>155</v>
      </c>
      <c r="J3" s="48" t="s">
        <v>156</v>
      </c>
      <c r="K3" s="44" t="s">
        <v>60</v>
      </c>
      <c r="L3" s="49" t="s">
        <v>86</v>
      </c>
      <c r="M3" s="44" t="s">
        <v>61</v>
      </c>
      <c r="N3" s="44" t="s">
        <v>62</v>
      </c>
      <c r="O3" s="44" t="s">
        <v>63</v>
      </c>
      <c r="P3" s="45" t="s">
        <v>87</v>
      </c>
      <c r="Q3" s="52" t="s">
        <v>64</v>
      </c>
      <c r="R3" s="54" t="s">
        <v>88</v>
      </c>
      <c r="S3" s="55" t="s">
        <v>65</v>
      </c>
      <c r="T3" s="101" t="s">
        <v>66</v>
      </c>
      <c r="U3" s="6"/>
      <c r="V3" s="1"/>
    </row>
    <row r="4" spans="1:21" ht="13.5">
      <c r="A4" s="102" t="s">
        <v>1</v>
      </c>
      <c r="B4" s="12" t="s">
        <v>2</v>
      </c>
      <c r="C4" s="107">
        <f>SUM(D4:Q4)</f>
        <v>521584</v>
      </c>
      <c r="D4" s="108">
        <f>D7+D10</f>
        <v>53426</v>
      </c>
      <c r="E4" s="108">
        <f aca="true" t="shared" si="0" ref="E4:T6">E7+E10</f>
        <v>2078</v>
      </c>
      <c r="F4" s="108">
        <f t="shared" si="0"/>
        <v>5319</v>
      </c>
      <c r="G4" s="108">
        <f t="shared" si="0"/>
        <v>137</v>
      </c>
      <c r="H4" s="108">
        <f t="shared" si="0"/>
        <v>50642</v>
      </c>
      <c r="I4" s="108">
        <f t="shared" si="0"/>
        <v>96141</v>
      </c>
      <c r="J4" s="108">
        <f t="shared" si="0"/>
        <v>3982</v>
      </c>
      <c r="K4" s="108">
        <f t="shared" si="0"/>
        <v>30000</v>
      </c>
      <c r="L4" s="108">
        <f t="shared" si="0"/>
        <v>111016</v>
      </c>
      <c r="M4" s="108">
        <f t="shared" si="0"/>
        <v>15324</v>
      </c>
      <c r="N4" s="108">
        <f t="shared" si="0"/>
        <v>3753</v>
      </c>
      <c r="O4" s="108">
        <f t="shared" si="0"/>
        <v>125910</v>
      </c>
      <c r="P4" s="108">
        <f t="shared" si="0"/>
        <v>20484</v>
      </c>
      <c r="Q4" s="108">
        <f t="shared" si="0"/>
        <v>3372</v>
      </c>
      <c r="R4" s="108">
        <f t="shared" si="0"/>
        <v>60823</v>
      </c>
      <c r="S4" s="108">
        <f t="shared" si="0"/>
        <v>146920</v>
      </c>
      <c r="T4" s="109">
        <f t="shared" si="0"/>
        <v>310469</v>
      </c>
      <c r="U4" s="2"/>
    </row>
    <row r="5" spans="1:21" ht="13.5">
      <c r="A5" s="103"/>
      <c r="B5" s="11" t="s">
        <v>3</v>
      </c>
      <c r="C5" s="110">
        <f aca="true" t="shared" si="1" ref="C5:C20">SUM(D5:Q5)</f>
        <v>311152</v>
      </c>
      <c r="D5" s="111">
        <f>D8+D11</f>
        <v>27984</v>
      </c>
      <c r="E5" s="111">
        <f t="shared" si="0"/>
        <v>1750</v>
      </c>
      <c r="F5" s="111">
        <f t="shared" si="0"/>
        <v>4600</v>
      </c>
      <c r="G5" s="111">
        <f t="shared" si="0"/>
        <v>118</v>
      </c>
      <c r="H5" s="111">
        <f t="shared" si="0"/>
        <v>44248</v>
      </c>
      <c r="I5" s="111">
        <f t="shared" si="0"/>
        <v>62267</v>
      </c>
      <c r="J5" s="111">
        <f t="shared" si="0"/>
        <v>3513</v>
      </c>
      <c r="K5" s="111">
        <f t="shared" si="0"/>
        <v>25735</v>
      </c>
      <c r="L5" s="111">
        <f t="shared" si="0"/>
        <v>54017</v>
      </c>
      <c r="M5" s="111">
        <f t="shared" si="0"/>
        <v>7546</v>
      </c>
      <c r="N5" s="111">
        <f t="shared" si="0"/>
        <v>2457</v>
      </c>
      <c r="O5" s="111">
        <f t="shared" si="0"/>
        <v>59452</v>
      </c>
      <c r="P5" s="111">
        <f t="shared" si="0"/>
        <v>15546</v>
      </c>
      <c r="Q5" s="111">
        <f t="shared" si="0"/>
        <v>1919</v>
      </c>
      <c r="R5" s="111">
        <f t="shared" si="0"/>
        <v>34334</v>
      </c>
      <c r="S5" s="111">
        <f t="shared" si="0"/>
        <v>106633</v>
      </c>
      <c r="T5" s="112">
        <f t="shared" si="0"/>
        <v>168266</v>
      </c>
      <c r="U5" s="2"/>
    </row>
    <row r="6" spans="1:21" ht="13.5">
      <c r="A6" s="103"/>
      <c r="B6" s="11" t="s">
        <v>4</v>
      </c>
      <c r="C6" s="110">
        <f t="shared" si="1"/>
        <v>210432</v>
      </c>
      <c r="D6" s="111">
        <f>D9+D12</f>
        <v>25442</v>
      </c>
      <c r="E6" s="111">
        <f t="shared" si="0"/>
        <v>328</v>
      </c>
      <c r="F6" s="111">
        <f t="shared" si="0"/>
        <v>719</v>
      </c>
      <c r="G6" s="111">
        <f t="shared" si="0"/>
        <v>19</v>
      </c>
      <c r="H6" s="111">
        <f t="shared" si="0"/>
        <v>6394</v>
      </c>
      <c r="I6" s="111">
        <f t="shared" si="0"/>
        <v>33874</v>
      </c>
      <c r="J6" s="111">
        <f t="shared" si="0"/>
        <v>469</v>
      </c>
      <c r="K6" s="111">
        <f t="shared" si="0"/>
        <v>4265</v>
      </c>
      <c r="L6" s="111">
        <f t="shared" si="0"/>
        <v>56999</v>
      </c>
      <c r="M6" s="111">
        <f t="shared" si="0"/>
        <v>7778</v>
      </c>
      <c r="N6" s="111">
        <f t="shared" si="0"/>
        <v>1296</v>
      </c>
      <c r="O6" s="111">
        <f t="shared" si="0"/>
        <v>66458</v>
      </c>
      <c r="P6" s="111">
        <f t="shared" si="0"/>
        <v>4938</v>
      </c>
      <c r="Q6" s="111">
        <f t="shared" si="0"/>
        <v>1453</v>
      </c>
      <c r="R6" s="111">
        <f t="shared" si="0"/>
        <v>26489</v>
      </c>
      <c r="S6" s="111">
        <f t="shared" si="0"/>
        <v>40287</v>
      </c>
      <c r="T6" s="112">
        <f t="shared" si="0"/>
        <v>142203</v>
      </c>
      <c r="U6" s="2"/>
    </row>
    <row r="7" spans="1:21" ht="13.5">
      <c r="A7" s="104" t="s">
        <v>5</v>
      </c>
      <c r="B7" s="3" t="s">
        <v>2</v>
      </c>
      <c r="C7" s="113">
        <f t="shared" si="1"/>
        <v>315690</v>
      </c>
      <c r="D7" s="114">
        <f>SUM(D8:D9)</f>
        <v>16749</v>
      </c>
      <c r="E7" s="114">
        <f aca="true" t="shared" si="2" ref="E7:T7">SUM(E8:E9)</f>
        <v>350</v>
      </c>
      <c r="F7" s="114">
        <f t="shared" si="2"/>
        <v>1985</v>
      </c>
      <c r="G7" s="114">
        <f t="shared" si="2"/>
        <v>46</v>
      </c>
      <c r="H7" s="114">
        <f t="shared" si="2"/>
        <v>30661</v>
      </c>
      <c r="I7" s="114">
        <f t="shared" si="2"/>
        <v>62219</v>
      </c>
      <c r="J7" s="114">
        <f t="shared" si="2"/>
        <v>2936</v>
      </c>
      <c r="K7" s="114">
        <f t="shared" si="2"/>
        <v>19264</v>
      </c>
      <c r="L7" s="114">
        <f t="shared" si="2"/>
        <v>75866</v>
      </c>
      <c r="M7" s="114">
        <f t="shared" si="2"/>
        <v>11129</v>
      </c>
      <c r="N7" s="114">
        <f t="shared" si="2"/>
        <v>2845</v>
      </c>
      <c r="O7" s="114">
        <f t="shared" si="2"/>
        <v>76567</v>
      </c>
      <c r="P7" s="114">
        <f t="shared" si="2"/>
        <v>11926</v>
      </c>
      <c r="Q7" s="114">
        <f t="shared" si="2"/>
        <v>3147</v>
      </c>
      <c r="R7" s="114">
        <f t="shared" si="2"/>
        <v>19084</v>
      </c>
      <c r="S7" s="114">
        <f t="shared" si="2"/>
        <v>92926</v>
      </c>
      <c r="T7" s="115">
        <f t="shared" si="2"/>
        <v>200533</v>
      </c>
      <c r="U7" s="2"/>
    </row>
    <row r="8" spans="1:21" ht="13.5">
      <c r="A8" s="105"/>
      <c r="B8" s="4" t="s">
        <v>3</v>
      </c>
      <c r="C8" s="110">
        <f t="shared" si="1"/>
        <v>190526</v>
      </c>
      <c r="D8" s="111">
        <f>D14+D17+D20+D23+D26+D29+D32</f>
        <v>8957</v>
      </c>
      <c r="E8" s="111">
        <f aca="true" t="shared" si="3" ref="E8:T9">E14+E17+E20+E23+E26+E29+E32</f>
        <v>297</v>
      </c>
      <c r="F8" s="111">
        <f t="shared" si="3"/>
        <v>1732</v>
      </c>
      <c r="G8" s="111">
        <f t="shared" si="3"/>
        <v>39</v>
      </c>
      <c r="H8" s="111">
        <f t="shared" si="3"/>
        <v>26637</v>
      </c>
      <c r="I8" s="111">
        <f t="shared" si="3"/>
        <v>41907</v>
      </c>
      <c r="J8" s="111">
        <f t="shared" si="3"/>
        <v>2593</v>
      </c>
      <c r="K8" s="111">
        <f t="shared" si="3"/>
        <v>16511</v>
      </c>
      <c r="L8" s="111">
        <f t="shared" si="3"/>
        <v>37177</v>
      </c>
      <c r="M8" s="111">
        <f t="shared" si="3"/>
        <v>5486</v>
      </c>
      <c r="N8" s="111">
        <f t="shared" si="3"/>
        <v>1829</v>
      </c>
      <c r="O8" s="111">
        <f t="shared" si="3"/>
        <v>36607</v>
      </c>
      <c r="P8" s="111">
        <f t="shared" si="3"/>
        <v>8961</v>
      </c>
      <c r="Q8" s="111">
        <f t="shared" si="3"/>
        <v>1793</v>
      </c>
      <c r="R8" s="111">
        <f t="shared" si="3"/>
        <v>10986</v>
      </c>
      <c r="S8" s="111">
        <f t="shared" si="3"/>
        <v>68583</v>
      </c>
      <c r="T8" s="112">
        <f t="shared" si="3"/>
        <v>109164</v>
      </c>
      <c r="U8" s="2"/>
    </row>
    <row r="9" spans="1:21" ht="13.5">
      <c r="A9" s="105"/>
      <c r="B9" s="4" t="s">
        <v>4</v>
      </c>
      <c r="C9" s="110">
        <f t="shared" si="1"/>
        <v>125164</v>
      </c>
      <c r="D9" s="111">
        <f>D15+D18+D21+D24+D27+D30+D33</f>
        <v>7792</v>
      </c>
      <c r="E9" s="111">
        <f t="shared" si="3"/>
        <v>53</v>
      </c>
      <c r="F9" s="111">
        <f t="shared" si="3"/>
        <v>253</v>
      </c>
      <c r="G9" s="111">
        <f t="shared" si="3"/>
        <v>7</v>
      </c>
      <c r="H9" s="111">
        <f t="shared" si="3"/>
        <v>4024</v>
      </c>
      <c r="I9" s="111">
        <f t="shared" si="3"/>
        <v>20312</v>
      </c>
      <c r="J9" s="111">
        <f t="shared" si="3"/>
        <v>343</v>
      </c>
      <c r="K9" s="111">
        <f t="shared" si="3"/>
        <v>2753</v>
      </c>
      <c r="L9" s="111">
        <f t="shared" si="3"/>
        <v>38689</v>
      </c>
      <c r="M9" s="111">
        <f t="shared" si="3"/>
        <v>5643</v>
      </c>
      <c r="N9" s="111">
        <f t="shared" si="3"/>
        <v>1016</v>
      </c>
      <c r="O9" s="111">
        <f t="shared" si="3"/>
        <v>39960</v>
      </c>
      <c r="P9" s="111">
        <f t="shared" si="3"/>
        <v>2965</v>
      </c>
      <c r="Q9" s="111">
        <f t="shared" si="3"/>
        <v>1354</v>
      </c>
      <c r="R9" s="111">
        <f t="shared" si="3"/>
        <v>8098</v>
      </c>
      <c r="S9" s="111">
        <f t="shared" si="3"/>
        <v>24343</v>
      </c>
      <c r="T9" s="112">
        <f t="shared" si="3"/>
        <v>91369</v>
      </c>
      <c r="U9" s="2"/>
    </row>
    <row r="10" spans="1:21" ht="13.5">
      <c r="A10" s="104" t="s">
        <v>6</v>
      </c>
      <c r="B10" s="3" t="s">
        <v>2</v>
      </c>
      <c r="C10" s="113">
        <f>SUM(D10:Q10)</f>
        <v>205894</v>
      </c>
      <c r="D10" s="114">
        <f>SUM(D11:D12)</f>
        <v>36677</v>
      </c>
      <c r="E10" s="114">
        <f aca="true" t="shared" si="4" ref="E10:T10">SUM(E11:E12)</f>
        <v>1728</v>
      </c>
      <c r="F10" s="114">
        <f t="shared" si="4"/>
        <v>3334</v>
      </c>
      <c r="G10" s="114">
        <f t="shared" si="4"/>
        <v>91</v>
      </c>
      <c r="H10" s="114">
        <f t="shared" si="4"/>
        <v>19981</v>
      </c>
      <c r="I10" s="114">
        <f t="shared" si="4"/>
        <v>33922</v>
      </c>
      <c r="J10" s="114">
        <f t="shared" si="4"/>
        <v>1046</v>
      </c>
      <c r="K10" s="114">
        <f t="shared" si="4"/>
        <v>10736</v>
      </c>
      <c r="L10" s="114">
        <f t="shared" si="4"/>
        <v>35150</v>
      </c>
      <c r="M10" s="114">
        <f t="shared" si="4"/>
        <v>4195</v>
      </c>
      <c r="N10" s="114">
        <f t="shared" si="4"/>
        <v>908</v>
      </c>
      <c r="O10" s="114">
        <f t="shared" si="4"/>
        <v>49343</v>
      </c>
      <c r="P10" s="114">
        <f t="shared" si="4"/>
        <v>8558</v>
      </c>
      <c r="Q10" s="114">
        <f t="shared" si="4"/>
        <v>225</v>
      </c>
      <c r="R10" s="114">
        <f t="shared" si="4"/>
        <v>41739</v>
      </c>
      <c r="S10" s="114">
        <f t="shared" si="4"/>
        <v>53994</v>
      </c>
      <c r="T10" s="115">
        <f t="shared" si="4"/>
        <v>109936</v>
      </c>
      <c r="U10" s="2"/>
    </row>
    <row r="11" spans="1:21" ht="13.5">
      <c r="A11" s="105"/>
      <c r="B11" s="4" t="s">
        <v>3</v>
      </c>
      <c r="C11" s="110">
        <f t="shared" si="1"/>
        <v>120626</v>
      </c>
      <c r="D11" s="111">
        <f>D35+D38+D41+D44+D47+D50+D53+D56+D59+D62+D65+D68+D71+D74+D77+D80+D83+D86+D89+D92+D95+D98+D101+D104+D107+D110+D113+D116+D119+D122+D125+D128+D131+D134+D137+D140+D143+D146+D149+D152+D155+D158+D161</f>
        <v>19027</v>
      </c>
      <c r="E11" s="111">
        <f aca="true" t="shared" si="5" ref="E11:T12">E35+E38+E41+E44+E47+E50+E53+E56+E59+E62+E65+E68+E71+E74+E77+E80+E83+E86+E89+E92+E95+E98+E101+E104+E107+E110+E113+E116+E119+E122+E125+E128+E131+E134+E137+E140+E143+E146+E149+E152+E155+E158+E161</f>
        <v>1453</v>
      </c>
      <c r="F11" s="111">
        <f t="shared" si="5"/>
        <v>2868</v>
      </c>
      <c r="G11" s="111">
        <f t="shared" si="5"/>
        <v>79</v>
      </c>
      <c r="H11" s="111">
        <f t="shared" si="5"/>
        <v>17611</v>
      </c>
      <c r="I11" s="111">
        <f t="shared" si="5"/>
        <v>20360</v>
      </c>
      <c r="J11" s="111">
        <f t="shared" si="5"/>
        <v>920</v>
      </c>
      <c r="K11" s="111">
        <f t="shared" si="5"/>
        <v>9224</v>
      </c>
      <c r="L11" s="111">
        <f t="shared" si="5"/>
        <v>16840</v>
      </c>
      <c r="M11" s="111">
        <f t="shared" si="5"/>
        <v>2060</v>
      </c>
      <c r="N11" s="111">
        <f t="shared" si="5"/>
        <v>628</v>
      </c>
      <c r="O11" s="111">
        <f t="shared" si="5"/>
        <v>22845</v>
      </c>
      <c r="P11" s="111">
        <f t="shared" si="5"/>
        <v>6585</v>
      </c>
      <c r="Q11" s="111">
        <f t="shared" si="5"/>
        <v>126</v>
      </c>
      <c r="R11" s="111">
        <f t="shared" si="5"/>
        <v>23348</v>
      </c>
      <c r="S11" s="111">
        <f t="shared" si="5"/>
        <v>38050</v>
      </c>
      <c r="T11" s="112">
        <f t="shared" si="5"/>
        <v>59102</v>
      </c>
      <c r="U11" s="2"/>
    </row>
    <row r="12" spans="1:21" ht="13.5">
      <c r="A12" s="105"/>
      <c r="B12" s="4" t="s">
        <v>4</v>
      </c>
      <c r="C12" s="110">
        <f t="shared" si="1"/>
        <v>85268</v>
      </c>
      <c r="D12" s="111">
        <f>D36+D39+D42+D45+D48+D51+D54+D57+D60+D63+D66+D69+D72+D75+D78+D81+D84+D87+D90+D93+D96+D99+D102+D105+D108+D111+D114+D117+D120+D123+D126+D129+D132+D135+D138+D141+D144+D147+D150+D153+D156+D159+D162</f>
        <v>17650</v>
      </c>
      <c r="E12" s="111">
        <f t="shared" si="5"/>
        <v>275</v>
      </c>
      <c r="F12" s="111">
        <f t="shared" si="5"/>
        <v>466</v>
      </c>
      <c r="G12" s="111">
        <f t="shared" si="5"/>
        <v>12</v>
      </c>
      <c r="H12" s="111">
        <f t="shared" si="5"/>
        <v>2370</v>
      </c>
      <c r="I12" s="111">
        <f t="shared" si="5"/>
        <v>13562</v>
      </c>
      <c r="J12" s="111">
        <f t="shared" si="5"/>
        <v>126</v>
      </c>
      <c r="K12" s="111">
        <f t="shared" si="5"/>
        <v>1512</v>
      </c>
      <c r="L12" s="111">
        <f t="shared" si="5"/>
        <v>18310</v>
      </c>
      <c r="M12" s="111">
        <f t="shared" si="5"/>
        <v>2135</v>
      </c>
      <c r="N12" s="111">
        <f t="shared" si="5"/>
        <v>280</v>
      </c>
      <c r="O12" s="111">
        <f t="shared" si="5"/>
        <v>26498</v>
      </c>
      <c r="P12" s="111">
        <f t="shared" si="5"/>
        <v>1973</v>
      </c>
      <c r="Q12" s="111">
        <f t="shared" si="5"/>
        <v>99</v>
      </c>
      <c r="R12" s="111">
        <f t="shared" si="5"/>
        <v>18391</v>
      </c>
      <c r="S12" s="111">
        <f t="shared" si="5"/>
        <v>15944</v>
      </c>
      <c r="T12" s="112">
        <f t="shared" si="5"/>
        <v>50834</v>
      </c>
      <c r="U12" s="2"/>
    </row>
    <row r="13" spans="1:21" ht="13.5">
      <c r="A13" s="104" t="s">
        <v>7</v>
      </c>
      <c r="B13" s="3" t="s">
        <v>2</v>
      </c>
      <c r="C13" s="113">
        <f>SUM(D13:Q13)</f>
        <v>188322</v>
      </c>
      <c r="D13" s="114">
        <f aca="true" t="shared" si="6" ref="D13:T13">SUM(D14:D15)</f>
        <v>4810</v>
      </c>
      <c r="E13" s="114">
        <f t="shared" si="6"/>
        <v>42</v>
      </c>
      <c r="F13" s="114">
        <f t="shared" si="6"/>
        <v>687</v>
      </c>
      <c r="G13" s="114">
        <f t="shared" si="6"/>
        <v>18</v>
      </c>
      <c r="H13" s="114">
        <f t="shared" si="6"/>
        <v>17902</v>
      </c>
      <c r="I13" s="114">
        <f t="shared" si="6"/>
        <v>39284</v>
      </c>
      <c r="J13" s="114">
        <f t="shared" si="6"/>
        <v>1792</v>
      </c>
      <c r="K13" s="114">
        <f t="shared" si="6"/>
        <v>12624</v>
      </c>
      <c r="L13" s="114">
        <f t="shared" si="6"/>
        <v>46010</v>
      </c>
      <c r="M13" s="114">
        <f t="shared" si="6"/>
        <v>7331</v>
      </c>
      <c r="N13" s="114">
        <f t="shared" si="6"/>
        <v>2115</v>
      </c>
      <c r="O13" s="114">
        <f t="shared" si="6"/>
        <v>45603</v>
      </c>
      <c r="P13" s="114">
        <f t="shared" si="6"/>
        <v>7177</v>
      </c>
      <c r="Q13" s="114">
        <f t="shared" si="6"/>
        <v>2927</v>
      </c>
      <c r="R13" s="114">
        <f t="shared" si="6"/>
        <v>5539</v>
      </c>
      <c r="S13" s="114">
        <f t="shared" si="6"/>
        <v>57204</v>
      </c>
      <c r="T13" s="115">
        <f t="shared" si="6"/>
        <v>122652</v>
      </c>
      <c r="U13" s="2"/>
    </row>
    <row r="14" spans="1:21" ht="13.5">
      <c r="A14" s="105"/>
      <c r="B14" s="4" t="s">
        <v>3</v>
      </c>
      <c r="C14" s="110">
        <f t="shared" si="1"/>
        <v>115183</v>
      </c>
      <c r="D14" s="111">
        <v>2612</v>
      </c>
      <c r="E14" s="111">
        <v>32</v>
      </c>
      <c r="F14" s="111">
        <v>568</v>
      </c>
      <c r="G14" s="111">
        <v>14</v>
      </c>
      <c r="H14" s="111">
        <v>15402</v>
      </c>
      <c r="I14" s="111">
        <v>27712</v>
      </c>
      <c r="J14" s="111">
        <v>1583</v>
      </c>
      <c r="K14" s="111">
        <v>10842</v>
      </c>
      <c r="L14" s="111">
        <v>22652</v>
      </c>
      <c r="M14" s="111">
        <v>3558</v>
      </c>
      <c r="N14" s="111">
        <v>1317</v>
      </c>
      <c r="O14" s="111">
        <v>21803</v>
      </c>
      <c r="P14" s="111">
        <v>5395</v>
      </c>
      <c r="Q14" s="111">
        <v>1693</v>
      </c>
      <c r="R14" s="111">
        <f>SUM(D14:F14)</f>
        <v>3212</v>
      </c>
      <c r="S14" s="111">
        <f>SUM(G14:I14)</f>
        <v>43128</v>
      </c>
      <c r="T14" s="112">
        <f>SUM(J14:P14)</f>
        <v>67150</v>
      </c>
      <c r="U14" s="2"/>
    </row>
    <row r="15" spans="1:21" ht="13.5">
      <c r="A15" s="105"/>
      <c r="B15" s="4" t="s">
        <v>4</v>
      </c>
      <c r="C15" s="110">
        <f t="shared" si="1"/>
        <v>73139</v>
      </c>
      <c r="D15" s="111">
        <v>2198</v>
      </c>
      <c r="E15" s="111">
        <v>10</v>
      </c>
      <c r="F15" s="111">
        <v>119</v>
      </c>
      <c r="G15" s="111">
        <v>4</v>
      </c>
      <c r="H15" s="111">
        <v>2500</v>
      </c>
      <c r="I15" s="111">
        <v>11572</v>
      </c>
      <c r="J15" s="111">
        <v>209</v>
      </c>
      <c r="K15" s="111">
        <v>1782</v>
      </c>
      <c r="L15" s="111">
        <v>23358</v>
      </c>
      <c r="M15" s="111">
        <v>3773</v>
      </c>
      <c r="N15" s="111">
        <v>798</v>
      </c>
      <c r="O15" s="111">
        <v>23800</v>
      </c>
      <c r="P15" s="111">
        <v>1782</v>
      </c>
      <c r="Q15" s="111">
        <v>1234</v>
      </c>
      <c r="R15" s="111">
        <f>SUM(D15:F15)</f>
        <v>2327</v>
      </c>
      <c r="S15" s="111">
        <f>SUM(G15:I15)</f>
        <v>14076</v>
      </c>
      <c r="T15" s="112">
        <f>SUM(J15:P15)</f>
        <v>55502</v>
      </c>
      <c r="U15" s="2"/>
    </row>
    <row r="16" spans="1:21" ht="13.5">
      <c r="A16" s="104" t="s">
        <v>8</v>
      </c>
      <c r="B16" s="3" t="s">
        <v>2</v>
      </c>
      <c r="C16" s="113">
        <f>SUM(D16:Q16)</f>
        <v>22523</v>
      </c>
      <c r="D16" s="114">
        <f>SUM(D17:D18)</f>
        <v>1042</v>
      </c>
      <c r="E16" s="114">
        <f>SUM(E17:E18)</f>
        <v>5</v>
      </c>
      <c r="F16" s="114">
        <f>SUM(F17:F18)</f>
        <v>31</v>
      </c>
      <c r="G16" s="114">
        <v>0</v>
      </c>
      <c r="H16" s="114">
        <f aca="true" t="shared" si="7" ref="H16:T16">SUM(H17:H18)</f>
        <v>2091</v>
      </c>
      <c r="I16" s="114">
        <f t="shared" si="7"/>
        <v>6512</v>
      </c>
      <c r="J16" s="114">
        <f t="shared" si="7"/>
        <v>137</v>
      </c>
      <c r="K16" s="114">
        <f t="shared" si="7"/>
        <v>1082</v>
      </c>
      <c r="L16" s="114">
        <f t="shared" si="7"/>
        <v>4627</v>
      </c>
      <c r="M16" s="114">
        <f t="shared" si="7"/>
        <v>692</v>
      </c>
      <c r="N16" s="114">
        <f t="shared" si="7"/>
        <v>108</v>
      </c>
      <c r="O16" s="114">
        <f t="shared" si="7"/>
        <v>5332</v>
      </c>
      <c r="P16" s="114">
        <f t="shared" si="7"/>
        <v>830</v>
      </c>
      <c r="Q16" s="114">
        <f t="shared" si="7"/>
        <v>34</v>
      </c>
      <c r="R16" s="114">
        <f t="shared" si="7"/>
        <v>1078</v>
      </c>
      <c r="S16" s="114">
        <f t="shared" si="7"/>
        <v>8603</v>
      </c>
      <c r="T16" s="115">
        <f t="shared" si="7"/>
        <v>12808</v>
      </c>
      <c r="U16" s="2"/>
    </row>
    <row r="17" spans="1:21" ht="13.5">
      <c r="A17" s="105"/>
      <c r="B17" s="4" t="s">
        <v>3</v>
      </c>
      <c r="C17" s="110">
        <f t="shared" si="1"/>
        <v>13295</v>
      </c>
      <c r="D17" s="111">
        <v>612</v>
      </c>
      <c r="E17" s="111">
        <v>5</v>
      </c>
      <c r="F17" s="111">
        <v>22</v>
      </c>
      <c r="G17" s="111">
        <v>0</v>
      </c>
      <c r="H17" s="111">
        <v>1811</v>
      </c>
      <c r="I17" s="111">
        <v>3993</v>
      </c>
      <c r="J17" s="111">
        <v>118</v>
      </c>
      <c r="K17" s="111">
        <v>930</v>
      </c>
      <c r="L17" s="111">
        <v>2290</v>
      </c>
      <c r="M17" s="111">
        <v>336</v>
      </c>
      <c r="N17" s="111">
        <v>71</v>
      </c>
      <c r="O17" s="111">
        <v>2464</v>
      </c>
      <c r="P17" s="111">
        <v>625</v>
      </c>
      <c r="Q17" s="111">
        <v>18</v>
      </c>
      <c r="R17" s="111">
        <f>SUM(D17:F17)</f>
        <v>639</v>
      </c>
      <c r="S17" s="111">
        <f>SUM(G17:I17)</f>
        <v>5804</v>
      </c>
      <c r="T17" s="112">
        <f>SUM(J17:P17)</f>
        <v>6834</v>
      </c>
      <c r="U17" s="2"/>
    </row>
    <row r="18" spans="1:21" ht="13.5">
      <c r="A18" s="105"/>
      <c r="B18" s="4" t="s">
        <v>4</v>
      </c>
      <c r="C18" s="110">
        <f t="shared" si="1"/>
        <v>9228</v>
      </c>
      <c r="D18" s="111">
        <v>430</v>
      </c>
      <c r="E18" s="116" t="s">
        <v>9</v>
      </c>
      <c r="F18" s="111">
        <v>9</v>
      </c>
      <c r="G18" s="111">
        <v>0</v>
      </c>
      <c r="H18" s="111">
        <v>280</v>
      </c>
      <c r="I18" s="111">
        <v>2519</v>
      </c>
      <c r="J18" s="111">
        <v>19</v>
      </c>
      <c r="K18" s="111">
        <v>152</v>
      </c>
      <c r="L18" s="111">
        <v>2337</v>
      </c>
      <c r="M18" s="111">
        <v>356</v>
      </c>
      <c r="N18" s="111">
        <v>37</v>
      </c>
      <c r="O18" s="111">
        <v>2868</v>
      </c>
      <c r="P18" s="111">
        <v>205</v>
      </c>
      <c r="Q18" s="111">
        <v>16</v>
      </c>
      <c r="R18" s="111">
        <f>SUM(D18:F18)</f>
        <v>439</v>
      </c>
      <c r="S18" s="111">
        <f>SUM(G18:I18)</f>
        <v>2799</v>
      </c>
      <c r="T18" s="112">
        <f>SUM(J18:P18)</f>
        <v>5974</v>
      </c>
      <c r="U18" s="2"/>
    </row>
    <row r="19" spans="1:21" ht="13.5">
      <c r="A19" s="104" t="s">
        <v>10</v>
      </c>
      <c r="B19" s="3" t="s">
        <v>2</v>
      </c>
      <c r="C19" s="113">
        <f>SUM(D19:Q19)</f>
        <v>24375</v>
      </c>
      <c r="D19" s="114">
        <f aca="true" t="shared" si="8" ref="D19:Q19">SUM(D20:D21)</f>
        <v>1941</v>
      </c>
      <c r="E19" s="114">
        <f t="shared" si="8"/>
        <v>43</v>
      </c>
      <c r="F19" s="114">
        <f t="shared" si="8"/>
        <v>4</v>
      </c>
      <c r="G19" s="114">
        <f t="shared" si="8"/>
        <v>12</v>
      </c>
      <c r="H19" s="114">
        <f t="shared" si="8"/>
        <v>1537</v>
      </c>
      <c r="I19" s="114">
        <f t="shared" si="8"/>
        <v>4851</v>
      </c>
      <c r="J19" s="114">
        <f t="shared" si="8"/>
        <v>349</v>
      </c>
      <c r="K19" s="114">
        <f t="shared" si="8"/>
        <v>1603</v>
      </c>
      <c r="L19" s="114">
        <f t="shared" si="8"/>
        <v>5368</v>
      </c>
      <c r="M19" s="114">
        <f t="shared" si="8"/>
        <v>985</v>
      </c>
      <c r="N19" s="114">
        <f t="shared" si="8"/>
        <v>236</v>
      </c>
      <c r="O19" s="114">
        <f t="shared" si="8"/>
        <v>6285</v>
      </c>
      <c r="P19" s="114">
        <f t="shared" si="8"/>
        <v>1075</v>
      </c>
      <c r="Q19" s="114">
        <f t="shared" si="8"/>
        <v>86</v>
      </c>
      <c r="R19" s="114">
        <f>SUM(R20:R21)</f>
        <v>1988</v>
      </c>
      <c r="S19" s="114">
        <f>SUM(S20:S21)</f>
        <v>6400</v>
      </c>
      <c r="T19" s="115">
        <f>SUM(T20:T21)</f>
        <v>15901</v>
      </c>
      <c r="U19" s="2"/>
    </row>
    <row r="20" spans="1:21" ht="13.5">
      <c r="A20" s="105"/>
      <c r="B20" s="4" t="s">
        <v>3</v>
      </c>
      <c r="C20" s="110">
        <f t="shared" si="1"/>
        <v>15050</v>
      </c>
      <c r="D20" s="111">
        <v>1023</v>
      </c>
      <c r="E20" s="111">
        <v>41</v>
      </c>
      <c r="F20" s="111">
        <v>4</v>
      </c>
      <c r="G20" s="111">
        <v>9</v>
      </c>
      <c r="H20" s="111">
        <v>1336</v>
      </c>
      <c r="I20" s="111">
        <v>3313</v>
      </c>
      <c r="J20" s="111">
        <v>320</v>
      </c>
      <c r="K20" s="111">
        <v>1448</v>
      </c>
      <c r="L20" s="111">
        <v>2776</v>
      </c>
      <c r="M20" s="111">
        <v>538</v>
      </c>
      <c r="N20" s="111">
        <v>172</v>
      </c>
      <c r="O20" s="111">
        <v>3158</v>
      </c>
      <c r="P20" s="111">
        <v>877</v>
      </c>
      <c r="Q20" s="111">
        <v>35</v>
      </c>
      <c r="R20" s="111">
        <f>SUM(D20:F20)</f>
        <v>1068</v>
      </c>
      <c r="S20" s="111">
        <f>SUM(G20:I20)</f>
        <v>4658</v>
      </c>
      <c r="T20" s="112">
        <f>SUM(J20:P20)</f>
        <v>9289</v>
      </c>
      <c r="U20" s="2"/>
    </row>
    <row r="21" spans="1:21" ht="13.5">
      <c r="A21" s="105"/>
      <c r="B21" s="4" t="s">
        <v>4</v>
      </c>
      <c r="C21" s="110">
        <f aca="true" t="shared" si="9" ref="C21:C36">SUM(D21:Q21)</f>
        <v>9325</v>
      </c>
      <c r="D21" s="111">
        <v>918</v>
      </c>
      <c r="E21" s="111">
        <v>2</v>
      </c>
      <c r="F21" s="111">
        <v>0</v>
      </c>
      <c r="G21" s="111">
        <v>3</v>
      </c>
      <c r="H21" s="111">
        <v>201</v>
      </c>
      <c r="I21" s="111">
        <v>1538</v>
      </c>
      <c r="J21" s="111">
        <v>29</v>
      </c>
      <c r="K21" s="111">
        <v>155</v>
      </c>
      <c r="L21" s="111">
        <v>2592</v>
      </c>
      <c r="M21" s="111">
        <v>447</v>
      </c>
      <c r="N21" s="111">
        <v>64</v>
      </c>
      <c r="O21" s="111">
        <v>3127</v>
      </c>
      <c r="P21" s="111">
        <v>198</v>
      </c>
      <c r="Q21" s="111">
        <v>51</v>
      </c>
      <c r="R21" s="111">
        <f>SUM(D21:F21)</f>
        <v>920</v>
      </c>
      <c r="S21" s="111">
        <f>SUM(G21:I21)</f>
        <v>1742</v>
      </c>
      <c r="T21" s="112">
        <f>SUM(J21:P21)</f>
        <v>6612</v>
      </c>
      <c r="U21" s="2"/>
    </row>
    <row r="22" spans="1:21" ht="13.5">
      <c r="A22" s="104" t="s">
        <v>11</v>
      </c>
      <c r="B22" s="3" t="s">
        <v>2</v>
      </c>
      <c r="C22" s="113">
        <f t="shared" si="9"/>
        <v>16852</v>
      </c>
      <c r="D22" s="114">
        <f aca="true" t="shared" si="10" ref="D22:Q22">SUM(D23:D24)</f>
        <v>2296</v>
      </c>
      <c r="E22" s="114">
        <f t="shared" si="10"/>
        <v>5</v>
      </c>
      <c r="F22" s="114">
        <f t="shared" si="10"/>
        <v>587</v>
      </c>
      <c r="G22" s="114">
        <f t="shared" si="10"/>
        <v>0</v>
      </c>
      <c r="H22" s="114">
        <f t="shared" si="10"/>
        <v>2124</v>
      </c>
      <c r="I22" s="114">
        <f t="shared" si="10"/>
        <v>3906</v>
      </c>
      <c r="J22" s="114">
        <f t="shared" si="10"/>
        <v>66</v>
      </c>
      <c r="K22" s="114">
        <f t="shared" si="10"/>
        <v>740</v>
      </c>
      <c r="L22" s="114">
        <f t="shared" si="10"/>
        <v>2995</v>
      </c>
      <c r="M22" s="114">
        <f t="shared" si="10"/>
        <v>382</v>
      </c>
      <c r="N22" s="114">
        <f t="shared" si="10"/>
        <v>51</v>
      </c>
      <c r="O22" s="114">
        <f t="shared" si="10"/>
        <v>3115</v>
      </c>
      <c r="P22" s="114">
        <f t="shared" si="10"/>
        <v>570</v>
      </c>
      <c r="Q22" s="114">
        <f t="shared" si="10"/>
        <v>15</v>
      </c>
      <c r="R22" s="114">
        <f>SUM(R23:R24)</f>
        <v>2888</v>
      </c>
      <c r="S22" s="114">
        <f>SUM(S23:S24)</f>
        <v>6030</v>
      </c>
      <c r="T22" s="115">
        <f>SUM(T23:T24)</f>
        <v>7919</v>
      </c>
      <c r="U22" s="2"/>
    </row>
    <row r="23" spans="1:21" ht="13.5">
      <c r="A23" s="105"/>
      <c r="B23" s="4" t="s">
        <v>3</v>
      </c>
      <c r="C23" s="110">
        <f t="shared" si="9"/>
        <v>10089</v>
      </c>
      <c r="D23" s="111">
        <v>1237</v>
      </c>
      <c r="E23" s="111">
        <v>5</v>
      </c>
      <c r="F23" s="111">
        <v>518</v>
      </c>
      <c r="G23" s="111">
        <v>0</v>
      </c>
      <c r="H23" s="111">
        <v>1916</v>
      </c>
      <c r="I23" s="111">
        <v>2448</v>
      </c>
      <c r="J23" s="111">
        <v>54</v>
      </c>
      <c r="K23" s="111">
        <v>616</v>
      </c>
      <c r="L23" s="111">
        <v>1403</v>
      </c>
      <c r="M23" s="111">
        <v>177</v>
      </c>
      <c r="N23" s="111">
        <v>38</v>
      </c>
      <c r="O23" s="111">
        <v>1302</v>
      </c>
      <c r="P23" s="111">
        <v>372</v>
      </c>
      <c r="Q23" s="111">
        <v>3</v>
      </c>
      <c r="R23" s="111">
        <f>SUM(D23:F23)</f>
        <v>1760</v>
      </c>
      <c r="S23" s="111">
        <f>SUM(G23:I23)</f>
        <v>4364</v>
      </c>
      <c r="T23" s="112">
        <f>SUM(J23:P23)</f>
        <v>3962</v>
      </c>
      <c r="U23" s="2"/>
    </row>
    <row r="24" spans="1:21" ht="13.5">
      <c r="A24" s="105"/>
      <c r="B24" s="4" t="s">
        <v>4</v>
      </c>
      <c r="C24" s="110">
        <f t="shared" si="9"/>
        <v>6763</v>
      </c>
      <c r="D24" s="111">
        <v>1059</v>
      </c>
      <c r="E24" s="111">
        <v>0</v>
      </c>
      <c r="F24" s="111">
        <v>69</v>
      </c>
      <c r="G24" s="111">
        <v>0</v>
      </c>
      <c r="H24" s="111">
        <v>208</v>
      </c>
      <c r="I24" s="111">
        <v>1458</v>
      </c>
      <c r="J24" s="111">
        <v>12</v>
      </c>
      <c r="K24" s="111">
        <v>124</v>
      </c>
      <c r="L24" s="111">
        <v>1592</v>
      </c>
      <c r="M24" s="111">
        <v>205</v>
      </c>
      <c r="N24" s="111">
        <v>13</v>
      </c>
      <c r="O24" s="111">
        <v>1813</v>
      </c>
      <c r="P24" s="111">
        <v>198</v>
      </c>
      <c r="Q24" s="111">
        <v>12</v>
      </c>
      <c r="R24" s="111">
        <f>SUM(D24:F24)</f>
        <v>1128</v>
      </c>
      <c r="S24" s="111">
        <f>SUM(G24:I24)</f>
        <v>1666</v>
      </c>
      <c r="T24" s="112">
        <f>SUM(J24:P24)</f>
        <v>3957</v>
      </c>
      <c r="U24" s="2"/>
    </row>
    <row r="25" spans="1:21" ht="13.5">
      <c r="A25" s="104" t="s">
        <v>12</v>
      </c>
      <c r="B25" s="3" t="s">
        <v>2</v>
      </c>
      <c r="C25" s="113">
        <f t="shared" si="9"/>
        <v>13102</v>
      </c>
      <c r="D25" s="114">
        <f aca="true" t="shared" si="11" ref="D25:Q25">SUM(D26:D27)</f>
        <v>1844</v>
      </c>
      <c r="E25" s="114">
        <f t="shared" si="11"/>
        <v>12</v>
      </c>
      <c r="F25" s="114">
        <f t="shared" si="11"/>
        <v>161</v>
      </c>
      <c r="G25" s="114">
        <f t="shared" si="11"/>
        <v>3</v>
      </c>
      <c r="H25" s="114">
        <f t="shared" si="11"/>
        <v>1489</v>
      </c>
      <c r="I25" s="114">
        <f t="shared" si="11"/>
        <v>1840</v>
      </c>
      <c r="J25" s="114">
        <f t="shared" si="11"/>
        <v>169</v>
      </c>
      <c r="K25" s="114">
        <f t="shared" si="11"/>
        <v>526</v>
      </c>
      <c r="L25" s="114">
        <f t="shared" si="11"/>
        <v>3185</v>
      </c>
      <c r="M25" s="114">
        <f t="shared" si="11"/>
        <v>334</v>
      </c>
      <c r="N25" s="114">
        <f t="shared" si="11"/>
        <v>49</v>
      </c>
      <c r="O25" s="114">
        <f t="shared" si="11"/>
        <v>2917</v>
      </c>
      <c r="P25" s="114">
        <f t="shared" si="11"/>
        <v>565</v>
      </c>
      <c r="Q25" s="114">
        <f t="shared" si="11"/>
        <v>8</v>
      </c>
      <c r="R25" s="114">
        <f>SUM(R26:R27)</f>
        <v>2017</v>
      </c>
      <c r="S25" s="114">
        <f>SUM(S26:S27)</f>
        <v>3332</v>
      </c>
      <c r="T25" s="115">
        <f>SUM(T26:T27)</f>
        <v>7745</v>
      </c>
      <c r="U25" s="2"/>
    </row>
    <row r="26" spans="1:21" ht="13.5">
      <c r="A26" s="105"/>
      <c r="B26" s="4" t="s">
        <v>3</v>
      </c>
      <c r="C26" s="110">
        <f t="shared" si="9"/>
        <v>7728</v>
      </c>
      <c r="D26" s="111">
        <v>949</v>
      </c>
      <c r="E26" s="111">
        <v>11</v>
      </c>
      <c r="F26" s="111">
        <v>149</v>
      </c>
      <c r="G26" s="111">
        <v>3</v>
      </c>
      <c r="H26" s="111">
        <v>1318</v>
      </c>
      <c r="I26" s="111">
        <v>1194</v>
      </c>
      <c r="J26" s="111">
        <v>161</v>
      </c>
      <c r="K26" s="111">
        <v>461</v>
      </c>
      <c r="L26" s="111">
        <v>1461</v>
      </c>
      <c r="M26" s="111">
        <v>168</v>
      </c>
      <c r="N26" s="111">
        <v>43</v>
      </c>
      <c r="O26" s="111">
        <v>1399</v>
      </c>
      <c r="P26" s="111">
        <v>407</v>
      </c>
      <c r="Q26" s="111">
        <v>4</v>
      </c>
      <c r="R26" s="111">
        <f>SUM(D26:F26)</f>
        <v>1109</v>
      </c>
      <c r="S26" s="111">
        <f>SUM(G26:I26)</f>
        <v>2515</v>
      </c>
      <c r="T26" s="112">
        <f>SUM(J26:P26)</f>
        <v>4100</v>
      </c>
      <c r="U26" s="2"/>
    </row>
    <row r="27" spans="1:21" ht="13.5">
      <c r="A27" s="105"/>
      <c r="B27" s="4" t="s">
        <v>4</v>
      </c>
      <c r="C27" s="110">
        <f t="shared" si="9"/>
        <v>5374</v>
      </c>
      <c r="D27" s="111">
        <v>895</v>
      </c>
      <c r="E27" s="111">
        <v>1</v>
      </c>
      <c r="F27" s="111">
        <v>12</v>
      </c>
      <c r="G27" s="111">
        <v>0</v>
      </c>
      <c r="H27" s="111">
        <v>171</v>
      </c>
      <c r="I27" s="111">
        <v>646</v>
      </c>
      <c r="J27" s="111">
        <v>8</v>
      </c>
      <c r="K27" s="111">
        <v>65</v>
      </c>
      <c r="L27" s="111">
        <v>1724</v>
      </c>
      <c r="M27" s="111">
        <v>166</v>
      </c>
      <c r="N27" s="111">
        <v>6</v>
      </c>
      <c r="O27" s="111">
        <v>1518</v>
      </c>
      <c r="P27" s="111">
        <v>158</v>
      </c>
      <c r="Q27" s="111">
        <v>4</v>
      </c>
      <c r="R27" s="111">
        <f>SUM(D27:F27)</f>
        <v>908</v>
      </c>
      <c r="S27" s="111">
        <f>SUM(G27:I27)</f>
        <v>817</v>
      </c>
      <c r="T27" s="112">
        <f>SUM(J27:P27)</f>
        <v>3645</v>
      </c>
      <c r="U27" s="2"/>
    </row>
    <row r="28" spans="1:21" ht="13.5">
      <c r="A28" s="104" t="s">
        <v>13</v>
      </c>
      <c r="B28" s="3" t="s">
        <v>2</v>
      </c>
      <c r="C28" s="113">
        <f t="shared" si="9"/>
        <v>35172</v>
      </c>
      <c r="D28" s="114">
        <f aca="true" t="shared" si="12" ref="D28:Q28">SUM(D29:D30)</f>
        <v>4541</v>
      </c>
      <c r="E28" s="114">
        <f t="shared" si="12"/>
        <v>113</v>
      </c>
      <c r="F28" s="114">
        <f t="shared" si="12"/>
        <v>404</v>
      </c>
      <c r="G28" s="114">
        <f t="shared" si="12"/>
        <v>1</v>
      </c>
      <c r="H28" s="114">
        <f t="shared" si="12"/>
        <v>3687</v>
      </c>
      <c r="I28" s="114">
        <f t="shared" si="12"/>
        <v>4264</v>
      </c>
      <c r="J28" s="114">
        <f t="shared" si="12"/>
        <v>236</v>
      </c>
      <c r="K28" s="114">
        <f t="shared" si="12"/>
        <v>1824</v>
      </c>
      <c r="L28" s="114">
        <f t="shared" si="12"/>
        <v>8863</v>
      </c>
      <c r="M28" s="114">
        <f t="shared" si="12"/>
        <v>997</v>
      </c>
      <c r="N28" s="114">
        <f t="shared" si="12"/>
        <v>223</v>
      </c>
      <c r="O28" s="114">
        <f t="shared" si="12"/>
        <v>8978</v>
      </c>
      <c r="P28" s="114">
        <f t="shared" si="12"/>
        <v>1011</v>
      </c>
      <c r="Q28" s="114">
        <f t="shared" si="12"/>
        <v>30</v>
      </c>
      <c r="R28" s="114">
        <f>SUM(R29:R30)</f>
        <v>5058</v>
      </c>
      <c r="S28" s="114">
        <f>SUM(S29:S30)</f>
        <v>7952</v>
      </c>
      <c r="T28" s="115">
        <f>SUM(T29:T30)</f>
        <v>22132</v>
      </c>
      <c r="U28" s="2"/>
    </row>
    <row r="29" spans="1:21" ht="13.5">
      <c r="A29" s="105"/>
      <c r="B29" s="4" t="s">
        <v>3</v>
      </c>
      <c r="C29" s="110">
        <f t="shared" si="9"/>
        <v>20390</v>
      </c>
      <c r="D29" s="111">
        <v>2347</v>
      </c>
      <c r="E29" s="111">
        <v>88</v>
      </c>
      <c r="F29" s="111">
        <v>375</v>
      </c>
      <c r="G29" s="111">
        <v>1</v>
      </c>
      <c r="H29" s="111">
        <v>3248</v>
      </c>
      <c r="I29" s="111">
        <v>2326</v>
      </c>
      <c r="J29" s="111">
        <v>209</v>
      </c>
      <c r="K29" s="111">
        <v>1497</v>
      </c>
      <c r="L29" s="111">
        <v>4375</v>
      </c>
      <c r="M29" s="111">
        <v>503</v>
      </c>
      <c r="N29" s="111">
        <v>146</v>
      </c>
      <c r="O29" s="111">
        <v>4475</v>
      </c>
      <c r="P29" s="111">
        <v>781</v>
      </c>
      <c r="Q29" s="111">
        <v>19</v>
      </c>
      <c r="R29" s="111">
        <f>SUM(D29:F29)</f>
        <v>2810</v>
      </c>
      <c r="S29" s="111">
        <f>SUM(G29:I29)</f>
        <v>5575</v>
      </c>
      <c r="T29" s="112">
        <f>SUM(J29:P29)</f>
        <v>11986</v>
      </c>
      <c r="U29" s="2"/>
    </row>
    <row r="30" spans="1:21" ht="13.5">
      <c r="A30" s="105"/>
      <c r="B30" s="4" t="s">
        <v>4</v>
      </c>
      <c r="C30" s="110">
        <f t="shared" si="9"/>
        <v>14782</v>
      </c>
      <c r="D30" s="111">
        <v>2194</v>
      </c>
      <c r="E30" s="111">
        <v>25</v>
      </c>
      <c r="F30" s="111">
        <v>29</v>
      </c>
      <c r="G30" s="111">
        <v>0</v>
      </c>
      <c r="H30" s="111">
        <v>439</v>
      </c>
      <c r="I30" s="111">
        <v>1938</v>
      </c>
      <c r="J30" s="111">
        <v>27</v>
      </c>
      <c r="K30" s="111">
        <v>327</v>
      </c>
      <c r="L30" s="111">
        <v>4488</v>
      </c>
      <c r="M30" s="111">
        <v>494</v>
      </c>
      <c r="N30" s="111">
        <v>77</v>
      </c>
      <c r="O30" s="111">
        <v>4503</v>
      </c>
      <c r="P30" s="111">
        <v>230</v>
      </c>
      <c r="Q30" s="111">
        <v>11</v>
      </c>
      <c r="R30" s="111">
        <f>SUM(D30:F30)</f>
        <v>2248</v>
      </c>
      <c r="S30" s="111">
        <f>SUM(G30:I30)</f>
        <v>2377</v>
      </c>
      <c r="T30" s="112">
        <f>SUM(J30:P30)</f>
        <v>10146</v>
      </c>
      <c r="U30" s="2"/>
    </row>
    <row r="31" spans="1:21" ht="13.5">
      <c r="A31" s="104" t="s">
        <v>14</v>
      </c>
      <c r="B31" s="3" t="s">
        <v>2</v>
      </c>
      <c r="C31" s="113">
        <f t="shared" si="9"/>
        <v>15344</v>
      </c>
      <c r="D31" s="114">
        <f aca="true" t="shared" si="13" ref="D31:T31">SUM(D32:D33)</f>
        <v>275</v>
      </c>
      <c r="E31" s="114">
        <f t="shared" si="13"/>
        <v>130</v>
      </c>
      <c r="F31" s="114">
        <f t="shared" si="13"/>
        <v>111</v>
      </c>
      <c r="G31" s="114">
        <f t="shared" si="13"/>
        <v>12</v>
      </c>
      <c r="H31" s="114">
        <f t="shared" si="13"/>
        <v>1831</v>
      </c>
      <c r="I31" s="114">
        <f t="shared" si="13"/>
        <v>1562</v>
      </c>
      <c r="J31" s="114">
        <f t="shared" si="13"/>
        <v>187</v>
      </c>
      <c r="K31" s="114">
        <f t="shared" si="13"/>
        <v>865</v>
      </c>
      <c r="L31" s="114">
        <f t="shared" si="13"/>
        <v>4818</v>
      </c>
      <c r="M31" s="114">
        <f t="shared" si="13"/>
        <v>408</v>
      </c>
      <c r="N31" s="114">
        <f t="shared" si="13"/>
        <v>63</v>
      </c>
      <c r="O31" s="114">
        <f t="shared" si="13"/>
        <v>4337</v>
      </c>
      <c r="P31" s="114">
        <f t="shared" si="13"/>
        <v>698</v>
      </c>
      <c r="Q31" s="114">
        <f t="shared" si="13"/>
        <v>47</v>
      </c>
      <c r="R31" s="114">
        <f t="shared" si="13"/>
        <v>516</v>
      </c>
      <c r="S31" s="114">
        <f t="shared" si="13"/>
        <v>3405</v>
      </c>
      <c r="T31" s="115">
        <f t="shared" si="13"/>
        <v>11376</v>
      </c>
      <c r="U31" s="2"/>
    </row>
    <row r="32" spans="1:21" ht="13.5">
      <c r="A32" s="105"/>
      <c r="B32" s="4" t="s">
        <v>3</v>
      </c>
      <c r="C32" s="110">
        <f t="shared" si="9"/>
        <v>8791</v>
      </c>
      <c r="D32" s="111">
        <v>177</v>
      </c>
      <c r="E32" s="111">
        <v>115</v>
      </c>
      <c r="F32" s="111">
        <v>96</v>
      </c>
      <c r="G32" s="111">
        <v>12</v>
      </c>
      <c r="H32" s="111">
        <v>1606</v>
      </c>
      <c r="I32" s="111">
        <v>921</v>
      </c>
      <c r="J32" s="111">
        <v>148</v>
      </c>
      <c r="K32" s="111">
        <v>717</v>
      </c>
      <c r="L32" s="111">
        <v>2220</v>
      </c>
      <c r="M32" s="111">
        <v>206</v>
      </c>
      <c r="N32" s="111">
        <v>42</v>
      </c>
      <c r="O32" s="111">
        <v>2006</v>
      </c>
      <c r="P32" s="111">
        <v>504</v>
      </c>
      <c r="Q32" s="111">
        <v>21</v>
      </c>
      <c r="R32" s="111">
        <f>SUM(D32:F32)</f>
        <v>388</v>
      </c>
      <c r="S32" s="111">
        <f>SUM(G32:I32)</f>
        <v>2539</v>
      </c>
      <c r="T32" s="112">
        <f>SUM(J32:P32)</f>
        <v>5843</v>
      </c>
      <c r="U32" s="2"/>
    </row>
    <row r="33" spans="1:21" ht="13.5">
      <c r="A33" s="105"/>
      <c r="B33" s="4" t="s">
        <v>4</v>
      </c>
      <c r="C33" s="110">
        <f t="shared" si="9"/>
        <v>6553</v>
      </c>
      <c r="D33" s="111">
        <v>98</v>
      </c>
      <c r="E33" s="111">
        <v>15</v>
      </c>
      <c r="F33" s="111">
        <v>15</v>
      </c>
      <c r="G33" s="111">
        <v>0</v>
      </c>
      <c r="H33" s="111">
        <v>225</v>
      </c>
      <c r="I33" s="111">
        <v>641</v>
      </c>
      <c r="J33" s="111">
        <v>39</v>
      </c>
      <c r="K33" s="111">
        <v>148</v>
      </c>
      <c r="L33" s="111">
        <v>2598</v>
      </c>
      <c r="M33" s="111">
        <v>202</v>
      </c>
      <c r="N33" s="111">
        <v>21</v>
      </c>
      <c r="O33" s="111">
        <v>2331</v>
      </c>
      <c r="P33" s="111">
        <v>194</v>
      </c>
      <c r="Q33" s="111">
        <v>26</v>
      </c>
      <c r="R33" s="111">
        <f>SUM(D33:F33)</f>
        <v>128</v>
      </c>
      <c r="S33" s="111">
        <f>SUM(G33:I33)</f>
        <v>866</v>
      </c>
      <c r="T33" s="112">
        <f>SUM(J33:P33)</f>
        <v>5533</v>
      </c>
      <c r="U33" s="2"/>
    </row>
    <row r="34" spans="1:21" ht="13.5">
      <c r="A34" s="104" t="s">
        <v>15</v>
      </c>
      <c r="B34" s="3" t="s">
        <v>2</v>
      </c>
      <c r="C34" s="113">
        <f t="shared" si="9"/>
        <v>8095</v>
      </c>
      <c r="D34" s="114">
        <f aca="true" t="shared" si="14" ref="D34:Q34">SUM(D35:D36)</f>
        <v>2252</v>
      </c>
      <c r="E34" s="114">
        <f t="shared" si="14"/>
        <v>0</v>
      </c>
      <c r="F34" s="114">
        <f t="shared" si="14"/>
        <v>116</v>
      </c>
      <c r="G34" s="114">
        <f t="shared" si="14"/>
        <v>4</v>
      </c>
      <c r="H34" s="114">
        <f t="shared" si="14"/>
        <v>816</v>
      </c>
      <c r="I34" s="114">
        <f t="shared" si="14"/>
        <v>1282</v>
      </c>
      <c r="J34" s="114">
        <f t="shared" si="14"/>
        <v>46</v>
      </c>
      <c r="K34" s="114">
        <f t="shared" si="14"/>
        <v>526</v>
      </c>
      <c r="L34" s="114">
        <f t="shared" si="14"/>
        <v>1225</v>
      </c>
      <c r="M34" s="114">
        <f t="shared" si="14"/>
        <v>177</v>
      </c>
      <c r="N34" s="114">
        <f t="shared" si="14"/>
        <v>41</v>
      </c>
      <c r="O34" s="114">
        <f t="shared" si="14"/>
        <v>1337</v>
      </c>
      <c r="P34" s="114">
        <f t="shared" si="14"/>
        <v>264</v>
      </c>
      <c r="Q34" s="114">
        <f t="shared" si="14"/>
        <v>9</v>
      </c>
      <c r="R34" s="114">
        <f>SUM(R35:R36)</f>
        <v>2368</v>
      </c>
      <c r="S34" s="114">
        <f>SUM(S35:S36)</f>
        <v>2102</v>
      </c>
      <c r="T34" s="115">
        <f>SUM(T35:T36)</f>
        <v>3616</v>
      </c>
      <c r="U34" s="2"/>
    </row>
    <row r="35" spans="1:21" ht="13.5">
      <c r="A35" s="105"/>
      <c r="B35" s="4" t="s">
        <v>3</v>
      </c>
      <c r="C35" s="110">
        <f t="shared" si="9"/>
        <v>4756</v>
      </c>
      <c r="D35" s="111">
        <v>1179</v>
      </c>
      <c r="E35" s="111">
        <v>0</v>
      </c>
      <c r="F35" s="111">
        <v>98</v>
      </c>
      <c r="G35" s="111">
        <v>2</v>
      </c>
      <c r="H35" s="111">
        <v>720</v>
      </c>
      <c r="I35" s="111">
        <v>853</v>
      </c>
      <c r="J35" s="111">
        <v>42</v>
      </c>
      <c r="K35" s="111">
        <v>441</v>
      </c>
      <c r="L35" s="111">
        <v>567</v>
      </c>
      <c r="M35" s="111">
        <v>70</v>
      </c>
      <c r="N35" s="111">
        <v>24</v>
      </c>
      <c r="O35" s="111">
        <v>565</v>
      </c>
      <c r="P35" s="111">
        <v>188</v>
      </c>
      <c r="Q35" s="111">
        <v>7</v>
      </c>
      <c r="R35" s="111">
        <f>SUM(D35:F35)</f>
        <v>1277</v>
      </c>
      <c r="S35" s="111">
        <f>SUM(G35:I35)</f>
        <v>1575</v>
      </c>
      <c r="T35" s="112">
        <f>SUM(J35:P35)</f>
        <v>1897</v>
      </c>
      <c r="U35" s="2"/>
    </row>
    <row r="36" spans="1:21" ht="13.5">
      <c r="A36" s="105"/>
      <c r="B36" s="4" t="s">
        <v>4</v>
      </c>
      <c r="C36" s="110">
        <f t="shared" si="9"/>
        <v>3339</v>
      </c>
      <c r="D36" s="111">
        <v>1073</v>
      </c>
      <c r="E36" s="111">
        <v>0</v>
      </c>
      <c r="F36" s="111">
        <v>18</v>
      </c>
      <c r="G36" s="111">
        <v>2</v>
      </c>
      <c r="H36" s="111">
        <v>96</v>
      </c>
      <c r="I36" s="111">
        <v>429</v>
      </c>
      <c r="J36" s="111">
        <v>4</v>
      </c>
      <c r="K36" s="111">
        <v>85</v>
      </c>
      <c r="L36" s="111">
        <v>658</v>
      </c>
      <c r="M36" s="111">
        <v>107</v>
      </c>
      <c r="N36" s="111">
        <v>17</v>
      </c>
      <c r="O36" s="111">
        <v>772</v>
      </c>
      <c r="P36" s="111">
        <v>76</v>
      </c>
      <c r="Q36" s="111">
        <v>2</v>
      </c>
      <c r="R36" s="111">
        <f>SUM(D36:F36)</f>
        <v>1091</v>
      </c>
      <c r="S36" s="111">
        <f>SUM(G36:I36)</f>
        <v>527</v>
      </c>
      <c r="T36" s="112">
        <f>SUM(J36:P36)</f>
        <v>1719</v>
      </c>
      <c r="U36" s="2"/>
    </row>
    <row r="37" spans="1:21" ht="13.5">
      <c r="A37" s="104" t="s">
        <v>16</v>
      </c>
      <c r="B37" s="3" t="s">
        <v>2</v>
      </c>
      <c r="C37" s="113">
        <f aca="true" t="shared" si="15" ref="C37:C52">SUM(D37:Q37)</f>
        <v>4518</v>
      </c>
      <c r="D37" s="114">
        <f aca="true" t="shared" si="16" ref="D37:Q37">SUM(D38:D39)</f>
        <v>537</v>
      </c>
      <c r="E37" s="114">
        <f t="shared" si="16"/>
        <v>2</v>
      </c>
      <c r="F37" s="114">
        <f t="shared" si="16"/>
        <v>3</v>
      </c>
      <c r="G37" s="114">
        <f t="shared" si="16"/>
        <v>0</v>
      </c>
      <c r="H37" s="114">
        <f t="shared" si="16"/>
        <v>296</v>
      </c>
      <c r="I37" s="114">
        <f t="shared" si="16"/>
        <v>1466</v>
      </c>
      <c r="J37" s="114">
        <f t="shared" si="16"/>
        <v>34</v>
      </c>
      <c r="K37" s="114">
        <f t="shared" si="16"/>
        <v>246</v>
      </c>
      <c r="L37" s="114">
        <f t="shared" si="16"/>
        <v>725</v>
      </c>
      <c r="M37" s="114">
        <f t="shared" si="16"/>
        <v>78</v>
      </c>
      <c r="N37" s="114">
        <f t="shared" si="16"/>
        <v>15</v>
      </c>
      <c r="O37" s="114">
        <f t="shared" si="16"/>
        <v>931</v>
      </c>
      <c r="P37" s="114">
        <f t="shared" si="16"/>
        <v>179</v>
      </c>
      <c r="Q37" s="114">
        <f t="shared" si="16"/>
        <v>6</v>
      </c>
      <c r="R37" s="114">
        <f>SUM(R38:R39)</f>
        <v>542</v>
      </c>
      <c r="S37" s="114">
        <f>SUM(S38:S39)</f>
        <v>1762</v>
      </c>
      <c r="T37" s="115">
        <f>SUM(T38:T39)</f>
        <v>2208</v>
      </c>
      <c r="U37" s="2"/>
    </row>
    <row r="38" spans="1:21" ht="13.5">
      <c r="A38" s="105"/>
      <c r="B38" s="4" t="s">
        <v>3</v>
      </c>
      <c r="C38" s="110">
        <f t="shared" si="15"/>
        <v>2581</v>
      </c>
      <c r="D38" s="111">
        <v>319</v>
      </c>
      <c r="E38" s="111">
        <v>2</v>
      </c>
      <c r="F38" s="111">
        <v>3</v>
      </c>
      <c r="G38" s="111">
        <v>0</v>
      </c>
      <c r="H38" s="111">
        <v>269</v>
      </c>
      <c r="I38" s="111">
        <v>842</v>
      </c>
      <c r="J38" s="111">
        <v>30</v>
      </c>
      <c r="K38" s="111">
        <v>206</v>
      </c>
      <c r="L38" s="111">
        <v>366</v>
      </c>
      <c r="M38" s="111">
        <v>32</v>
      </c>
      <c r="N38" s="111">
        <v>14</v>
      </c>
      <c r="O38" s="111">
        <v>368</v>
      </c>
      <c r="P38" s="111">
        <v>127</v>
      </c>
      <c r="Q38" s="111">
        <v>3</v>
      </c>
      <c r="R38" s="111">
        <f>SUM(D38:F38)</f>
        <v>324</v>
      </c>
      <c r="S38" s="111">
        <f>SUM(G38:I38)</f>
        <v>1111</v>
      </c>
      <c r="T38" s="112">
        <f>SUM(J38:P38)</f>
        <v>1143</v>
      </c>
      <c r="U38" s="2"/>
    </row>
    <row r="39" spans="1:21" ht="13.5">
      <c r="A39" s="105"/>
      <c r="B39" s="4" t="s">
        <v>4</v>
      </c>
      <c r="C39" s="110">
        <f t="shared" si="15"/>
        <v>1937</v>
      </c>
      <c r="D39" s="111">
        <v>218</v>
      </c>
      <c r="E39" s="111">
        <v>0</v>
      </c>
      <c r="F39" s="111">
        <v>0</v>
      </c>
      <c r="G39" s="111">
        <v>0</v>
      </c>
      <c r="H39" s="111">
        <v>27</v>
      </c>
      <c r="I39" s="111">
        <v>624</v>
      </c>
      <c r="J39" s="111">
        <v>4</v>
      </c>
      <c r="K39" s="111">
        <v>40</v>
      </c>
      <c r="L39" s="111">
        <v>359</v>
      </c>
      <c r="M39" s="111">
        <v>46</v>
      </c>
      <c r="N39" s="111">
        <v>1</v>
      </c>
      <c r="O39" s="111">
        <v>563</v>
      </c>
      <c r="P39" s="111">
        <v>52</v>
      </c>
      <c r="Q39" s="111">
        <v>3</v>
      </c>
      <c r="R39" s="111">
        <f>SUM(D39:F39)</f>
        <v>218</v>
      </c>
      <c r="S39" s="111">
        <f>SUM(G39:I39)</f>
        <v>651</v>
      </c>
      <c r="T39" s="112">
        <f>SUM(J39:P39)</f>
        <v>1065</v>
      </c>
      <c r="U39" s="2"/>
    </row>
    <row r="40" spans="1:21" ht="13.5">
      <c r="A40" s="104" t="s">
        <v>17</v>
      </c>
      <c r="B40" s="3" t="s">
        <v>2</v>
      </c>
      <c r="C40" s="113">
        <f t="shared" si="15"/>
        <v>2346</v>
      </c>
      <c r="D40" s="114">
        <f aca="true" t="shared" si="17" ref="D40:Q40">SUM(D41:D42)</f>
        <v>656</v>
      </c>
      <c r="E40" s="114">
        <f t="shared" si="17"/>
        <v>20</v>
      </c>
      <c r="F40" s="114">
        <f t="shared" si="17"/>
        <v>0</v>
      </c>
      <c r="G40" s="114">
        <f t="shared" si="17"/>
        <v>0</v>
      </c>
      <c r="H40" s="114">
        <f t="shared" si="17"/>
        <v>247</v>
      </c>
      <c r="I40" s="114">
        <f t="shared" si="17"/>
        <v>459</v>
      </c>
      <c r="J40" s="114">
        <f t="shared" si="17"/>
        <v>10</v>
      </c>
      <c r="K40" s="114">
        <f t="shared" si="17"/>
        <v>113</v>
      </c>
      <c r="L40" s="114">
        <f t="shared" si="17"/>
        <v>245</v>
      </c>
      <c r="M40" s="114">
        <f t="shared" si="17"/>
        <v>23</v>
      </c>
      <c r="N40" s="114">
        <f t="shared" si="17"/>
        <v>3</v>
      </c>
      <c r="O40" s="114">
        <f t="shared" si="17"/>
        <v>476</v>
      </c>
      <c r="P40" s="114">
        <f t="shared" si="17"/>
        <v>92</v>
      </c>
      <c r="Q40" s="114">
        <f t="shared" si="17"/>
        <v>2</v>
      </c>
      <c r="R40" s="114">
        <f>SUM(R41:R42)</f>
        <v>676</v>
      </c>
      <c r="S40" s="114">
        <f>SUM(S41:S42)</f>
        <v>706</v>
      </c>
      <c r="T40" s="115">
        <f>SUM(T41:T42)</f>
        <v>962</v>
      </c>
      <c r="U40" s="2"/>
    </row>
    <row r="41" spans="1:21" ht="13.5">
      <c r="A41" s="105"/>
      <c r="B41" s="4" t="s">
        <v>3</v>
      </c>
      <c r="C41" s="110">
        <f t="shared" si="15"/>
        <v>1325</v>
      </c>
      <c r="D41" s="111">
        <v>349</v>
      </c>
      <c r="E41" s="111">
        <v>18</v>
      </c>
      <c r="F41" s="111">
        <v>0</v>
      </c>
      <c r="G41" s="111">
        <v>0</v>
      </c>
      <c r="H41" s="111">
        <v>216</v>
      </c>
      <c r="I41" s="111">
        <v>246</v>
      </c>
      <c r="J41" s="111">
        <v>9</v>
      </c>
      <c r="K41" s="111">
        <v>95</v>
      </c>
      <c r="L41" s="111">
        <v>128</v>
      </c>
      <c r="M41" s="111">
        <v>11</v>
      </c>
      <c r="N41" s="111">
        <v>3</v>
      </c>
      <c r="O41" s="111">
        <v>179</v>
      </c>
      <c r="P41" s="111">
        <v>69</v>
      </c>
      <c r="Q41" s="111">
        <v>2</v>
      </c>
      <c r="R41" s="111">
        <f>SUM(D41:F41)</f>
        <v>367</v>
      </c>
      <c r="S41" s="111">
        <f>SUM(G41:I41)</f>
        <v>462</v>
      </c>
      <c r="T41" s="112">
        <f>SUM(J41:P41)</f>
        <v>494</v>
      </c>
      <c r="U41" s="2"/>
    </row>
    <row r="42" spans="1:21" ht="13.5">
      <c r="A42" s="105"/>
      <c r="B42" s="4" t="s">
        <v>4</v>
      </c>
      <c r="C42" s="110">
        <f t="shared" si="15"/>
        <v>1021</v>
      </c>
      <c r="D42" s="111">
        <v>307</v>
      </c>
      <c r="E42" s="111">
        <v>2</v>
      </c>
      <c r="F42" s="111">
        <v>0</v>
      </c>
      <c r="G42" s="111">
        <v>0</v>
      </c>
      <c r="H42" s="111">
        <v>31</v>
      </c>
      <c r="I42" s="111">
        <v>213</v>
      </c>
      <c r="J42" s="111">
        <v>1</v>
      </c>
      <c r="K42" s="111">
        <v>18</v>
      </c>
      <c r="L42" s="111">
        <v>117</v>
      </c>
      <c r="M42" s="111">
        <v>12</v>
      </c>
      <c r="N42" s="111">
        <v>0</v>
      </c>
      <c r="O42" s="111">
        <v>297</v>
      </c>
      <c r="P42" s="111">
        <v>23</v>
      </c>
      <c r="Q42" s="111">
        <v>0</v>
      </c>
      <c r="R42" s="111">
        <f>SUM(D42:F42)</f>
        <v>309</v>
      </c>
      <c r="S42" s="111">
        <f>SUM(G42:I42)</f>
        <v>244</v>
      </c>
      <c r="T42" s="112">
        <f>SUM(J42:P42)</f>
        <v>468</v>
      </c>
      <c r="U42" s="2"/>
    </row>
    <row r="43" spans="1:21" ht="13.5">
      <c r="A43" s="104" t="s">
        <v>18</v>
      </c>
      <c r="B43" s="3" t="s">
        <v>2</v>
      </c>
      <c r="C43" s="113">
        <f t="shared" si="15"/>
        <v>7622</v>
      </c>
      <c r="D43" s="114">
        <f aca="true" t="shared" si="18" ref="D43:Q43">SUM(D44:D45)</f>
        <v>1800</v>
      </c>
      <c r="E43" s="114">
        <f t="shared" si="18"/>
        <v>6</v>
      </c>
      <c r="F43" s="114">
        <f t="shared" si="18"/>
        <v>5</v>
      </c>
      <c r="G43" s="114">
        <f t="shared" si="18"/>
        <v>4</v>
      </c>
      <c r="H43" s="114">
        <f t="shared" si="18"/>
        <v>513</v>
      </c>
      <c r="I43" s="114">
        <f t="shared" si="18"/>
        <v>1252</v>
      </c>
      <c r="J43" s="114">
        <f t="shared" si="18"/>
        <v>51</v>
      </c>
      <c r="K43" s="114">
        <f t="shared" si="18"/>
        <v>511</v>
      </c>
      <c r="L43" s="114">
        <f t="shared" si="18"/>
        <v>1265</v>
      </c>
      <c r="M43" s="114">
        <f t="shared" si="18"/>
        <v>201</v>
      </c>
      <c r="N43" s="114">
        <f t="shared" si="18"/>
        <v>48</v>
      </c>
      <c r="O43" s="114">
        <f t="shared" si="18"/>
        <v>1671</v>
      </c>
      <c r="P43" s="114">
        <f t="shared" si="18"/>
        <v>284</v>
      </c>
      <c r="Q43" s="114">
        <f t="shared" si="18"/>
        <v>11</v>
      </c>
      <c r="R43" s="114">
        <f>SUM(R44:R45)</f>
        <v>1811</v>
      </c>
      <c r="S43" s="114">
        <f>SUM(S44:S45)</f>
        <v>1769</v>
      </c>
      <c r="T43" s="115">
        <f>SUM(T44:T45)</f>
        <v>4031</v>
      </c>
      <c r="U43" s="2"/>
    </row>
    <row r="44" spans="1:21" ht="13.5">
      <c r="A44" s="105"/>
      <c r="B44" s="4" t="s">
        <v>3</v>
      </c>
      <c r="C44" s="110">
        <f t="shared" si="15"/>
        <v>4419</v>
      </c>
      <c r="D44" s="111">
        <v>856</v>
      </c>
      <c r="E44" s="111">
        <v>4</v>
      </c>
      <c r="F44" s="111">
        <v>5</v>
      </c>
      <c r="G44" s="111">
        <v>4</v>
      </c>
      <c r="H44" s="111">
        <v>452</v>
      </c>
      <c r="I44" s="111">
        <v>834</v>
      </c>
      <c r="J44" s="111">
        <v>43</v>
      </c>
      <c r="K44" s="111">
        <v>453</v>
      </c>
      <c r="L44" s="111">
        <v>622</v>
      </c>
      <c r="M44" s="111">
        <v>115</v>
      </c>
      <c r="N44" s="111">
        <v>31</v>
      </c>
      <c r="O44" s="111">
        <v>775</v>
      </c>
      <c r="P44" s="111">
        <v>218</v>
      </c>
      <c r="Q44" s="111">
        <v>7</v>
      </c>
      <c r="R44" s="111">
        <f>SUM(D44:F44)</f>
        <v>865</v>
      </c>
      <c r="S44" s="111">
        <f>SUM(G44:I44)</f>
        <v>1290</v>
      </c>
      <c r="T44" s="112">
        <f>SUM(J44:P44)</f>
        <v>2257</v>
      </c>
      <c r="U44" s="2"/>
    </row>
    <row r="45" spans="1:21" ht="13.5">
      <c r="A45" s="105"/>
      <c r="B45" s="4" t="s">
        <v>4</v>
      </c>
      <c r="C45" s="110">
        <f t="shared" si="15"/>
        <v>3203</v>
      </c>
      <c r="D45" s="111">
        <v>944</v>
      </c>
      <c r="E45" s="111">
        <v>2</v>
      </c>
      <c r="F45" s="111">
        <v>0</v>
      </c>
      <c r="G45" s="111">
        <v>0</v>
      </c>
      <c r="H45" s="111">
        <v>61</v>
      </c>
      <c r="I45" s="111">
        <v>418</v>
      </c>
      <c r="J45" s="111">
        <v>8</v>
      </c>
      <c r="K45" s="111">
        <v>58</v>
      </c>
      <c r="L45" s="111">
        <v>643</v>
      </c>
      <c r="M45" s="111">
        <v>86</v>
      </c>
      <c r="N45" s="111">
        <v>17</v>
      </c>
      <c r="O45" s="111">
        <v>896</v>
      </c>
      <c r="P45" s="111">
        <v>66</v>
      </c>
      <c r="Q45" s="111">
        <v>4</v>
      </c>
      <c r="R45" s="111">
        <f>SUM(D45:F45)</f>
        <v>946</v>
      </c>
      <c r="S45" s="111">
        <f>SUM(G45:I45)</f>
        <v>479</v>
      </c>
      <c r="T45" s="112">
        <f>SUM(J45:P45)</f>
        <v>1774</v>
      </c>
      <c r="U45" s="2"/>
    </row>
    <row r="46" spans="1:21" ht="13.5">
      <c r="A46" s="104" t="s">
        <v>19</v>
      </c>
      <c r="B46" s="3" t="s">
        <v>2</v>
      </c>
      <c r="C46" s="113">
        <f t="shared" si="15"/>
        <v>8845</v>
      </c>
      <c r="D46" s="114">
        <f aca="true" t="shared" si="19" ref="D46:Q46">SUM(D47:D48)</f>
        <v>2799</v>
      </c>
      <c r="E46" s="114">
        <f t="shared" si="19"/>
        <v>11</v>
      </c>
      <c r="F46" s="114">
        <f t="shared" si="19"/>
        <v>1</v>
      </c>
      <c r="G46" s="114">
        <f t="shared" si="19"/>
        <v>7</v>
      </c>
      <c r="H46" s="114">
        <f t="shared" si="19"/>
        <v>553</v>
      </c>
      <c r="I46" s="114">
        <f t="shared" si="19"/>
        <v>1330</v>
      </c>
      <c r="J46" s="114">
        <f t="shared" si="19"/>
        <v>55</v>
      </c>
      <c r="K46" s="114">
        <f t="shared" si="19"/>
        <v>437</v>
      </c>
      <c r="L46" s="114">
        <f t="shared" si="19"/>
        <v>1315</v>
      </c>
      <c r="M46" s="114">
        <f t="shared" si="19"/>
        <v>213</v>
      </c>
      <c r="N46" s="114">
        <f t="shared" si="19"/>
        <v>35</v>
      </c>
      <c r="O46" s="114">
        <f t="shared" si="19"/>
        <v>1736</v>
      </c>
      <c r="P46" s="114">
        <f t="shared" si="19"/>
        <v>340</v>
      </c>
      <c r="Q46" s="114">
        <f t="shared" si="19"/>
        <v>13</v>
      </c>
      <c r="R46" s="114">
        <f>SUM(R47:R48)</f>
        <v>2811</v>
      </c>
      <c r="S46" s="114">
        <f>SUM(S47:S48)</f>
        <v>1890</v>
      </c>
      <c r="T46" s="115">
        <f>SUM(T47:T48)</f>
        <v>4131</v>
      </c>
      <c r="U46" s="2"/>
    </row>
    <row r="47" spans="1:21" ht="13.5">
      <c r="A47" s="105"/>
      <c r="B47" s="4" t="s">
        <v>3</v>
      </c>
      <c r="C47" s="110">
        <f t="shared" si="15"/>
        <v>5134</v>
      </c>
      <c r="D47" s="111">
        <v>1387</v>
      </c>
      <c r="E47" s="111">
        <v>10</v>
      </c>
      <c r="F47" s="111">
        <v>1</v>
      </c>
      <c r="G47" s="111">
        <v>7</v>
      </c>
      <c r="H47" s="111">
        <v>477</v>
      </c>
      <c r="I47" s="111">
        <v>870</v>
      </c>
      <c r="J47" s="111">
        <v>44</v>
      </c>
      <c r="K47" s="111">
        <v>393</v>
      </c>
      <c r="L47" s="111">
        <v>690</v>
      </c>
      <c r="M47" s="111">
        <v>114</v>
      </c>
      <c r="N47" s="111">
        <v>29</v>
      </c>
      <c r="O47" s="111">
        <v>844</v>
      </c>
      <c r="P47" s="111">
        <v>259</v>
      </c>
      <c r="Q47" s="111">
        <v>9</v>
      </c>
      <c r="R47" s="111">
        <f>SUM(D47:F47)</f>
        <v>1398</v>
      </c>
      <c r="S47" s="111">
        <f>SUM(G47:I47)</f>
        <v>1354</v>
      </c>
      <c r="T47" s="112">
        <f>SUM(J47:P47)</f>
        <v>2373</v>
      </c>
      <c r="U47" s="2"/>
    </row>
    <row r="48" spans="1:21" ht="13.5">
      <c r="A48" s="105"/>
      <c r="B48" s="4" t="s">
        <v>4</v>
      </c>
      <c r="C48" s="110">
        <f t="shared" si="15"/>
        <v>3711</v>
      </c>
      <c r="D48" s="111">
        <v>1412</v>
      </c>
      <c r="E48" s="111">
        <v>1</v>
      </c>
      <c r="F48" s="111">
        <v>0</v>
      </c>
      <c r="G48" s="111">
        <v>0</v>
      </c>
      <c r="H48" s="111">
        <v>76</v>
      </c>
      <c r="I48" s="111">
        <v>460</v>
      </c>
      <c r="J48" s="111">
        <v>11</v>
      </c>
      <c r="K48" s="111">
        <v>44</v>
      </c>
      <c r="L48" s="111">
        <v>625</v>
      </c>
      <c r="M48" s="111">
        <v>99</v>
      </c>
      <c r="N48" s="111">
        <v>6</v>
      </c>
      <c r="O48" s="111">
        <v>892</v>
      </c>
      <c r="P48" s="111">
        <v>81</v>
      </c>
      <c r="Q48" s="111">
        <v>4</v>
      </c>
      <c r="R48" s="111">
        <f>SUM(D48:F48)</f>
        <v>1413</v>
      </c>
      <c r="S48" s="111">
        <f>SUM(G48:I48)</f>
        <v>536</v>
      </c>
      <c r="T48" s="112">
        <f>SUM(J48:P48)</f>
        <v>1758</v>
      </c>
      <c r="U48" s="2"/>
    </row>
    <row r="49" spans="1:21" ht="13.5">
      <c r="A49" s="104" t="s">
        <v>20</v>
      </c>
      <c r="B49" s="3" t="s">
        <v>2</v>
      </c>
      <c r="C49" s="113">
        <f t="shared" si="15"/>
        <v>4626</v>
      </c>
      <c r="D49" s="114">
        <f aca="true" t="shared" si="20" ref="D49:T49">SUM(D50:D51)</f>
        <v>1172</v>
      </c>
      <c r="E49" s="114">
        <f t="shared" si="20"/>
        <v>0</v>
      </c>
      <c r="F49" s="114">
        <f t="shared" si="20"/>
        <v>0</v>
      </c>
      <c r="G49" s="114">
        <f t="shared" si="20"/>
        <v>2</v>
      </c>
      <c r="H49" s="114">
        <f t="shared" si="20"/>
        <v>344</v>
      </c>
      <c r="I49" s="114">
        <f t="shared" si="20"/>
        <v>687</v>
      </c>
      <c r="J49" s="114">
        <f t="shared" si="20"/>
        <v>23</v>
      </c>
      <c r="K49" s="114">
        <f t="shared" si="20"/>
        <v>311</v>
      </c>
      <c r="L49" s="114">
        <f t="shared" si="20"/>
        <v>771</v>
      </c>
      <c r="M49" s="114">
        <f t="shared" si="20"/>
        <v>119</v>
      </c>
      <c r="N49" s="114">
        <f t="shared" si="20"/>
        <v>24</v>
      </c>
      <c r="O49" s="114">
        <f t="shared" si="20"/>
        <v>967</v>
      </c>
      <c r="P49" s="114">
        <f t="shared" si="20"/>
        <v>195</v>
      </c>
      <c r="Q49" s="114">
        <f t="shared" si="20"/>
        <v>11</v>
      </c>
      <c r="R49" s="114">
        <f t="shared" si="20"/>
        <v>1172</v>
      </c>
      <c r="S49" s="114">
        <f t="shared" si="20"/>
        <v>1033</v>
      </c>
      <c r="T49" s="115">
        <f t="shared" si="20"/>
        <v>2410</v>
      </c>
      <c r="U49" s="2"/>
    </row>
    <row r="50" spans="1:21" ht="13.5">
      <c r="A50" s="105"/>
      <c r="B50" s="4" t="s">
        <v>3</v>
      </c>
      <c r="C50" s="110">
        <f t="shared" si="15"/>
        <v>2679</v>
      </c>
      <c r="D50" s="111">
        <v>585</v>
      </c>
      <c r="E50" s="111">
        <v>0</v>
      </c>
      <c r="F50" s="111">
        <v>0</v>
      </c>
      <c r="G50" s="111">
        <v>2</v>
      </c>
      <c r="H50" s="111">
        <v>300</v>
      </c>
      <c r="I50" s="111">
        <v>443</v>
      </c>
      <c r="J50" s="111">
        <v>17</v>
      </c>
      <c r="K50" s="111">
        <v>269</v>
      </c>
      <c r="L50" s="111">
        <v>373</v>
      </c>
      <c r="M50" s="111">
        <v>54</v>
      </c>
      <c r="N50" s="111">
        <v>20</v>
      </c>
      <c r="O50" s="111">
        <v>464</v>
      </c>
      <c r="P50" s="111">
        <v>146</v>
      </c>
      <c r="Q50" s="111">
        <v>6</v>
      </c>
      <c r="R50" s="111">
        <f>SUM(D50:F50)</f>
        <v>585</v>
      </c>
      <c r="S50" s="111">
        <f>SUM(G50:I50)</f>
        <v>745</v>
      </c>
      <c r="T50" s="112">
        <f>SUM(J50:P50)</f>
        <v>1343</v>
      </c>
      <c r="U50" s="2"/>
    </row>
    <row r="51" spans="1:21" ht="13.5">
      <c r="A51" s="105"/>
      <c r="B51" s="4" t="s">
        <v>4</v>
      </c>
      <c r="C51" s="110">
        <f t="shared" si="15"/>
        <v>1947</v>
      </c>
      <c r="D51" s="111">
        <v>587</v>
      </c>
      <c r="E51" s="111">
        <v>0</v>
      </c>
      <c r="F51" s="111">
        <v>0</v>
      </c>
      <c r="G51" s="111">
        <v>0</v>
      </c>
      <c r="H51" s="111">
        <v>44</v>
      </c>
      <c r="I51" s="111">
        <v>244</v>
      </c>
      <c r="J51" s="111">
        <v>6</v>
      </c>
      <c r="K51" s="111">
        <v>42</v>
      </c>
      <c r="L51" s="111">
        <v>398</v>
      </c>
      <c r="M51" s="111">
        <v>65</v>
      </c>
      <c r="N51" s="111">
        <v>4</v>
      </c>
      <c r="O51" s="111">
        <v>503</v>
      </c>
      <c r="P51" s="111">
        <v>49</v>
      </c>
      <c r="Q51" s="111">
        <v>5</v>
      </c>
      <c r="R51" s="111">
        <f>SUM(D51:F51)</f>
        <v>587</v>
      </c>
      <c r="S51" s="111">
        <f>SUM(G51:I51)</f>
        <v>288</v>
      </c>
      <c r="T51" s="112">
        <f>SUM(J51:P51)</f>
        <v>1067</v>
      </c>
      <c r="U51" s="2"/>
    </row>
    <row r="52" spans="1:21" ht="13.5">
      <c r="A52" s="104" t="s">
        <v>21</v>
      </c>
      <c r="B52" s="3" t="s">
        <v>2</v>
      </c>
      <c r="C52" s="113">
        <f t="shared" si="15"/>
        <v>4124</v>
      </c>
      <c r="D52" s="114">
        <f aca="true" t="shared" si="21" ref="D52:Q52">SUM(D53:D54)</f>
        <v>1305</v>
      </c>
      <c r="E52" s="114">
        <f t="shared" si="21"/>
        <v>9</v>
      </c>
      <c r="F52" s="114">
        <f t="shared" si="21"/>
        <v>2</v>
      </c>
      <c r="G52" s="114">
        <f t="shared" si="21"/>
        <v>2</v>
      </c>
      <c r="H52" s="114">
        <f t="shared" si="21"/>
        <v>311</v>
      </c>
      <c r="I52" s="114">
        <f t="shared" si="21"/>
        <v>672</v>
      </c>
      <c r="J52" s="114">
        <f t="shared" si="21"/>
        <v>19</v>
      </c>
      <c r="K52" s="114">
        <f t="shared" si="21"/>
        <v>246</v>
      </c>
      <c r="L52" s="114">
        <f t="shared" si="21"/>
        <v>510</v>
      </c>
      <c r="M52" s="114">
        <f t="shared" si="21"/>
        <v>93</v>
      </c>
      <c r="N52" s="114">
        <f t="shared" si="21"/>
        <v>5</v>
      </c>
      <c r="O52" s="114">
        <f t="shared" si="21"/>
        <v>732</v>
      </c>
      <c r="P52" s="114">
        <f t="shared" si="21"/>
        <v>214</v>
      </c>
      <c r="Q52" s="114">
        <f t="shared" si="21"/>
        <v>4</v>
      </c>
      <c r="R52" s="114">
        <f>SUM(R53:R54)</f>
        <v>1316</v>
      </c>
      <c r="S52" s="114">
        <f>SUM(S53:S54)</f>
        <v>985</v>
      </c>
      <c r="T52" s="115">
        <f>SUM(T53:T54)</f>
        <v>1819</v>
      </c>
      <c r="U52" s="2"/>
    </row>
    <row r="53" spans="1:21" ht="13.5">
      <c r="A53" s="105"/>
      <c r="B53" s="4" t="s">
        <v>3</v>
      </c>
      <c r="C53" s="110">
        <f aca="true" t="shared" si="22" ref="C53:C68">SUM(D53:Q53)</f>
        <v>2419</v>
      </c>
      <c r="D53" s="111">
        <v>685</v>
      </c>
      <c r="E53" s="111">
        <v>6</v>
      </c>
      <c r="F53" s="111">
        <v>2</v>
      </c>
      <c r="G53" s="111">
        <v>2</v>
      </c>
      <c r="H53" s="111">
        <v>270</v>
      </c>
      <c r="I53" s="111">
        <v>464</v>
      </c>
      <c r="J53" s="111">
        <v>16</v>
      </c>
      <c r="K53" s="111">
        <v>220</v>
      </c>
      <c r="L53" s="111">
        <v>251</v>
      </c>
      <c r="M53" s="111">
        <v>50</v>
      </c>
      <c r="N53" s="111">
        <v>3</v>
      </c>
      <c r="O53" s="111">
        <v>294</v>
      </c>
      <c r="P53" s="111">
        <v>154</v>
      </c>
      <c r="Q53" s="111">
        <v>2</v>
      </c>
      <c r="R53" s="111">
        <f>SUM(D53:F53)</f>
        <v>693</v>
      </c>
      <c r="S53" s="111">
        <f>SUM(G53:I53)</f>
        <v>736</v>
      </c>
      <c r="T53" s="112">
        <f>SUM(J53:P53)</f>
        <v>988</v>
      </c>
      <c r="U53" s="2"/>
    </row>
    <row r="54" spans="1:21" ht="13.5">
      <c r="A54" s="105"/>
      <c r="B54" s="4" t="s">
        <v>4</v>
      </c>
      <c r="C54" s="110">
        <f t="shared" si="22"/>
        <v>1705</v>
      </c>
      <c r="D54" s="111">
        <v>620</v>
      </c>
      <c r="E54" s="111">
        <v>3</v>
      </c>
      <c r="F54" s="111">
        <v>0</v>
      </c>
      <c r="G54" s="111">
        <v>0</v>
      </c>
      <c r="H54" s="111">
        <v>41</v>
      </c>
      <c r="I54" s="111">
        <v>208</v>
      </c>
      <c r="J54" s="111">
        <v>3</v>
      </c>
      <c r="K54" s="111">
        <v>26</v>
      </c>
      <c r="L54" s="111">
        <v>259</v>
      </c>
      <c r="M54" s="111">
        <v>43</v>
      </c>
      <c r="N54" s="111">
        <v>2</v>
      </c>
      <c r="O54" s="111">
        <v>438</v>
      </c>
      <c r="P54" s="111">
        <v>60</v>
      </c>
      <c r="Q54" s="111">
        <v>2</v>
      </c>
      <c r="R54" s="111">
        <f>SUM(D54:F54)</f>
        <v>623</v>
      </c>
      <c r="S54" s="111">
        <f>SUM(G54:I54)</f>
        <v>249</v>
      </c>
      <c r="T54" s="112">
        <f>SUM(J54:P54)</f>
        <v>831</v>
      </c>
      <c r="U54" s="2"/>
    </row>
    <row r="55" spans="1:21" ht="13.5">
      <c r="A55" s="104" t="s">
        <v>22</v>
      </c>
      <c r="B55" s="3" t="s">
        <v>2</v>
      </c>
      <c r="C55" s="113">
        <f t="shared" si="22"/>
        <v>9639</v>
      </c>
      <c r="D55" s="114">
        <f aca="true" t="shared" si="23" ref="D55:Q55">SUM(D56:D57)</f>
        <v>870</v>
      </c>
      <c r="E55" s="114">
        <f t="shared" si="23"/>
        <v>2</v>
      </c>
      <c r="F55" s="114">
        <f t="shared" si="23"/>
        <v>5</v>
      </c>
      <c r="G55" s="114">
        <f t="shared" si="23"/>
        <v>4</v>
      </c>
      <c r="H55" s="114">
        <f t="shared" si="23"/>
        <v>945</v>
      </c>
      <c r="I55" s="114">
        <f t="shared" si="23"/>
        <v>2320</v>
      </c>
      <c r="J55" s="114">
        <f t="shared" si="23"/>
        <v>100</v>
      </c>
      <c r="K55" s="114">
        <f t="shared" si="23"/>
        <v>716</v>
      </c>
      <c r="L55" s="114">
        <f t="shared" si="23"/>
        <v>1659</v>
      </c>
      <c r="M55" s="114">
        <f t="shared" si="23"/>
        <v>258</v>
      </c>
      <c r="N55" s="114">
        <f t="shared" si="23"/>
        <v>47</v>
      </c>
      <c r="O55" s="114">
        <f t="shared" si="23"/>
        <v>2300</v>
      </c>
      <c r="P55" s="114">
        <f t="shared" si="23"/>
        <v>406</v>
      </c>
      <c r="Q55" s="114">
        <f t="shared" si="23"/>
        <v>7</v>
      </c>
      <c r="R55" s="114">
        <f>SUM(R56:R57)</f>
        <v>877</v>
      </c>
      <c r="S55" s="114">
        <f>SUM(S56:S57)</f>
        <v>3269</v>
      </c>
      <c r="T55" s="115">
        <f>SUM(T56:T57)</f>
        <v>5486</v>
      </c>
      <c r="U55" s="2"/>
    </row>
    <row r="56" spans="1:21" ht="13.5">
      <c r="A56" s="105"/>
      <c r="B56" s="4" t="s">
        <v>3</v>
      </c>
      <c r="C56" s="110">
        <f t="shared" si="22"/>
        <v>5866</v>
      </c>
      <c r="D56" s="111">
        <v>455</v>
      </c>
      <c r="E56" s="111">
        <v>2</v>
      </c>
      <c r="F56" s="111">
        <v>2</v>
      </c>
      <c r="G56" s="111">
        <v>2</v>
      </c>
      <c r="H56" s="111">
        <v>826</v>
      </c>
      <c r="I56" s="111">
        <v>1522</v>
      </c>
      <c r="J56" s="111">
        <v>91</v>
      </c>
      <c r="K56" s="111">
        <v>629</v>
      </c>
      <c r="L56" s="111">
        <v>822</v>
      </c>
      <c r="M56" s="111">
        <v>131</v>
      </c>
      <c r="N56" s="111">
        <v>34</v>
      </c>
      <c r="O56" s="111">
        <v>1025</v>
      </c>
      <c r="P56" s="111">
        <v>320</v>
      </c>
      <c r="Q56" s="111">
        <v>5</v>
      </c>
      <c r="R56" s="111">
        <f>SUM(D56:F56)</f>
        <v>459</v>
      </c>
      <c r="S56" s="111">
        <f>SUM(G56:I56)</f>
        <v>2350</v>
      </c>
      <c r="T56" s="112">
        <f>SUM(J56:P56)</f>
        <v>3052</v>
      </c>
      <c r="U56" s="2"/>
    </row>
    <row r="57" spans="1:21" ht="13.5">
      <c r="A57" s="105"/>
      <c r="B57" s="4" t="s">
        <v>4</v>
      </c>
      <c r="C57" s="110">
        <f t="shared" si="22"/>
        <v>3773</v>
      </c>
      <c r="D57" s="111">
        <v>415</v>
      </c>
      <c r="E57" s="111">
        <v>0</v>
      </c>
      <c r="F57" s="111">
        <v>3</v>
      </c>
      <c r="G57" s="111">
        <v>2</v>
      </c>
      <c r="H57" s="111">
        <v>119</v>
      </c>
      <c r="I57" s="111">
        <v>798</v>
      </c>
      <c r="J57" s="111">
        <v>9</v>
      </c>
      <c r="K57" s="111">
        <v>87</v>
      </c>
      <c r="L57" s="111">
        <v>837</v>
      </c>
      <c r="M57" s="111">
        <v>127</v>
      </c>
      <c r="N57" s="111">
        <v>13</v>
      </c>
      <c r="O57" s="111">
        <v>1275</v>
      </c>
      <c r="P57" s="111">
        <v>86</v>
      </c>
      <c r="Q57" s="111">
        <v>2</v>
      </c>
      <c r="R57" s="111">
        <f>SUM(D57:F57)</f>
        <v>418</v>
      </c>
      <c r="S57" s="111">
        <f>SUM(G57:I57)</f>
        <v>919</v>
      </c>
      <c r="T57" s="112">
        <f>SUM(J57:P57)</f>
        <v>2434</v>
      </c>
      <c r="U57" s="2"/>
    </row>
    <row r="58" spans="1:21" ht="13.5">
      <c r="A58" s="104" t="s">
        <v>23</v>
      </c>
      <c r="B58" s="3" t="s">
        <v>2</v>
      </c>
      <c r="C58" s="113">
        <f t="shared" si="22"/>
        <v>19467</v>
      </c>
      <c r="D58" s="114">
        <f aca="true" t="shared" si="24" ref="D58:Q58">SUM(D59:D60)</f>
        <v>1101</v>
      </c>
      <c r="E58" s="114">
        <f t="shared" si="24"/>
        <v>4</v>
      </c>
      <c r="F58" s="114">
        <f t="shared" si="24"/>
        <v>11</v>
      </c>
      <c r="G58" s="114">
        <f t="shared" si="24"/>
        <v>6</v>
      </c>
      <c r="H58" s="114">
        <f t="shared" si="24"/>
        <v>1808</v>
      </c>
      <c r="I58" s="114">
        <f t="shared" si="24"/>
        <v>4318</v>
      </c>
      <c r="J58" s="114">
        <f t="shared" si="24"/>
        <v>112</v>
      </c>
      <c r="K58" s="114">
        <f t="shared" si="24"/>
        <v>1525</v>
      </c>
      <c r="L58" s="114">
        <f t="shared" si="24"/>
        <v>4046</v>
      </c>
      <c r="M58" s="114">
        <f t="shared" si="24"/>
        <v>636</v>
      </c>
      <c r="N58" s="114">
        <f t="shared" si="24"/>
        <v>227</v>
      </c>
      <c r="O58" s="114">
        <f t="shared" si="24"/>
        <v>4755</v>
      </c>
      <c r="P58" s="114">
        <f t="shared" si="24"/>
        <v>875</v>
      </c>
      <c r="Q58" s="114">
        <f t="shared" si="24"/>
        <v>43</v>
      </c>
      <c r="R58" s="114">
        <f>SUM(R59:R60)</f>
        <v>1116</v>
      </c>
      <c r="S58" s="114">
        <f>SUM(S59:S60)</f>
        <v>6132</v>
      </c>
      <c r="T58" s="115">
        <f>SUM(T59:T60)</f>
        <v>12176</v>
      </c>
      <c r="U58" s="2"/>
    </row>
    <row r="59" spans="1:21" ht="13.5">
      <c r="A59" s="105"/>
      <c r="B59" s="4" t="s">
        <v>3</v>
      </c>
      <c r="C59" s="110">
        <f t="shared" si="22"/>
        <v>12127</v>
      </c>
      <c r="D59" s="111">
        <v>576</v>
      </c>
      <c r="E59" s="111">
        <v>3</v>
      </c>
      <c r="F59" s="111">
        <v>9</v>
      </c>
      <c r="G59" s="111">
        <v>5</v>
      </c>
      <c r="H59" s="111">
        <v>1563</v>
      </c>
      <c r="I59" s="111">
        <v>3095</v>
      </c>
      <c r="J59" s="111">
        <v>105</v>
      </c>
      <c r="K59" s="111">
        <v>1332</v>
      </c>
      <c r="L59" s="111">
        <v>2034</v>
      </c>
      <c r="M59" s="111">
        <v>289</v>
      </c>
      <c r="N59" s="111">
        <v>155</v>
      </c>
      <c r="O59" s="111">
        <v>2225</v>
      </c>
      <c r="P59" s="111">
        <v>719</v>
      </c>
      <c r="Q59" s="111">
        <v>17</v>
      </c>
      <c r="R59" s="111">
        <f>SUM(D59:F59)</f>
        <v>588</v>
      </c>
      <c r="S59" s="111">
        <f>SUM(G59:I59)</f>
        <v>4663</v>
      </c>
      <c r="T59" s="112">
        <f>SUM(J59:P59)</f>
        <v>6859</v>
      </c>
      <c r="U59" s="2"/>
    </row>
    <row r="60" spans="1:21" ht="13.5">
      <c r="A60" s="105"/>
      <c r="B60" s="4" t="s">
        <v>4</v>
      </c>
      <c r="C60" s="110">
        <f t="shared" si="22"/>
        <v>7340</v>
      </c>
      <c r="D60" s="111">
        <v>525</v>
      </c>
      <c r="E60" s="111">
        <v>1</v>
      </c>
      <c r="F60" s="111">
        <v>2</v>
      </c>
      <c r="G60" s="111">
        <v>1</v>
      </c>
      <c r="H60" s="111">
        <v>245</v>
      </c>
      <c r="I60" s="111">
        <v>1223</v>
      </c>
      <c r="J60" s="111">
        <v>7</v>
      </c>
      <c r="K60" s="111">
        <v>193</v>
      </c>
      <c r="L60" s="111">
        <v>2012</v>
      </c>
      <c r="M60" s="111">
        <v>347</v>
      </c>
      <c r="N60" s="111">
        <v>72</v>
      </c>
      <c r="O60" s="111">
        <v>2530</v>
      </c>
      <c r="P60" s="111">
        <v>156</v>
      </c>
      <c r="Q60" s="111">
        <v>26</v>
      </c>
      <c r="R60" s="111">
        <f>SUM(D60:F60)</f>
        <v>528</v>
      </c>
      <c r="S60" s="111">
        <f>SUM(G60:I60)</f>
        <v>1469</v>
      </c>
      <c r="T60" s="112">
        <f>SUM(J60:P60)</f>
        <v>5317</v>
      </c>
      <c r="U60" s="2"/>
    </row>
    <row r="61" spans="1:21" ht="13.5">
      <c r="A61" s="104" t="s">
        <v>24</v>
      </c>
      <c r="B61" s="3" t="s">
        <v>2</v>
      </c>
      <c r="C61" s="113">
        <f t="shared" si="22"/>
        <v>11298</v>
      </c>
      <c r="D61" s="114">
        <f aca="true" t="shared" si="25" ref="D61:Q61">SUM(D62:D63)</f>
        <v>2830</v>
      </c>
      <c r="E61" s="114">
        <f t="shared" si="25"/>
        <v>13</v>
      </c>
      <c r="F61" s="114">
        <f t="shared" si="25"/>
        <v>8</v>
      </c>
      <c r="G61" s="114">
        <f t="shared" si="25"/>
        <v>0</v>
      </c>
      <c r="H61" s="114">
        <f t="shared" si="25"/>
        <v>813</v>
      </c>
      <c r="I61" s="114">
        <f t="shared" si="25"/>
        <v>2271</v>
      </c>
      <c r="J61" s="114">
        <f t="shared" si="25"/>
        <v>51</v>
      </c>
      <c r="K61" s="114">
        <f t="shared" si="25"/>
        <v>571</v>
      </c>
      <c r="L61" s="114">
        <f t="shared" si="25"/>
        <v>1748</v>
      </c>
      <c r="M61" s="114">
        <f t="shared" si="25"/>
        <v>235</v>
      </c>
      <c r="N61" s="114">
        <f t="shared" si="25"/>
        <v>40</v>
      </c>
      <c r="O61" s="114">
        <f t="shared" si="25"/>
        <v>2244</v>
      </c>
      <c r="P61" s="114">
        <f t="shared" si="25"/>
        <v>445</v>
      </c>
      <c r="Q61" s="114">
        <f t="shared" si="25"/>
        <v>29</v>
      </c>
      <c r="R61" s="114">
        <f>SUM(R62:R63)</f>
        <v>2851</v>
      </c>
      <c r="S61" s="114">
        <f>SUM(S62:S63)</f>
        <v>3084</v>
      </c>
      <c r="T61" s="115">
        <f>SUM(T62:T63)</f>
        <v>5334</v>
      </c>
      <c r="U61" s="2"/>
    </row>
    <row r="62" spans="1:21" ht="13.5">
      <c r="A62" s="105"/>
      <c r="B62" s="4" t="s">
        <v>3</v>
      </c>
      <c r="C62" s="110">
        <f t="shared" si="22"/>
        <v>6419</v>
      </c>
      <c r="D62" s="111">
        <v>1368</v>
      </c>
      <c r="E62" s="111">
        <v>10</v>
      </c>
      <c r="F62" s="111">
        <v>8</v>
      </c>
      <c r="G62" s="111">
        <v>0</v>
      </c>
      <c r="H62" s="111">
        <v>721</v>
      </c>
      <c r="I62" s="111">
        <v>1363</v>
      </c>
      <c r="J62" s="111">
        <v>44</v>
      </c>
      <c r="K62" s="111">
        <v>521</v>
      </c>
      <c r="L62" s="111">
        <v>856</v>
      </c>
      <c r="M62" s="111">
        <v>101</v>
      </c>
      <c r="N62" s="111">
        <v>29</v>
      </c>
      <c r="O62" s="111">
        <v>1039</v>
      </c>
      <c r="P62" s="111">
        <v>340</v>
      </c>
      <c r="Q62" s="111">
        <v>19</v>
      </c>
      <c r="R62" s="111">
        <f>SUM(D62:F62)</f>
        <v>1386</v>
      </c>
      <c r="S62" s="111">
        <f>SUM(G62:I62)</f>
        <v>2084</v>
      </c>
      <c r="T62" s="112">
        <f>SUM(J62:P62)</f>
        <v>2930</v>
      </c>
      <c r="U62" s="2"/>
    </row>
    <row r="63" spans="1:21" ht="13.5">
      <c r="A63" s="105"/>
      <c r="B63" s="4" t="s">
        <v>4</v>
      </c>
      <c r="C63" s="110">
        <f t="shared" si="22"/>
        <v>4879</v>
      </c>
      <c r="D63" s="111">
        <v>1462</v>
      </c>
      <c r="E63" s="111">
        <v>3</v>
      </c>
      <c r="F63" s="111">
        <v>0</v>
      </c>
      <c r="G63" s="111">
        <v>0</v>
      </c>
      <c r="H63" s="111">
        <v>92</v>
      </c>
      <c r="I63" s="111">
        <v>908</v>
      </c>
      <c r="J63" s="111">
        <v>7</v>
      </c>
      <c r="K63" s="111">
        <v>50</v>
      </c>
      <c r="L63" s="111">
        <v>892</v>
      </c>
      <c r="M63" s="111">
        <v>134</v>
      </c>
      <c r="N63" s="111">
        <v>11</v>
      </c>
      <c r="O63" s="111">
        <v>1205</v>
      </c>
      <c r="P63" s="111">
        <v>105</v>
      </c>
      <c r="Q63" s="111">
        <v>10</v>
      </c>
      <c r="R63" s="111">
        <f>SUM(D63:F63)</f>
        <v>1465</v>
      </c>
      <c r="S63" s="111">
        <f>SUM(G63:I63)</f>
        <v>1000</v>
      </c>
      <c r="T63" s="112">
        <f>SUM(J63:P63)</f>
        <v>2404</v>
      </c>
      <c r="U63" s="2"/>
    </row>
    <row r="64" spans="1:21" ht="13.5">
      <c r="A64" s="104" t="s">
        <v>25</v>
      </c>
      <c r="B64" s="3" t="s">
        <v>2</v>
      </c>
      <c r="C64" s="113">
        <f t="shared" si="22"/>
        <v>7752</v>
      </c>
      <c r="D64" s="114">
        <f aca="true" t="shared" si="26" ref="D64:Q64">SUM(D65:D66)</f>
        <v>402</v>
      </c>
      <c r="E64" s="114">
        <f t="shared" si="26"/>
        <v>12</v>
      </c>
      <c r="F64" s="114">
        <f t="shared" si="26"/>
        <v>1</v>
      </c>
      <c r="G64" s="114">
        <f t="shared" si="26"/>
        <v>3</v>
      </c>
      <c r="H64" s="114">
        <f t="shared" si="26"/>
        <v>589</v>
      </c>
      <c r="I64" s="114">
        <f t="shared" si="26"/>
        <v>2588</v>
      </c>
      <c r="J64" s="114">
        <f t="shared" si="26"/>
        <v>51</v>
      </c>
      <c r="K64" s="114">
        <f t="shared" si="26"/>
        <v>445</v>
      </c>
      <c r="L64" s="114">
        <f t="shared" si="26"/>
        <v>1534</v>
      </c>
      <c r="M64" s="114">
        <f t="shared" si="26"/>
        <v>203</v>
      </c>
      <c r="N64" s="114">
        <f t="shared" si="26"/>
        <v>41</v>
      </c>
      <c r="O64" s="114">
        <f t="shared" si="26"/>
        <v>1593</v>
      </c>
      <c r="P64" s="114">
        <f t="shared" si="26"/>
        <v>284</v>
      </c>
      <c r="Q64" s="114">
        <f t="shared" si="26"/>
        <v>6</v>
      </c>
      <c r="R64" s="114">
        <f>SUM(R65:R66)</f>
        <v>415</v>
      </c>
      <c r="S64" s="114">
        <f>SUM(S65:S66)</f>
        <v>3180</v>
      </c>
      <c r="T64" s="115">
        <f>SUM(T65:T66)</f>
        <v>4151</v>
      </c>
      <c r="U64" s="2"/>
    </row>
    <row r="65" spans="1:21" ht="13.5">
      <c r="A65" s="105"/>
      <c r="B65" s="4" t="s">
        <v>3</v>
      </c>
      <c r="C65" s="110">
        <f t="shared" si="22"/>
        <v>4549</v>
      </c>
      <c r="D65" s="111">
        <v>203</v>
      </c>
      <c r="E65" s="111">
        <v>12</v>
      </c>
      <c r="F65" s="111">
        <v>1</v>
      </c>
      <c r="G65" s="111">
        <v>3</v>
      </c>
      <c r="H65" s="111">
        <v>518</v>
      </c>
      <c r="I65" s="111">
        <v>1486</v>
      </c>
      <c r="J65" s="111">
        <v>47</v>
      </c>
      <c r="K65" s="111">
        <v>393</v>
      </c>
      <c r="L65" s="111">
        <v>766</v>
      </c>
      <c r="M65" s="111">
        <v>107</v>
      </c>
      <c r="N65" s="111">
        <v>28</v>
      </c>
      <c r="O65" s="111">
        <v>765</v>
      </c>
      <c r="P65" s="111">
        <v>216</v>
      </c>
      <c r="Q65" s="111">
        <v>4</v>
      </c>
      <c r="R65" s="111">
        <f>SUM(D65:F65)</f>
        <v>216</v>
      </c>
      <c r="S65" s="111">
        <f>SUM(G65:I65)</f>
        <v>2007</v>
      </c>
      <c r="T65" s="112">
        <f>SUM(J65:P65)</f>
        <v>2322</v>
      </c>
      <c r="U65" s="2"/>
    </row>
    <row r="66" spans="1:21" ht="13.5">
      <c r="A66" s="105"/>
      <c r="B66" s="4" t="s">
        <v>4</v>
      </c>
      <c r="C66" s="110">
        <f t="shared" si="22"/>
        <v>3203</v>
      </c>
      <c r="D66" s="111">
        <v>199</v>
      </c>
      <c r="E66" s="111">
        <v>0</v>
      </c>
      <c r="F66" s="111">
        <v>0</v>
      </c>
      <c r="G66" s="111">
        <v>0</v>
      </c>
      <c r="H66" s="111">
        <v>71</v>
      </c>
      <c r="I66" s="111">
        <v>1102</v>
      </c>
      <c r="J66" s="111">
        <v>4</v>
      </c>
      <c r="K66" s="111">
        <v>52</v>
      </c>
      <c r="L66" s="111">
        <v>768</v>
      </c>
      <c r="M66" s="111">
        <v>96</v>
      </c>
      <c r="N66" s="111">
        <v>13</v>
      </c>
      <c r="O66" s="111">
        <v>828</v>
      </c>
      <c r="P66" s="111">
        <v>68</v>
      </c>
      <c r="Q66" s="111">
        <v>2</v>
      </c>
      <c r="R66" s="111">
        <f>SUM(D66:F66)</f>
        <v>199</v>
      </c>
      <c r="S66" s="111">
        <f>SUM(G66:I66)</f>
        <v>1173</v>
      </c>
      <c r="T66" s="112">
        <f>SUM(J66:P66)</f>
        <v>1829</v>
      </c>
      <c r="U66" s="2"/>
    </row>
    <row r="67" spans="1:21" ht="13.5">
      <c r="A67" s="104" t="s">
        <v>26</v>
      </c>
      <c r="B67" s="3" t="s">
        <v>2</v>
      </c>
      <c r="C67" s="113">
        <f t="shared" si="22"/>
        <v>3163</v>
      </c>
      <c r="D67" s="114">
        <f aca="true" t="shared" si="27" ref="D67:T67">SUM(D68:D69)</f>
        <v>661</v>
      </c>
      <c r="E67" s="114">
        <f t="shared" si="27"/>
        <v>29</v>
      </c>
      <c r="F67" s="114">
        <f t="shared" si="27"/>
        <v>0</v>
      </c>
      <c r="G67" s="114">
        <f t="shared" si="27"/>
        <v>0</v>
      </c>
      <c r="H67" s="114">
        <f t="shared" si="27"/>
        <v>250</v>
      </c>
      <c r="I67" s="114">
        <f t="shared" si="27"/>
        <v>616</v>
      </c>
      <c r="J67" s="114">
        <f t="shared" si="27"/>
        <v>16</v>
      </c>
      <c r="K67" s="114">
        <f t="shared" si="27"/>
        <v>290</v>
      </c>
      <c r="L67" s="114">
        <f t="shared" si="27"/>
        <v>524</v>
      </c>
      <c r="M67" s="114">
        <f t="shared" si="27"/>
        <v>59</v>
      </c>
      <c r="N67" s="114">
        <f t="shared" si="27"/>
        <v>16</v>
      </c>
      <c r="O67" s="114">
        <f t="shared" si="27"/>
        <v>568</v>
      </c>
      <c r="P67" s="114">
        <f t="shared" si="27"/>
        <v>132</v>
      </c>
      <c r="Q67" s="114">
        <f t="shared" si="27"/>
        <v>2</v>
      </c>
      <c r="R67" s="114">
        <f t="shared" si="27"/>
        <v>690</v>
      </c>
      <c r="S67" s="114">
        <f t="shared" si="27"/>
        <v>866</v>
      </c>
      <c r="T67" s="115">
        <f t="shared" si="27"/>
        <v>1605</v>
      </c>
      <c r="U67" s="2"/>
    </row>
    <row r="68" spans="1:21" ht="13.5">
      <c r="A68" s="105"/>
      <c r="B68" s="4" t="s">
        <v>3</v>
      </c>
      <c r="C68" s="110">
        <f t="shared" si="22"/>
        <v>1921</v>
      </c>
      <c r="D68" s="111">
        <v>347</v>
      </c>
      <c r="E68" s="111">
        <v>26</v>
      </c>
      <c r="F68" s="111">
        <v>0</v>
      </c>
      <c r="G68" s="111">
        <v>0</v>
      </c>
      <c r="H68" s="111">
        <v>224</v>
      </c>
      <c r="I68" s="111">
        <v>397</v>
      </c>
      <c r="J68" s="111">
        <v>14</v>
      </c>
      <c r="K68" s="111">
        <v>262</v>
      </c>
      <c r="L68" s="111">
        <v>242</v>
      </c>
      <c r="M68" s="111">
        <v>29</v>
      </c>
      <c r="N68" s="111">
        <v>12</v>
      </c>
      <c r="O68" s="111">
        <v>267</v>
      </c>
      <c r="P68" s="111">
        <v>101</v>
      </c>
      <c r="Q68" s="111">
        <v>0</v>
      </c>
      <c r="R68" s="111">
        <f>SUM(D68:F68)</f>
        <v>373</v>
      </c>
      <c r="S68" s="111">
        <f>SUM(G68:I68)</f>
        <v>621</v>
      </c>
      <c r="T68" s="112">
        <f>SUM(J68:P68)</f>
        <v>927</v>
      </c>
      <c r="U68" s="2"/>
    </row>
    <row r="69" spans="1:21" ht="13.5">
      <c r="A69" s="105"/>
      <c r="B69" s="4" t="s">
        <v>4</v>
      </c>
      <c r="C69" s="110">
        <f aca="true" t="shared" si="28" ref="C69:C84">SUM(D69:Q69)</f>
        <v>1242</v>
      </c>
      <c r="D69" s="111">
        <v>314</v>
      </c>
      <c r="E69" s="111">
        <v>3</v>
      </c>
      <c r="F69" s="111">
        <v>0</v>
      </c>
      <c r="G69" s="111">
        <v>0</v>
      </c>
      <c r="H69" s="111">
        <v>26</v>
      </c>
      <c r="I69" s="111">
        <v>219</v>
      </c>
      <c r="J69" s="111">
        <v>2</v>
      </c>
      <c r="K69" s="111">
        <v>28</v>
      </c>
      <c r="L69" s="111">
        <v>282</v>
      </c>
      <c r="M69" s="111">
        <v>30</v>
      </c>
      <c r="N69" s="111">
        <v>4</v>
      </c>
      <c r="O69" s="111">
        <v>301</v>
      </c>
      <c r="P69" s="111">
        <v>31</v>
      </c>
      <c r="Q69" s="111">
        <v>2</v>
      </c>
      <c r="R69" s="111">
        <f>SUM(D69:F69)</f>
        <v>317</v>
      </c>
      <c r="S69" s="111">
        <f>SUM(G69:I69)</f>
        <v>245</v>
      </c>
      <c r="T69" s="112">
        <f>SUM(J69:P69)</f>
        <v>678</v>
      </c>
      <c r="U69" s="2"/>
    </row>
    <row r="70" spans="1:21" ht="13.5">
      <c r="A70" s="104" t="s">
        <v>27</v>
      </c>
      <c r="B70" s="3" t="s">
        <v>2</v>
      </c>
      <c r="C70" s="113">
        <f t="shared" si="28"/>
        <v>2897</v>
      </c>
      <c r="D70" s="114">
        <f aca="true" t="shared" si="29" ref="D70:T70">SUM(D71:D72)</f>
        <v>167</v>
      </c>
      <c r="E70" s="114">
        <f t="shared" si="29"/>
        <v>69</v>
      </c>
      <c r="F70" s="114">
        <f t="shared" si="29"/>
        <v>0</v>
      </c>
      <c r="G70" s="114">
        <f t="shared" si="29"/>
        <v>0</v>
      </c>
      <c r="H70" s="114">
        <f t="shared" si="29"/>
        <v>244</v>
      </c>
      <c r="I70" s="114">
        <f t="shared" si="29"/>
        <v>233</v>
      </c>
      <c r="J70" s="114">
        <f t="shared" si="29"/>
        <v>12</v>
      </c>
      <c r="K70" s="114">
        <f t="shared" si="29"/>
        <v>126</v>
      </c>
      <c r="L70" s="114">
        <f t="shared" si="29"/>
        <v>710</v>
      </c>
      <c r="M70" s="114">
        <f t="shared" si="29"/>
        <v>33</v>
      </c>
      <c r="N70" s="114">
        <f t="shared" si="29"/>
        <v>5</v>
      </c>
      <c r="O70" s="114">
        <f t="shared" si="29"/>
        <v>1167</v>
      </c>
      <c r="P70" s="114">
        <f t="shared" si="29"/>
        <v>123</v>
      </c>
      <c r="Q70" s="114">
        <f t="shared" si="29"/>
        <v>8</v>
      </c>
      <c r="R70" s="114">
        <f t="shared" si="29"/>
        <v>236</v>
      </c>
      <c r="S70" s="114">
        <f t="shared" si="29"/>
        <v>477</v>
      </c>
      <c r="T70" s="115">
        <f t="shared" si="29"/>
        <v>2176</v>
      </c>
      <c r="U70" s="2"/>
    </row>
    <row r="71" spans="1:21" ht="13.5">
      <c r="A71" s="105"/>
      <c r="B71" s="4" t="s">
        <v>3</v>
      </c>
      <c r="C71" s="110">
        <f t="shared" si="28"/>
        <v>1689</v>
      </c>
      <c r="D71" s="111">
        <v>91</v>
      </c>
      <c r="E71" s="111">
        <v>63</v>
      </c>
      <c r="F71" s="111">
        <v>0</v>
      </c>
      <c r="G71" s="111">
        <v>0</v>
      </c>
      <c r="H71" s="111">
        <v>213</v>
      </c>
      <c r="I71" s="111">
        <v>129</v>
      </c>
      <c r="J71" s="111">
        <v>11</v>
      </c>
      <c r="K71" s="111">
        <v>121</v>
      </c>
      <c r="L71" s="111">
        <v>309</v>
      </c>
      <c r="M71" s="111">
        <v>14</v>
      </c>
      <c r="N71" s="111">
        <v>2</v>
      </c>
      <c r="O71" s="111">
        <v>635</v>
      </c>
      <c r="P71" s="111">
        <v>95</v>
      </c>
      <c r="Q71" s="111">
        <v>6</v>
      </c>
      <c r="R71" s="111">
        <f>SUM(D71:F71)</f>
        <v>154</v>
      </c>
      <c r="S71" s="111">
        <f>SUM(G71:I71)</f>
        <v>342</v>
      </c>
      <c r="T71" s="112">
        <f>SUM(J71:P71)</f>
        <v>1187</v>
      </c>
      <c r="U71" s="2"/>
    </row>
    <row r="72" spans="1:21" ht="13.5">
      <c r="A72" s="105"/>
      <c r="B72" s="4" t="s">
        <v>4</v>
      </c>
      <c r="C72" s="110">
        <f t="shared" si="28"/>
        <v>1208</v>
      </c>
      <c r="D72" s="111">
        <v>76</v>
      </c>
      <c r="E72" s="111">
        <v>6</v>
      </c>
      <c r="F72" s="111">
        <v>0</v>
      </c>
      <c r="G72" s="111">
        <v>0</v>
      </c>
      <c r="H72" s="111">
        <v>31</v>
      </c>
      <c r="I72" s="111">
        <v>104</v>
      </c>
      <c r="J72" s="111">
        <v>1</v>
      </c>
      <c r="K72" s="111">
        <v>5</v>
      </c>
      <c r="L72" s="111">
        <v>401</v>
      </c>
      <c r="M72" s="111">
        <v>19</v>
      </c>
      <c r="N72" s="111">
        <v>3</v>
      </c>
      <c r="O72" s="111">
        <v>532</v>
      </c>
      <c r="P72" s="111">
        <v>28</v>
      </c>
      <c r="Q72" s="111">
        <v>2</v>
      </c>
      <c r="R72" s="111">
        <f>SUM(D72:F72)</f>
        <v>82</v>
      </c>
      <c r="S72" s="111">
        <f>SUM(G72:I72)</f>
        <v>135</v>
      </c>
      <c r="T72" s="112">
        <f>SUM(J72:P72)</f>
        <v>989</v>
      </c>
      <c r="U72" s="2"/>
    </row>
    <row r="73" spans="1:21" ht="13.5">
      <c r="A73" s="104" t="s">
        <v>28</v>
      </c>
      <c r="B73" s="3" t="s">
        <v>2</v>
      </c>
      <c r="C73" s="113">
        <f t="shared" si="28"/>
        <v>304</v>
      </c>
      <c r="D73" s="114">
        <f aca="true" t="shared" si="30" ref="D73:T73">SUM(D74:D75)</f>
        <v>27</v>
      </c>
      <c r="E73" s="114">
        <f t="shared" si="30"/>
        <v>18</v>
      </c>
      <c r="F73" s="114">
        <f t="shared" si="30"/>
        <v>0</v>
      </c>
      <c r="G73" s="114">
        <f t="shared" si="30"/>
        <v>1</v>
      </c>
      <c r="H73" s="114">
        <f t="shared" si="30"/>
        <v>43</v>
      </c>
      <c r="I73" s="114">
        <f t="shared" si="30"/>
        <v>46</v>
      </c>
      <c r="J73" s="114">
        <f t="shared" si="30"/>
        <v>0</v>
      </c>
      <c r="K73" s="114">
        <f t="shared" si="30"/>
        <v>8</v>
      </c>
      <c r="L73" s="114">
        <f t="shared" si="30"/>
        <v>39</v>
      </c>
      <c r="M73" s="114">
        <f t="shared" si="30"/>
        <v>2</v>
      </c>
      <c r="N73" s="114">
        <f t="shared" si="30"/>
        <v>0</v>
      </c>
      <c r="O73" s="114">
        <f t="shared" si="30"/>
        <v>85</v>
      </c>
      <c r="P73" s="114">
        <f t="shared" si="30"/>
        <v>34</v>
      </c>
      <c r="Q73" s="114">
        <f t="shared" si="30"/>
        <v>1</v>
      </c>
      <c r="R73" s="114">
        <f t="shared" si="30"/>
        <v>45</v>
      </c>
      <c r="S73" s="114">
        <f t="shared" si="30"/>
        <v>90</v>
      </c>
      <c r="T73" s="115">
        <f t="shared" si="30"/>
        <v>168</v>
      </c>
      <c r="U73" s="2"/>
    </row>
    <row r="74" spans="1:21" ht="13.5">
      <c r="A74" s="105"/>
      <c r="B74" s="4" t="s">
        <v>3</v>
      </c>
      <c r="C74" s="110">
        <f t="shared" si="28"/>
        <v>184</v>
      </c>
      <c r="D74" s="111">
        <v>15</v>
      </c>
      <c r="E74" s="111">
        <v>18</v>
      </c>
      <c r="F74" s="111">
        <v>0</v>
      </c>
      <c r="G74" s="111">
        <v>1</v>
      </c>
      <c r="H74" s="111">
        <v>39</v>
      </c>
      <c r="I74" s="111">
        <v>19</v>
      </c>
      <c r="J74" s="111">
        <v>0</v>
      </c>
      <c r="K74" s="111">
        <v>7</v>
      </c>
      <c r="L74" s="111">
        <v>13</v>
      </c>
      <c r="M74" s="111">
        <v>1</v>
      </c>
      <c r="N74" s="111">
        <v>0</v>
      </c>
      <c r="O74" s="111">
        <v>43</v>
      </c>
      <c r="P74" s="111">
        <v>28</v>
      </c>
      <c r="Q74" s="111">
        <v>0</v>
      </c>
      <c r="R74" s="111">
        <f>SUM(D74:F74)</f>
        <v>33</v>
      </c>
      <c r="S74" s="111">
        <f>SUM(G74:I74)</f>
        <v>59</v>
      </c>
      <c r="T74" s="112">
        <f>SUM(J74:P74)</f>
        <v>92</v>
      </c>
      <c r="U74" s="2"/>
    </row>
    <row r="75" spans="1:21" ht="13.5">
      <c r="A75" s="105"/>
      <c r="B75" s="4" t="s">
        <v>4</v>
      </c>
      <c r="C75" s="110">
        <f t="shared" si="28"/>
        <v>120</v>
      </c>
      <c r="D75" s="111">
        <v>12</v>
      </c>
      <c r="E75" s="111">
        <v>0</v>
      </c>
      <c r="F75" s="111">
        <v>0</v>
      </c>
      <c r="G75" s="111">
        <v>0</v>
      </c>
      <c r="H75" s="111">
        <v>4</v>
      </c>
      <c r="I75" s="111">
        <v>27</v>
      </c>
      <c r="J75" s="111">
        <v>0</v>
      </c>
      <c r="K75" s="111">
        <v>1</v>
      </c>
      <c r="L75" s="111">
        <v>26</v>
      </c>
      <c r="M75" s="111">
        <v>1</v>
      </c>
      <c r="N75" s="111">
        <v>0</v>
      </c>
      <c r="O75" s="111">
        <v>42</v>
      </c>
      <c r="P75" s="111">
        <v>6</v>
      </c>
      <c r="Q75" s="111">
        <v>1</v>
      </c>
      <c r="R75" s="111">
        <f>SUM(D75:F75)</f>
        <v>12</v>
      </c>
      <c r="S75" s="111">
        <f>SUM(G75:I75)</f>
        <v>31</v>
      </c>
      <c r="T75" s="112">
        <f>SUM(J75:P75)</f>
        <v>76</v>
      </c>
      <c r="U75" s="2"/>
    </row>
    <row r="76" spans="1:21" ht="13.5">
      <c r="A76" s="104" t="s">
        <v>29</v>
      </c>
      <c r="B76" s="3" t="s">
        <v>2</v>
      </c>
      <c r="C76" s="113">
        <f t="shared" si="28"/>
        <v>7450</v>
      </c>
      <c r="D76" s="114">
        <f aca="true" t="shared" si="31" ref="D76:T76">SUM(D77:D78)</f>
        <v>992</v>
      </c>
      <c r="E76" s="114">
        <f t="shared" si="31"/>
        <v>1</v>
      </c>
      <c r="F76" s="114">
        <f t="shared" si="31"/>
        <v>162</v>
      </c>
      <c r="G76" s="114">
        <f t="shared" si="31"/>
        <v>3</v>
      </c>
      <c r="H76" s="114">
        <f t="shared" si="31"/>
        <v>907</v>
      </c>
      <c r="I76" s="114">
        <f t="shared" si="31"/>
        <v>1147</v>
      </c>
      <c r="J76" s="114">
        <f t="shared" si="31"/>
        <v>28</v>
      </c>
      <c r="K76" s="114">
        <f t="shared" si="31"/>
        <v>361</v>
      </c>
      <c r="L76" s="114">
        <f t="shared" si="31"/>
        <v>1824</v>
      </c>
      <c r="M76" s="114">
        <f t="shared" si="31"/>
        <v>190</v>
      </c>
      <c r="N76" s="114">
        <f t="shared" si="31"/>
        <v>21</v>
      </c>
      <c r="O76" s="114">
        <f t="shared" si="31"/>
        <v>1556</v>
      </c>
      <c r="P76" s="114">
        <f t="shared" si="31"/>
        <v>253</v>
      </c>
      <c r="Q76" s="114">
        <f t="shared" si="31"/>
        <v>5</v>
      </c>
      <c r="R76" s="114">
        <f t="shared" si="31"/>
        <v>1155</v>
      </c>
      <c r="S76" s="114">
        <f t="shared" si="31"/>
        <v>2057</v>
      </c>
      <c r="T76" s="115">
        <f t="shared" si="31"/>
        <v>4233</v>
      </c>
      <c r="U76" s="2"/>
    </row>
    <row r="77" spans="1:21" ht="13.5">
      <c r="A77" s="105"/>
      <c r="B77" s="4" t="s">
        <v>3</v>
      </c>
      <c r="C77" s="110">
        <f t="shared" si="28"/>
        <v>4415</v>
      </c>
      <c r="D77" s="111">
        <v>542</v>
      </c>
      <c r="E77" s="111">
        <v>1</v>
      </c>
      <c r="F77" s="111">
        <v>154</v>
      </c>
      <c r="G77" s="111">
        <v>3</v>
      </c>
      <c r="H77" s="111">
        <v>801</v>
      </c>
      <c r="I77" s="111">
        <v>699</v>
      </c>
      <c r="J77" s="111">
        <v>27</v>
      </c>
      <c r="K77" s="111">
        <v>292</v>
      </c>
      <c r="L77" s="111">
        <v>881</v>
      </c>
      <c r="M77" s="111">
        <v>100</v>
      </c>
      <c r="N77" s="111">
        <v>15</v>
      </c>
      <c r="O77" s="111">
        <v>721</v>
      </c>
      <c r="P77" s="111">
        <v>177</v>
      </c>
      <c r="Q77" s="111">
        <v>2</v>
      </c>
      <c r="R77" s="111">
        <f>SUM(D77:F77)</f>
        <v>697</v>
      </c>
      <c r="S77" s="111">
        <f>SUM(G77:I77)</f>
        <v>1503</v>
      </c>
      <c r="T77" s="112">
        <f>SUM(J77:P77)</f>
        <v>2213</v>
      </c>
      <c r="U77" s="2"/>
    </row>
    <row r="78" spans="1:21" ht="13.5">
      <c r="A78" s="105"/>
      <c r="B78" s="4" t="s">
        <v>4</v>
      </c>
      <c r="C78" s="110">
        <f t="shared" si="28"/>
        <v>3035</v>
      </c>
      <c r="D78" s="111">
        <v>450</v>
      </c>
      <c r="E78" s="111">
        <v>0</v>
      </c>
      <c r="F78" s="111">
        <v>8</v>
      </c>
      <c r="G78" s="111">
        <v>0</v>
      </c>
      <c r="H78" s="111">
        <v>106</v>
      </c>
      <c r="I78" s="111">
        <v>448</v>
      </c>
      <c r="J78" s="111">
        <v>1</v>
      </c>
      <c r="K78" s="111">
        <v>69</v>
      </c>
      <c r="L78" s="111">
        <v>943</v>
      </c>
      <c r="M78" s="111">
        <v>90</v>
      </c>
      <c r="N78" s="111">
        <v>6</v>
      </c>
      <c r="O78" s="111">
        <v>835</v>
      </c>
      <c r="P78" s="111">
        <v>76</v>
      </c>
      <c r="Q78" s="111">
        <v>3</v>
      </c>
      <c r="R78" s="111">
        <f>SUM(D78:F78)</f>
        <v>458</v>
      </c>
      <c r="S78" s="111">
        <f>SUM(G78:I78)</f>
        <v>554</v>
      </c>
      <c r="T78" s="112">
        <f>SUM(J78:P78)</f>
        <v>2020</v>
      </c>
      <c r="U78" s="2"/>
    </row>
    <row r="79" spans="1:21" ht="13.5">
      <c r="A79" s="104" t="s">
        <v>30</v>
      </c>
      <c r="B79" s="3" t="s">
        <v>2</v>
      </c>
      <c r="C79" s="113">
        <f t="shared" si="28"/>
        <v>4383</v>
      </c>
      <c r="D79" s="114">
        <f aca="true" t="shared" si="32" ref="D79:T79">SUM(D80:D81)</f>
        <v>1169</v>
      </c>
      <c r="E79" s="114">
        <f t="shared" si="32"/>
        <v>46</v>
      </c>
      <c r="F79" s="114">
        <f t="shared" si="32"/>
        <v>75</v>
      </c>
      <c r="G79" s="114">
        <f t="shared" si="32"/>
        <v>0</v>
      </c>
      <c r="H79" s="114">
        <f t="shared" si="32"/>
        <v>638</v>
      </c>
      <c r="I79" s="114">
        <f t="shared" si="32"/>
        <v>730</v>
      </c>
      <c r="J79" s="114">
        <f t="shared" si="32"/>
        <v>13</v>
      </c>
      <c r="K79" s="114">
        <f t="shared" si="32"/>
        <v>172</v>
      </c>
      <c r="L79" s="114">
        <f t="shared" si="32"/>
        <v>620</v>
      </c>
      <c r="M79" s="114">
        <f t="shared" si="32"/>
        <v>55</v>
      </c>
      <c r="N79" s="114">
        <f t="shared" si="32"/>
        <v>9</v>
      </c>
      <c r="O79" s="114">
        <f t="shared" si="32"/>
        <v>707</v>
      </c>
      <c r="P79" s="114">
        <f t="shared" si="32"/>
        <v>148</v>
      </c>
      <c r="Q79" s="114">
        <f t="shared" si="32"/>
        <v>1</v>
      </c>
      <c r="R79" s="114">
        <f t="shared" si="32"/>
        <v>1290</v>
      </c>
      <c r="S79" s="114">
        <f t="shared" si="32"/>
        <v>1368</v>
      </c>
      <c r="T79" s="115">
        <f t="shared" si="32"/>
        <v>1724</v>
      </c>
      <c r="U79" s="2"/>
    </row>
    <row r="80" spans="1:21" ht="13.5">
      <c r="A80" s="105"/>
      <c r="B80" s="4" t="s">
        <v>3</v>
      </c>
      <c r="C80" s="110">
        <f t="shared" si="28"/>
        <v>2575</v>
      </c>
      <c r="D80" s="111">
        <v>598</v>
      </c>
      <c r="E80" s="111">
        <v>32</v>
      </c>
      <c r="F80" s="111">
        <v>68</v>
      </c>
      <c r="G80" s="111">
        <v>0</v>
      </c>
      <c r="H80" s="111">
        <v>577</v>
      </c>
      <c r="I80" s="111">
        <v>422</v>
      </c>
      <c r="J80" s="111">
        <v>10</v>
      </c>
      <c r="K80" s="111">
        <v>140</v>
      </c>
      <c r="L80" s="111">
        <v>273</v>
      </c>
      <c r="M80" s="111">
        <v>21</v>
      </c>
      <c r="N80" s="111">
        <v>6</v>
      </c>
      <c r="O80" s="111">
        <v>319</v>
      </c>
      <c r="P80" s="111">
        <v>108</v>
      </c>
      <c r="Q80" s="111">
        <v>1</v>
      </c>
      <c r="R80" s="111">
        <f>SUM(D80:F80)</f>
        <v>698</v>
      </c>
      <c r="S80" s="111">
        <f>SUM(G80:I80)</f>
        <v>999</v>
      </c>
      <c r="T80" s="112">
        <f>SUM(J80:P80)</f>
        <v>877</v>
      </c>
      <c r="U80" s="2"/>
    </row>
    <row r="81" spans="1:21" ht="13.5">
      <c r="A81" s="105"/>
      <c r="B81" s="4" t="s">
        <v>4</v>
      </c>
      <c r="C81" s="110">
        <f t="shared" si="28"/>
        <v>1808</v>
      </c>
      <c r="D81" s="111">
        <v>571</v>
      </c>
      <c r="E81" s="111">
        <v>14</v>
      </c>
      <c r="F81" s="111">
        <v>7</v>
      </c>
      <c r="G81" s="111">
        <v>0</v>
      </c>
      <c r="H81" s="111">
        <v>61</v>
      </c>
      <c r="I81" s="111">
        <v>308</v>
      </c>
      <c r="J81" s="111">
        <v>3</v>
      </c>
      <c r="K81" s="111">
        <v>32</v>
      </c>
      <c r="L81" s="111">
        <v>347</v>
      </c>
      <c r="M81" s="111">
        <v>34</v>
      </c>
      <c r="N81" s="111">
        <v>3</v>
      </c>
      <c r="O81" s="111">
        <v>388</v>
      </c>
      <c r="P81" s="111">
        <v>40</v>
      </c>
      <c r="Q81" s="111">
        <v>0</v>
      </c>
      <c r="R81" s="111">
        <f>SUM(D81:F81)</f>
        <v>592</v>
      </c>
      <c r="S81" s="111">
        <f>SUM(G81:I81)</f>
        <v>369</v>
      </c>
      <c r="T81" s="112">
        <f>SUM(J81:P81)</f>
        <v>847</v>
      </c>
      <c r="U81" s="2"/>
    </row>
    <row r="82" spans="1:21" ht="13.5">
      <c r="A82" s="104" t="s">
        <v>31</v>
      </c>
      <c r="B82" s="3" t="s">
        <v>2</v>
      </c>
      <c r="C82" s="113">
        <f t="shared" si="28"/>
        <v>7125</v>
      </c>
      <c r="D82" s="114">
        <f aca="true" t="shared" si="33" ref="D82:T82">SUM(D83:D84)</f>
        <v>2224</v>
      </c>
      <c r="E82" s="114">
        <f t="shared" si="33"/>
        <v>1</v>
      </c>
      <c r="F82" s="114">
        <f t="shared" si="33"/>
        <v>1</v>
      </c>
      <c r="G82" s="114">
        <f t="shared" si="33"/>
        <v>0</v>
      </c>
      <c r="H82" s="114">
        <f t="shared" si="33"/>
        <v>701</v>
      </c>
      <c r="I82" s="114">
        <f t="shared" si="33"/>
        <v>959</v>
      </c>
      <c r="J82" s="114">
        <f t="shared" si="33"/>
        <v>42</v>
      </c>
      <c r="K82" s="114">
        <f t="shared" si="33"/>
        <v>281</v>
      </c>
      <c r="L82" s="114">
        <f t="shared" si="33"/>
        <v>1114</v>
      </c>
      <c r="M82" s="114">
        <f t="shared" si="33"/>
        <v>129</v>
      </c>
      <c r="N82" s="114">
        <f t="shared" si="33"/>
        <v>25</v>
      </c>
      <c r="O82" s="114">
        <f t="shared" si="33"/>
        <v>1407</v>
      </c>
      <c r="P82" s="114">
        <f t="shared" si="33"/>
        <v>237</v>
      </c>
      <c r="Q82" s="114">
        <f t="shared" si="33"/>
        <v>4</v>
      </c>
      <c r="R82" s="114">
        <f t="shared" si="33"/>
        <v>2226</v>
      </c>
      <c r="S82" s="114">
        <f t="shared" si="33"/>
        <v>1660</v>
      </c>
      <c r="T82" s="115">
        <f t="shared" si="33"/>
        <v>3235</v>
      </c>
      <c r="U82" s="2"/>
    </row>
    <row r="83" spans="1:21" ht="13.5">
      <c r="A83" s="105"/>
      <c r="B83" s="4" t="s">
        <v>3</v>
      </c>
      <c r="C83" s="110">
        <f t="shared" si="28"/>
        <v>4152</v>
      </c>
      <c r="D83" s="111">
        <v>1158</v>
      </c>
      <c r="E83" s="111">
        <v>1</v>
      </c>
      <c r="F83" s="111">
        <v>1</v>
      </c>
      <c r="G83" s="111">
        <v>0</v>
      </c>
      <c r="H83" s="111">
        <v>617</v>
      </c>
      <c r="I83" s="111">
        <v>600</v>
      </c>
      <c r="J83" s="111">
        <v>36</v>
      </c>
      <c r="K83" s="111">
        <v>240</v>
      </c>
      <c r="L83" s="111">
        <v>576</v>
      </c>
      <c r="M83" s="111">
        <v>74</v>
      </c>
      <c r="N83" s="111">
        <v>16</v>
      </c>
      <c r="O83" s="111">
        <v>657</v>
      </c>
      <c r="P83" s="111">
        <v>174</v>
      </c>
      <c r="Q83" s="111">
        <v>2</v>
      </c>
      <c r="R83" s="111">
        <f>SUM(D83:F83)</f>
        <v>1160</v>
      </c>
      <c r="S83" s="111">
        <f>SUM(G83:I83)</f>
        <v>1217</v>
      </c>
      <c r="T83" s="112">
        <f>SUM(J83:P83)</f>
        <v>1773</v>
      </c>
      <c r="U83" s="2"/>
    </row>
    <row r="84" spans="1:21" ht="13.5">
      <c r="A84" s="105"/>
      <c r="B84" s="4" t="s">
        <v>4</v>
      </c>
      <c r="C84" s="110">
        <f t="shared" si="28"/>
        <v>2973</v>
      </c>
      <c r="D84" s="111">
        <v>1066</v>
      </c>
      <c r="E84" s="111">
        <v>0</v>
      </c>
      <c r="F84" s="111">
        <v>0</v>
      </c>
      <c r="G84" s="111">
        <v>0</v>
      </c>
      <c r="H84" s="111">
        <v>84</v>
      </c>
      <c r="I84" s="111">
        <v>359</v>
      </c>
      <c r="J84" s="111">
        <v>6</v>
      </c>
      <c r="K84" s="111">
        <v>41</v>
      </c>
      <c r="L84" s="111">
        <v>538</v>
      </c>
      <c r="M84" s="111">
        <v>55</v>
      </c>
      <c r="N84" s="111">
        <v>9</v>
      </c>
      <c r="O84" s="111">
        <v>750</v>
      </c>
      <c r="P84" s="111">
        <v>63</v>
      </c>
      <c r="Q84" s="111">
        <v>2</v>
      </c>
      <c r="R84" s="111">
        <f>SUM(D84:F84)</f>
        <v>1066</v>
      </c>
      <c r="S84" s="111">
        <f>SUM(G84:I84)</f>
        <v>443</v>
      </c>
      <c r="T84" s="112">
        <f>SUM(J84:P84)</f>
        <v>1462</v>
      </c>
      <c r="U84" s="2"/>
    </row>
    <row r="85" spans="1:21" ht="13.5">
      <c r="A85" s="104" t="s">
        <v>32</v>
      </c>
      <c r="B85" s="3" t="s">
        <v>2</v>
      </c>
      <c r="C85" s="113">
        <f aca="true" t="shared" si="34" ref="C85:C100">SUM(D85:Q85)</f>
        <v>5570</v>
      </c>
      <c r="D85" s="114">
        <f aca="true" t="shared" si="35" ref="D85:T85">SUM(D86:D87)</f>
        <v>2517</v>
      </c>
      <c r="E85" s="114">
        <f t="shared" si="35"/>
        <v>8</v>
      </c>
      <c r="F85" s="114">
        <f t="shared" si="35"/>
        <v>0</v>
      </c>
      <c r="G85" s="114">
        <f t="shared" si="35"/>
        <v>0</v>
      </c>
      <c r="H85" s="114">
        <f t="shared" si="35"/>
        <v>420</v>
      </c>
      <c r="I85" s="114">
        <f t="shared" si="35"/>
        <v>549</v>
      </c>
      <c r="J85" s="114">
        <f t="shared" si="35"/>
        <v>25</v>
      </c>
      <c r="K85" s="114">
        <f t="shared" si="35"/>
        <v>212</v>
      </c>
      <c r="L85" s="114">
        <f t="shared" si="35"/>
        <v>628</v>
      </c>
      <c r="M85" s="114">
        <f t="shared" si="35"/>
        <v>65</v>
      </c>
      <c r="N85" s="114">
        <f t="shared" si="35"/>
        <v>18</v>
      </c>
      <c r="O85" s="114">
        <f t="shared" si="35"/>
        <v>949</v>
      </c>
      <c r="P85" s="114">
        <f t="shared" si="35"/>
        <v>172</v>
      </c>
      <c r="Q85" s="114">
        <f t="shared" si="35"/>
        <v>7</v>
      </c>
      <c r="R85" s="114">
        <f t="shared" si="35"/>
        <v>2525</v>
      </c>
      <c r="S85" s="114">
        <f t="shared" si="35"/>
        <v>969</v>
      </c>
      <c r="T85" s="115">
        <f t="shared" si="35"/>
        <v>2069</v>
      </c>
      <c r="U85" s="2"/>
    </row>
    <row r="86" spans="1:21" ht="13.5">
      <c r="A86" s="105"/>
      <c r="B86" s="4" t="s">
        <v>3</v>
      </c>
      <c r="C86" s="110">
        <f t="shared" si="34"/>
        <v>3139</v>
      </c>
      <c r="D86" s="111">
        <v>1292</v>
      </c>
      <c r="E86" s="111">
        <v>7</v>
      </c>
      <c r="F86" s="111">
        <v>0</v>
      </c>
      <c r="G86" s="111">
        <v>0</v>
      </c>
      <c r="H86" s="111">
        <v>369</v>
      </c>
      <c r="I86" s="111">
        <v>356</v>
      </c>
      <c r="J86" s="111">
        <v>21</v>
      </c>
      <c r="K86" s="111">
        <v>177</v>
      </c>
      <c r="L86" s="111">
        <v>317</v>
      </c>
      <c r="M86" s="111">
        <v>32</v>
      </c>
      <c r="N86" s="111">
        <v>13</v>
      </c>
      <c r="O86" s="111">
        <v>423</v>
      </c>
      <c r="P86" s="111">
        <v>127</v>
      </c>
      <c r="Q86" s="111">
        <v>5</v>
      </c>
      <c r="R86" s="111">
        <f>SUM(D86:F86)</f>
        <v>1299</v>
      </c>
      <c r="S86" s="111">
        <f>SUM(G86:I86)</f>
        <v>725</v>
      </c>
      <c r="T86" s="112">
        <f>SUM(J86:P86)</f>
        <v>1110</v>
      </c>
      <c r="U86" s="2"/>
    </row>
    <row r="87" spans="1:21" ht="13.5">
      <c r="A87" s="105"/>
      <c r="B87" s="4" t="s">
        <v>4</v>
      </c>
      <c r="C87" s="110">
        <f t="shared" si="34"/>
        <v>2431</v>
      </c>
      <c r="D87" s="111">
        <v>1225</v>
      </c>
      <c r="E87" s="111">
        <v>1</v>
      </c>
      <c r="F87" s="111">
        <v>0</v>
      </c>
      <c r="G87" s="111">
        <v>0</v>
      </c>
      <c r="H87" s="111">
        <v>51</v>
      </c>
      <c r="I87" s="111">
        <v>193</v>
      </c>
      <c r="J87" s="111">
        <v>4</v>
      </c>
      <c r="K87" s="111">
        <v>35</v>
      </c>
      <c r="L87" s="111">
        <v>311</v>
      </c>
      <c r="M87" s="111">
        <v>33</v>
      </c>
      <c r="N87" s="111">
        <v>5</v>
      </c>
      <c r="O87" s="111">
        <v>526</v>
      </c>
      <c r="P87" s="111">
        <v>45</v>
      </c>
      <c r="Q87" s="111">
        <v>2</v>
      </c>
      <c r="R87" s="111">
        <f>SUM(D87:F87)</f>
        <v>1226</v>
      </c>
      <c r="S87" s="111">
        <f>SUM(G87:I87)</f>
        <v>244</v>
      </c>
      <c r="T87" s="112">
        <f>SUM(J87:P87)</f>
        <v>959</v>
      </c>
      <c r="U87" s="2"/>
    </row>
    <row r="88" spans="1:21" ht="13.5">
      <c r="A88" s="104" t="s">
        <v>33</v>
      </c>
      <c r="B88" s="3" t="s">
        <v>2</v>
      </c>
      <c r="C88" s="113">
        <f t="shared" si="34"/>
        <v>2719</v>
      </c>
      <c r="D88" s="114">
        <f aca="true" t="shared" si="36" ref="D88:T88">SUM(D89:D90)</f>
        <v>571</v>
      </c>
      <c r="E88" s="114">
        <f t="shared" si="36"/>
        <v>130</v>
      </c>
      <c r="F88" s="114">
        <f t="shared" si="36"/>
        <v>2</v>
      </c>
      <c r="G88" s="114">
        <f t="shared" si="36"/>
        <v>0</v>
      </c>
      <c r="H88" s="114">
        <f t="shared" si="36"/>
        <v>371</v>
      </c>
      <c r="I88" s="114">
        <f t="shared" si="36"/>
        <v>505</v>
      </c>
      <c r="J88" s="114">
        <f t="shared" si="36"/>
        <v>10</v>
      </c>
      <c r="K88" s="114">
        <f t="shared" si="36"/>
        <v>84</v>
      </c>
      <c r="L88" s="114">
        <f t="shared" si="36"/>
        <v>349</v>
      </c>
      <c r="M88" s="114">
        <f t="shared" si="36"/>
        <v>31</v>
      </c>
      <c r="N88" s="114">
        <f t="shared" si="36"/>
        <v>4</v>
      </c>
      <c r="O88" s="114">
        <f t="shared" si="36"/>
        <v>500</v>
      </c>
      <c r="P88" s="114">
        <f t="shared" si="36"/>
        <v>161</v>
      </c>
      <c r="Q88" s="114">
        <f t="shared" si="36"/>
        <v>1</v>
      </c>
      <c r="R88" s="114">
        <f t="shared" si="36"/>
        <v>703</v>
      </c>
      <c r="S88" s="114">
        <f t="shared" si="36"/>
        <v>876</v>
      </c>
      <c r="T88" s="115">
        <f t="shared" si="36"/>
        <v>1139</v>
      </c>
      <c r="U88" s="2"/>
    </row>
    <row r="89" spans="1:21" ht="13.5">
      <c r="A89" s="105"/>
      <c r="B89" s="4" t="s">
        <v>3</v>
      </c>
      <c r="C89" s="110">
        <f t="shared" si="34"/>
        <v>1642</v>
      </c>
      <c r="D89" s="111">
        <v>312</v>
      </c>
      <c r="E89" s="111">
        <v>113</v>
      </c>
      <c r="F89" s="111">
        <v>2</v>
      </c>
      <c r="G89" s="111">
        <v>0</v>
      </c>
      <c r="H89" s="111">
        <v>325</v>
      </c>
      <c r="I89" s="111">
        <v>248</v>
      </c>
      <c r="J89" s="111">
        <v>9</v>
      </c>
      <c r="K89" s="111">
        <v>71</v>
      </c>
      <c r="L89" s="111">
        <v>169</v>
      </c>
      <c r="M89" s="111">
        <v>19</v>
      </c>
      <c r="N89" s="111">
        <v>4</v>
      </c>
      <c r="O89" s="111">
        <v>254</v>
      </c>
      <c r="P89" s="111">
        <v>115</v>
      </c>
      <c r="Q89" s="111">
        <v>1</v>
      </c>
      <c r="R89" s="111">
        <f>SUM(D89:F89)</f>
        <v>427</v>
      </c>
      <c r="S89" s="111">
        <f>SUM(G89:I89)</f>
        <v>573</v>
      </c>
      <c r="T89" s="112">
        <f>SUM(J89:P89)</f>
        <v>641</v>
      </c>
      <c r="U89" s="2"/>
    </row>
    <row r="90" spans="1:21" ht="13.5">
      <c r="A90" s="105"/>
      <c r="B90" s="4" t="s">
        <v>4</v>
      </c>
      <c r="C90" s="110">
        <f t="shared" si="34"/>
        <v>1077</v>
      </c>
      <c r="D90" s="111">
        <v>259</v>
      </c>
      <c r="E90" s="111">
        <v>17</v>
      </c>
      <c r="F90" s="111">
        <v>0</v>
      </c>
      <c r="G90" s="111">
        <v>0</v>
      </c>
      <c r="H90" s="111">
        <v>46</v>
      </c>
      <c r="I90" s="111">
        <v>257</v>
      </c>
      <c r="J90" s="111">
        <v>1</v>
      </c>
      <c r="K90" s="111">
        <v>13</v>
      </c>
      <c r="L90" s="111">
        <v>180</v>
      </c>
      <c r="M90" s="111">
        <v>12</v>
      </c>
      <c r="N90" s="111">
        <v>0</v>
      </c>
      <c r="O90" s="111">
        <v>246</v>
      </c>
      <c r="P90" s="111">
        <v>46</v>
      </c>
      <c r="Q90" s="111">
        <v>0</v>
      </c>
      <c r="R90" s="111">
        <f>SUM(D90:F90)</f>
        <v>276</v>
      </c>
      <c r="S90" s="111">
        <f>SUM(G90:I90)</f>
        <v>303</v>
      </c>
      <c r="T90" s="112">
        <f>SUM(J90:P90)</f>
        <v>498</v>
      </c>
      <c r="U90" s="2"/>
    </row>
    <row r="91" spans="1:21" ht="13.5">
      <c r="A91" s="104" t="s">
        <v>34</v>
      </c>
      <c r="B91" s="3" t="s">
        <v>2</v>
      </c>
      <c r="C91" s="113">
        <f t="shared" si="34"/>
        <v>3995</v>
      </c>
      <c r="D91" s="114">
        <f aca="true" t="shared" si="37" ref="D91:T91">SUM(D92:D93)</f>
        <v>296</v>
      </c>
      <c r="E91" s="114">
        <f t="shared" si="37"/>
        <v>3</v>
      </c>
      <c r="F91" s="114">
        <f t="shared" si="37"/>
        <v>90</v>
      </c>
      <c r="G91" s="114">
        <f t="shared" si="37"/>
        <v>2</v>
      </c>
      <c r="H91" s="114">
        <f t="shared" si="37"/>
        <v>408</v>
      </c>
      <c r="I91" s="114">
        <f t="shared" si="37"/>
        <v>550</v>
      </c>
      <c r="J91" s="114">
        <f t="shared" si="37"/>
        <v>28</v>
      </c>
      <c r="K91" s="114">
        <f t="shared" si="37"/>
        <v>197</v>
      </c>
      <c r="L91" s="114">
        <f t="shared" si="37"/>
        <v>759</v>
      </c>
      <c r="M91" s="114">
        <f t="shared" si="37"/>
        <v>143</v>
      </c>
      <c r="N91" s="114">
        <f t="shared" si="37"/>
        <v>16</v>
      </c>
      <c r="O91" s="114">
        <f t="shared" si="37"/>
        <v>1252</v>
      </c>
      <c r="P91" s="114">
        <f t="shared" si="37"/>
        <v>249</v>
      </c>
      <c r="Q91" s="114">
        <f t="shared" si="37"/>
        <v>2</v>
      </c>
      <c r="R91" s="114">
        <f t="shared" si="37"/>
        <v>389</v>
      </c>
      <c r="S91" s="114">
        <f t="shared" si="37"/>
        <v>960</v>
      </c>
      <c r="T91" s="115">
        <f t="shared" si="37"/>
        <v>2644</v>
      </c>
      <c r="U91" s="2"/>
    </row>
    <row r="92" spans="1:21" ht="13.5">
      <c r="A92" s="105"/>
      <c r="B92" s="4" t="s">
        <v>3</v>
      </c>
      <c r="C92" s="110">
        <f t="shared" si="34"/>
        <v>2320</v>
      </c>
      <c r="D92" s="111">
        <v>148</v>
      </c>
      <c r="E92" s="111">
        <v>3</v>
      </c>
      <c r="F92" s="111">
        <v>89</v>
      </c>
      <c r="G92" s="111">
        <v>1</v>
      </c>
      <c r="H92" s="111">
        <v>359</v>
      </c>
      <c r="I92" s="111">
        <v>323</v>
      </c>
      <c r="J92" s="111">
        <v>23</v>
      </c>
      <c r="K92" s="111">
        <v>165</v>
      </c>
      <c r="L92" s="111">
        <v>323</v>
      </c>
      <c r="M92" s="111">
        <v>80</v>
      </c>
      <c r="N92" s="111">
        <v>13</v>
      </c>
      <c r="O92" s="111">
        <v>573</v>
      </c>
      <c r="P92" s="111">
        <v>219</v>
      </c>
      <c r="Q92" s="111">
        <v>1</v>
      </c>
      <c r="R92" s="111">
        <f>SUM(D92:F92)</f>
        <v>240</v>
      </c>
      <c r="S92" s="111">
        <f>SUM(G92:I92)</f>
        <v>683</v>
      </c>
      <c r="T92" s="112">
        <f>SUM(J92:P92)</f>
        <v>1396</v>
      </c>
      <c r="U92" s="2"/>
    </row>
    <row r="93" spans="1:21" ht="13.5">
      <c r="A93" s="105"/>
      <c r="B93" s="4" t="s">
        <v>4</v>
      </c>
      <c r="C93" s="110">
        <f t="shared" si="34"/>
        <v>1675</v>
      </c>
      <c r="D93" s="111">
        <v>148</v>
      </c>
      <c r="E93" s="111">
        <v>0</v>
      </c>
      <c r="F93" s="111">
        <v>1</v>
      </c>
      <c r="G93" s="111">
        <v>1</v>
      </c>
      <c r="H93" s="111">
        <v>49</v>
      </c>
      <c r="I93" s="111">
        <v>227</v>
      </c>
      <c r="J93" s="111">
        <v>5</v>
      </c>
      <c r="K93" s="111">
        <v>32</v>
      </c>
      <c r="L93" s="111">
        <v>436</v>
      </c>
      <c r="M93" s="111">
        <v>63</v>
      </c>
      <c r="N93" s="111">
        <v>3</v>
      </c>
      <c r="O93" s="111">
        <v>679</v>
      </c>
      <c r="P93" s="111">
        <v>30</v>
      </c>
      <c r="Q93" s="111">
        <v>1</v>
      </c>
      <c r="R93" s="111">
        <f>SUM(D93:F93)</f>
        <v>149</v>
      </c>
      <c r="S93" s="111">
        <f>SUM(G93:I93)</f>
        <v>277</v>
      </c>
      <c r="T93" s="112">
        <f>SUM(J93:P93)</f>
        <v>1248</v>
      </c>
      <c r="U93" s="2"/>
    </row>
    <row r="94" spans="1:21" ht="13.5">
      <c r="A94" s="104" t="s">
        <v>35</v>
      </c>
      <c r="B94" s="3" t="s">
        <v>2</v>
      </c>
      <c r="C94" s="113">
        <f t="shared" si="34"/>
        <v>3478</v>
      </c>
      <c r="D94" s="114">
        <f aca="true" t="shared" si="38" ref="D94:T94">SUM(D95:D96)</f>
        <v>878</v>
      </c>
      <c r="E94" s="114">
        <f t="shared" si="38"/>
        <v>10</v>
      </c>
      <c r="F94" s="114">
        <f t="shared" si="38"/>
        <v>222</v>
      </c>
      <c r="G94" s="114">
        <f t="shared" si="38"/>
        <v>1</v>
      </c>
      <c r="H94" s="114">
        <f t="shared" si="38"/>
        <v>272</v>
      </c>
      <c r="I94" s="114">
        <f t="shared" si="38"/>
        <v>396</v>
      </c>
      <c r="J94" s="114">
        <f t="shared" si="38"/>
        <v>27</v>
      </c>
      <c r="K94" s="114">
        <f t="shared" si="38"/>
        <v>156</v>
      </c>
      <c r="L94" s="114">
        <f t="shared" si="38"/>
        <v>430</v>
      </c>
      <c r="M94" s="114">
        <f t="shared" si="38"/>
        <v>99</v>
      </c>
      <c r="N94" s="114">
        <f t="shared" si="38"/>
        <v>7</v>
      </c>
      <c r="O94" s="114">
        <f t="shared" si="38"/>
        <v>804</v>
      </c>
      <c r="P94" s="114">
        <f t="shared" si="38"/>
        <v>171</v>
      </c>
      <c r="Q94" s="114">
        <f t="shared" si="38"/>
        <v>5</v>
      </c>
      <c r="R94" s="114">
        <f t="shared" si="38"/>
        <v>1110</v>
      </c>
      <c r="S94" s="114">
        <f t="shared" si="38"/>
        <v>669</v>
      </c>
      <c r="T94" s="115">
        <f t="shared" si="38"/>
        <v>1694</v>
      </c>
      <c r="U94" s="2"/>
    </row>
    <row r="95" spans="1:21" ht="13.5">
      <c r="A95" s="105"/>
      <c r="B95" s="4" t="s">
        <v>3</v>
      </c>
      <c r="C95" s="110">
        <f t="shared" si="34"/>
        <v>2096</v>
      </c>
      <c r="D95" s="111">
        <v>462</v>
      </c>
      <c r="E95" s="111">
        <v>8</v>
      </c>
      <c r="F95" s="111">
        <v>173</v>
      </c>
      <c r="G95" s="111">
        <v>0</v>
      </c>
      <c r="H95" s="111">
        <v>237</v>
      </c>
      <c r="I95" s="111">
        <v>265</v>
      </c>
      <c r="J95" s="111">
        <v>26</v>
      </c>
      <c r="K95" s="111">
        <v>122</v>
      </c>
      <c r="L95" s="111">
        <v>210</v>
      </c>
      <c r="M95" s="111">
        <v>51</v>
      </c>
      <c r="N95" s="111">
        <v>5</v>
      </c>
      <c r="O95" s="111">
        <v>398</v>
      </c>
      <c r="P95" s="111">
        <v>137</v>
      </c>
      <c r="Q95" s="111">
        <v>2</v>
      </c>
      <c r="R95" s="111">
        <f>SUM(D95:F95)</f>
        <v>643</v>
      </c>
      <c r="S95" s="111">
        <f>SUM(G95:I95)</f>
        <v>502</v>
      </c>
      <c r="T95" s="112">
        <f>SUM(J95:P95)</f>
        <v>949</v>
      </c>
      <c r="U95" s="2"/>
    </row>
    <row r="96" spans="1:21" ht="13.5">
      <c r="A96" s="105"/>
      <c r="B96" s="4" t="s">
        <v>4</v>
      </c>
      <c r="C96" s="110">
        <f t="shared" si="34"/>
        <v>1382</v>
      </c>
      <c r="D96" s="111">
        <v>416</v>
      </c>
      <c r="E96" s="111">
        <v>2</v>
      </c>
      <c r="F96" s="111">
        <v>49</v>
      </c>
      <c r="G96" s="111">
        <v>1</v>
      </c>
      <c r="H96" s="111">
        <v>35</v>
      </c>
      <c r="I96" s="111">
        <v>131</v>
      </c>
      <c r="J96" s="111">
        <v>1</v>
      </c>
      <c r="K96" s="111">
        <v>34</v>
      </c>
      <c r="L96" s="111">
        <v>220</v>
      </c>
      <c r="M96" s="111">
        <v>48</v>
      </c>
      <c r="N96" s="111">
        <v>2</v>
      </c>
      <c r="O96" s="111">
        <v>406</v>
      </c>
      <c r="P96" s="111">
        <v>34</v>
      </c>
      <c r="Q96" s="111">
        <v>3</v>
      </c>
      <c r="R96" s="111">
        <f>SUM(D96:F96)</f>
        <v>467</v>
      </c>
      <c r="S96" s="111">
        <f>SUM(G96:I96)</f>
        <v>167</v>
      </c>
      <c r="T96" s="112">
        <f>SUM(J96:P96)</f>
        <v>745</v>
      </c>
      <c r="U96" s="2"/>
    </row>
    <row r="97" spans="1:21" ht="13.5">
      <c r="A97" s="104" t="s">
        <v>36</v>
      </c>
      <c r="B97" s="3" t="s">
        <v>2</v>
      </c>
      <c r="C97" s="113">
        <f t="shared" si="34"/>
        <v>3762</v>
      </c>
      <c r="D97" s="114">
        <f aca="true" t="shared" si="39" ref="D97:T97">SUM(D98:D99)</f>
        <v>494</v>
      </c>
      <c r="E97" s="114">
        <f t="shared" si="39"/>
        <v>2</v>
      </c>
      <c r="F97" s="114">
        <f t="shared" si="39"/>
        <v>260</v>
      </c>
      <c r="G97" s="114">
        <f t="shared" si="39"/>
        <v>8</v>
      </c>
      <c r="H97" s="114">
        <f t="shared" si="39"/>
        <v>403</v>
      </c>
      <c r="I97" s="114">
        <f t="shared" si="39"/>
        <v>734</v>
      </c>
      <c r="J97" s="114">
        <f t="shared" si="39"/>
        <v>16</v>
      </c>
      <c r="K97" s="114">
        <f t="shared" si="39"/>
        <v>177</v>
      </c>
      <c r="L97" s="114">
        <f t="shared" si="39"/>
        <v>625</v>
      </c>
      <c r="M97" s="114">
        <f t="shared" si="39"/>
        <v>57</v>
      </c>
      <c r="N97" s="114">
        <f t="shared" si="39"/>
        <v>9</v>
      </c>
      <c r="O97" s="114">
        <f t="shared" si="39"/>
        <v>836</v>
      </c>
      <c r="P97" s="114">
        <f t="shared" si="39"/>
        <v>139</v>
      </c>
      <c r="Q97" s="114">
        <f t="shared" si="39"/>
        <v>2</v>
      </c>
      <c r="R97" s="114">
        <f t="shared" si="39"/>
        <v>756</v>
      </c>
      <c r="S97" s="114">
        <f t="shared" si="39"/>
        <v>1145</v>
      </c>
      <c r="T97" s="115">
        <f t="shared" si="39"/>
        <v>1859</v>
      </c>
      <c r="U97" s="2"/>
    </row>
    <row r="98" spans="1:21" ht="13.5">
      <c r="A98" s="105"/>
      <c r="B98" s="4" t="s">
        <v>3</v>
      </c>
      <c r="C98" s="110">
        <f t="shared" si="34"/>
        <v>2289</v>
      </c>
      <c r="D98" s="111">
        <v>248</v>
      </c>
      <c r="E98" s="111">
        <v>1</v>
      </c>
      <c r="F98" s="111">
        <v>246</v>
      </c>
      <c r="G98" s="111">
        <v>6</v>
      </c>
      <c r="H98" s="111">
        <v>348</v>
      </c>
      <c r="I98" s="111">
        <v>481</v>
      </c>
      <c r="J98" s="111">
        <v>14</v>
      </c>
      <c r="K98" s="111">
        <v>142</v>
      </c>
      <c r="L98" s="111">
        <v>250</v>
      </c>
      <c r="M98" s="111">
        <v>34</v>
      </c>
      <c r="N98" s="111">
        <v>6</v>
      </c>
      <c r="O98" s="111">
        <v>395</v>
      </c>
      <c r="P98" s="111">
        <v>116</v>
      </c>
      <c r="Q98" s="111">
        <v>2</v>
      </c>
      <c r="R98" s="111">
        <f>SUM(D98:F98)</f>
        <v>495</v>
      </c>
      <c r="S98" s="111">
        <f>SUM(G98:I98)</f>
        <v>835</v>
      </c>
      <c r="T98" s="112">
        <f>SUM(J98:P98)</f>
        <v>957</v>
      </c>
      <c r="U98" s="2"/>
    </row>
    <row r="99" spans="1:21" ht="13.5">
      <c r="A99" s="105"/>
      <c r="B99" s="4" t="s">
        <v>4</v>
      </c>
      <c r="C99" s="110">
        <f t="shared" si="34"/>
        <v>1473</v>
      </c>
      <c r="D99" s="111">
        <v>246</v>
      </c>
      <c r="E99" s="111">
        <v>1</v>
      </c>
      <c r="F99" s="111">
        <v>14</v>
      </c>
      <c r="G99" s="111">
        <v>2</v>
      </c>
      <c r="H99" s="111">
        <v>55</v>
      </c>
      <c r="I99" s="111">
        <v>253</v>
      </c>
      <c r="J99" s="111">
        <v>2</v>
      </c>
      <c r="K99" s="111">
        <v>35</v>
      </c>
      <c r="L99" s="111">
        <v>375</v>
      </c>
      <c r="M99" s="111">
        <v>23</v>
      </c>
      <c r="N99" s="111">
        <v>3</v>
      </c>
      <c r="O99" s="111">
        <v>441</v>
      </c>
      <c r="P99" s="111">
        <v>23</v>
      </c>
      <c r="Q99" s="111">
        <v>0</v>
      </c>
      <c r="R99" s="111">
        <f>SUM(D99:F99)</f>
        <v>261</v>
      </c>
      <c r="S99" s="111">
        <f>SUM(G99:I99)</f>
        <v>310</v>
      </c>
      <c r="T99" s="112">
        <f>SUM(J99:P99)</f>
        <v>902</v>
      </c>
      <c r="U99" s="2"/>
    </row>
    <row r="100" spans="1:21" ht="13.5">
      <c r="A100" s="104" t="s">
        <v>37</v>
      </c>
      <c r="B100" s="3" t="s">
        <v>2</v>
      </c>
      <c r="C100" s="113">
        <f t="shared" si="34"/>
        <v>3561</v>
      </c>
      <c r="D100" s="114">
        <f aca="true" t="shared" si="40" ref="D100:T100">SUM(D101:D102)</f>
        <v>1237</v>
      </c>
      <c r="E100" s="114">
        <f t="shared" si="40"/>
        <v>30</v>
      </c>
      <c r="F100" s="114">
        <f t="shared" si="40"/>
        <v>3</v>
      </c>
      <c r="G100" s="114">
        <f t="shared" si="40"/>
        <v>1</v>
      </c>
      <c r="H100" s="114">
        <f t="shared" si="40"/>
        <v>349</v>
      </c>
      <c r="I100" s="114">
        <f t="shared" si="40"/>
        <v>470</v>
      </c>
      <c r="J100" s="114">
        <f t="shared" si="40"/>
        <v>29</v>
      </c>
      <c r="K100" s="114">
        <f t="shared" si="40"/>
        <v>117</v>
      </c>
      <c r="L100" s="114">
        <f t="shared" si="40"/>
        <v>357</v>
      </c>
      <c r="M100" s="114">
        <f t="shared" si="40"/>
        <v>76</v>
      </c>
      <c r="N100" s="114">
        <f t="shared" si="40"/>
        <v>3</v>
      </c>
      <c r="O100" s="114">
        <f t="shared" si="40"/>
        <v>739</v>
      </c>
      <c r="P100" s="114">
        <f t="shared" si="40"/>
        <v>150</v>
      </c>
      <c r="Q100" s="114">
        <f t="shared" si="40"/>
        <v>0</v>
      </c>
      <c r="R100" s="114">
        <f t="shared" si="40"/>
        <v>1270</v>
      </c>
      <c r="S100" s="114">
        <f t="shared" si="40"/>
        <v>820</v>
      </c>
      <c r="T100" s="115">
        <f t="shared" si="40"/>
        <v>1471</v>
      </c>
      <c r="U100" s="2"/>
    </row>
    <row r="101" spans="1:21" ht="13.5">
      <c r="A101" s="105"/>
      <c r="B101" s="4" t="s">
        <v>3</v>
      </c>
      <c r="C101" s="110">
        <f aca="true" t="shared" si="41" ref="C101:C116">SUM(D101:Q101)</f>
        <v>2022</v>
      </c>
      <c r="D101" s="111">
        <v>648</v>
      </c>
      <c r="E101" s="111">
        <v>26</v>
      </c>
      <c r="F101" s="111">
        <v>3</v>
      </c>
      <c r="G101" s="111">
        <v>1</v>
      </c>
      <c r="H101" s="111">
        <v>300</v>
      </c>
      <c r="I101" s="111">
        <v>273</v>
      </c>
      <c r="J101" s="111">
        <v>26</v>
      </c>
      <c r="K101" s="111">
        <v>97</v>
      </c>
      <c r="L101" s="111">
        <v>173</v>
      </c>
      <c r="M101" s="111">
        <v>34</v>
      </c>
      <c r="N101" s="111">
        <v>2</v>
      </c>
      <c r="O101" s="111">
        <v>320</v>
      </c>
      <c r="P101" s="111">
        <v>119</v>
      </c>
      <c r="Q101" s="111">
        <v>0</v>
      </c>
      <c r="R101" s="111">
        <f>SUM(D101:F101)</f>
        <v>677</v>
      </c>
      <c r="S101" s="111">
        <f>SUM(G101:I101)</f>
        <v>574</v>
      </c>
      <c r="T101" s="112">
        <f>SUM(J101:P101)</f>
        <v>771</v>
      </c>
      <c r="U101" s="2"/>
    </row>
    <row r="102" spans="1:21" ht="13.5">
      <c r="A102" s="105"/>
      <c r="B102" s="4" t="s">
        <v>4</v>
      </c>
      <c r="C102" s="110">
        <f t="shared" si="41"/>
        <v>1539</v>
      </c>
      <c r="D102" s="111">
        <v>589</v>
      </c>
      <c r="E102" s="111">
        <v>4</v>
      </c>
      <c r="F102" s="111">
        <v>0</v>
      </c>
      <c r="G102" s="111">
        <v>0</v>
      </c>
      <c r="H102" s="111">
        <v>49</v>
      </c>
      <c r="I102" s="111">
        <v>197</v>
      </c>
      <c r="J102" s="111">
        <v>3</v>
      </c>
      <c r="K102" s="111">
        <v>20</v>
      </c>
      <c r="L102" s="111">
        <v>184</v>
      </c>
      <c r="M102" s="111">
        <v>42</v>
      </c>
      <c r="N102" s="111">
        <v>1</v>
      </c>
      <c r="O102" s="111">
        <v>419</v>
      </c>
      <c r="P102" s="111">
        <v>31</v>
      </c>
      <c r="Q102" s="111">
        <v>0</v>
      </c>
      <c r="R102" s="111">
        <f>SUM(D102:F102)</f>
        <v>593</v>
      </c>
      <c r="S102" s="111">
        <f>SUM(G102:I102)</f>
        <v>246</v>
      </c>
      <c r="T102" s="112">
        <f>SUM(J102:P102)</f>
        <v>700</v>
      </c>
      <c r="U102" s="2"/>
    </row>
    <row r="103" spans="1:21" ht="13.5">
      <c r="A103" s="104" t="s">
        <v>38</v>
      </c>
      <c r="B103" s="3" t="s">
        <v>2</v>
      </c>
      <c r="C103" s="113">
        <f t="shared" si="41"/>
        <v>1243</v>
      </c>
      <c r="D103" s="114">
        <f aca="true" t="shared" si="42" ref="D103:T103">SUM(D104:D105)</f>
        <v>308</v>
      </c>
      <c r="E103" s="114">
        <f t="shared" si="42"/>
        <v>63</v>
      </c>
      <c r="F103" s="114">
        <f t="shared" si="42"/>
        <v>1</v>
      </c>
      <c r="G103" s="114">
        <f t="shared" si="42"/>
        <v>0</v>
      </c>
      <c r="H103" s="114">
        <f t="shared" si="42"/>
        <v>137</v>
      </c>
      <c r="I103" s="114">
        <f t="shared" si="42"/>
        <v>133</v>
      </c>
      <c r="J103" s="114">
        <f t="shared" si="42"/>
        <v>22</v>
      </c>
      <c r="K103" s="114">
        <f t="shared" si="42"/>
        <v>40</v>
      </c>
      <c r="L103" s="114">
        <f t="shared" si="42"/>
        <v>104</v>
      </c>
      <c r="M103" s="114">
        <f t="shared" si="42"/>
        <v>13</v>
      </c>
      <c r="N103" s="114">
        <f t="shared" si="42"/>
        <v>0</v>
      </c>
      <c r="O103" s="114">
        <f t="shared" si="42"/>
        <v>336</v>
      </c>
      <c r="P103" s="114">
        <f t="shared" si="42"/>
        <v>82</v>
      </c>
      <c r="Q103" s="114">
        <f t="shared" si="42"/>
        <v>4</v>
      </c>
      <c r="R103" s="114">
        <f t="shared" si="42"/>
        <v>372</v>
      </c>
      <c r="S103" s="114">
        <f t="shared" si="42"/>
        <v>270</v>
      </c>
      <c r="T103" s="115">
        <f t="shared" si="42"/>
        <v>597</v>
      </c>
      <c r="U103" s="2"/>
    </row>
    <row r="104" spans="1:21" ht="13.5">
      <c r="A104" s="105"/>
      <c r="B104" s="4" t="s">
        <v>3</v>
      </c>
      <c r="C104" s="110">
        <f t="shared" si="41"/>
        <v>729</v>
      </c>
      <c r="D104" s="111">
        <v>164</v>
      </c>
      <c r="E104" s="111">
        <v>46</v>
      </c>
      <c r="F104" s="111">
        <v>1</v>
      </c>
      <c r="G104" s="111">
        <v>0</v>
      </c>
      <c r="H104" s="111">
        <v>114</v>
      </c>
      <c r="I104" s="111">
        <v>80</v>
      </c>
      <c r="J104" s="111">
        <v>20</v>
      </c>
      <c r="K104" s="111">
        <v>32</v>
      </c>
      <c r="L104" s="111">
        <v>47</v>
      </c>
      <c r="M104" s="111">
        <v>8</v>
      </c>
      <c r="N104" s="111">
        <v>0</v>
      </c>
      <c r="O104" s="111">
        <v>153</v>
      </c>
      <c r="P104" s="111">
        <v>61</v>
      </c>
      <c r="Q104" s="111">
        <v>3</v>
      </c>
      <c r="R104" s="111">
        <f>SUM(D104:F104)</f>
        <v>211</v>
      </c>
      <c r="S104" s="111">
        <f>SUM(G104:I104)</f>
        <v>194</v>
      </c>
      <c r="T104" s="112">
        <f>SUM(J104:P104)</f>
        <v>321</v>
      </c>
      <c r="U104" s="2"/>
    </row>
    <row r="105" spans="1:21" ht="13.5">
      <c r="A105" s="105"/>
      <c r="B105" s="4" t="s">
        <v>4</v>
      </c>
      <c r="C105" s="110">
        <f t="shared" si="41"/>
        <v>514</v>
      </c>
      <c r="D105" s="111">
        <v>144</v>
      </c>
      <c r="E105" s="111">
        <v>17</v>
      </c>
      <c r="F105" s="111">
        <v>0</v>
      </c>
      <c r="G105" s="111">
        <v>0</v>
      </c>
      <c r="H105" s="111">
        <v>23</v>
      </c>
      <c r="I105" s="111">
        <v>53</v>
      </c>
      <c r="J105" s="111">
        <v>2</v>
      </c>
      <c r="K105" s="111">
        <v>8</v>
      </c>
      <c r="L105" s="111">
        <v>57</v>
      </c>
      <c r="M105" s="111">
        <v>5</v>
      </c>
      <c r="N105" s="111">
        <v>0</v>
      </c>
      <c r="O105" s="111">
        <v>183</v>
      </c>
      <c r="P105" s="111">
        <v>21</v>
      </c>
      <c r="Q105" s="111">
        <v>1</v>
      </c>
      <c r="R105" s="111">
        <f>SUM(D105:F105)</f>
        <v>161</v>
      </c>
      <c r="S105" s="111">
        <f>SUM(G105:I105)</f>
        <v>76</v>
      </c>
      <c r="T105" s="112">
        <f>SUM(J105:P105)</f>
        <v>276</v>
      </c>
      <c r="U105" s="2"/>
    </row>
    <row r="106" spans="1:21" ht="13.5">
      <c r="A106" s="104" t="s">
        <v>39</v>
      </c>
      <c r="B106" s="3" t="s">
        <v>2</v>
      </c>
      <c r="C106" s="113">
        <f t="shared" si="41"/>
        <v>1154</v>
      </c>
      <c r="D106" s="114">
        <f aca="true" t="shared" si="43" ref="D106:T106">SUM(D107:D108)</f>
        <v>254</v>
      </c>
      <c r="E106" s="114">
        <f t="shared" si="43"/>
        <v>75</v>
      </c>
      <c r="F106" s="114">
        <f t="shared" si="43"/>
        <v>1</v>
      </c>
      <c r="G106" s="114">
        <f t="shared" si="43"/>
        <v>0</v>
      </c>
      <c r="H106" s="114">
        <f t="shared" si="43"/>
        <v>126</v>
      </c>
      <c r="I106" s="114">
        <f t="shared" si="43"/>
        <v>189</v>
      </c>
      <c r="J106" s="114">
        <f t="shared" si="43"/>
        <v>1</v>
      </c>
      <c r="K106" s="114">
        <f t="shared" si="43"/>
        <v>58</v>
      </c>
      <c r="L106" s="114">
        <f t="shared" si="43"/>
        <v>110</v>
      </c>
      <c r="M106" s="114">
        <f t="shared" si="43"/>
        <v>3</v>
      </c>
      <c r="N106" s="114">
        <f t="shared" si="43"/>
        <v>0</v>
      </c>
      <c r="O106" s="114">
        <f t="shared" si="43"/>
        <v>250</v>
      </c>
      <c r="P106" s="114">
        <f t="shared" si="43"/>
        <v>87</v>
      </c>
      <c r="Q106" s="114">
        <f t="shared" si="43"/>
        <v>0</v>
      </c>
      <c r="R106" s="114">
        <f t="shared" si="43"/>
        <v>330</v>
      </c>
      <c r="S106" s="114">
        <f t="shared" si="43"/>
        <v>315</v>
      </c>
      <c r="T106" s="115">
        <f t="shared" si="43"/>
        <v>509</v>
      </c>
      <c r="U106" s="2"/>
    </row>
    <row r="107" spans="1:21" ht="13.5">
      <c r="A107" s="105"/>
      <c r="B107" s="4" t="s">
        <v>3</v>
      </c>
      <c r="C107" s="110">
        <f t="shared" si="41"/>
        <v>691</v>
      </c>
      <c r="D107" s="111">
        <v>126</v>
      </c>
      <c r="E107" s="111">
        <v>56</v>
      </c>
      <c r="F107" s="111">
        <v>1</v>
      </c>
      <c r="G107" s="111">
        <v>0</v>
      </c>
      <c r="H107" s="111">
        <v>110</v>
      </c>
      <c r="I107" s="111">
        <v>86</v>
      </c>
      <c r="J107" s="111">
        <v>1</v>
      </c>
      <c r="K107" s="111">
        <v>49</v>
      </c>
      <c r="L107" s="111">
        <v>45</v>
      </c>
      <c r="M107" s="111">
        <v>3</v>
      </c>
      <c r="N107" s="111">
        <v>0</v>
      </c>
      <c r="O107" s="111">
        <v>146</v>
      </c>
      <c r="P107" s="111">
        <v>68</v>
      </c>
      <c r="Q107" s="111">
        <v>0</v>
      </c>
      <c r="R107" s="111">
        <f>SUM(D107:F107)</f>
        <v>183</v>
      </c>
      <c r="S107" s="111">
        <f>SUM(G107:I107)</f>
        <v>196</v>
      </c>
      <c r="T107" s="112">
        <f>SUM(J107:P107)</f>
        <v>312</v>
      </c>
      <c r="U107" s="2" t="s">
        <v>0</v>
      </c>
    </row>
    <row r="108" spans="1:21" ht="13.5">
      <c r="A108" s="105"/>
      <c r="B108" s="4" t="s">
        <v>4</v>
      </c>
      <c r="C108" s="110">
        <f t="shared" si="41"/>
        <v>463</v>
      </c>
      <c r="D108" s="111">
        <v>128</v>
      </c>
      <c r="E108" s="111">
        <v>19</v>
      </c>
      <c r="F108" s="111">
        <v>0</v>
      </c>
      <c r="G108" s="111">
        <v>0</v>
      </c>
      <c r="H108" s="111">
        <v>16</v>
      </c>
      <c r="I108" s="111">
        <v>103</v>
      </c>
      <c r="J108" s="111">
        <v>0</v>
      </c>
      <c r="K108" s="111">
        <v>9</v>
      </c>
      <c r="L108" s="111">
        <v>65</v>
      </c>
      <c r="M108" s="111">
        <v>0</v>
      </c>
      <c r="N108" s="111">
        <v>0</v>
      </c>
      <c r="O108" s="111">
        <v>104</v>
      </c>
      <c r="P108" s="111">
        <v>19</v>
      </c>
      <c r="Q108" s="111">
        <v>0</v>
      </c>
      <c r="R108" s="111">
        <f>SUM(D108:F108)</f>
        <v>147</v>
      </c>
      <c r="S108" s="111">
        <f>SUM(G108:I108)</f>
        <v>119</v>
      </c>
      <c r="T108" s="112">
        <f>SUM(J108:P108)</f>
        <v>197</v>
      </c>
      <c r="U108" s="2"/>
    </row>
    <row r="109" spans="1:21" ht="13.5">
      <c r="A109" s="104" t="s">
        <v>40</v>
      </c>
      <c r="B109" s="3" t="s">
        <v>2</v>
      </c>
      <c r="C109" s="113">
        <f t="shared" si="41"/>
        <v>2354</v>
      </c>
      <c r="D109" s="114">
        <f aca="true" t="shared" si="44" ref="D109:T109">SUM(D110:D111)</f>
        <v>362</v>
      </c>
      <c r="E109" s="114">
        <f t="shared" si="44"/>
        <v>212</v>
      </c>
      <c r="F109" s="114">
        <f t="shared" si="44"/>
        <v>2</v>
      </c>
      <c r="G109" s="114">
        <f t="shared" si="44"/>
        <v>4</v>
      </c>
      <c r="H109" s="114">
        <f t="shared" si="44"/>
        <v>398</v>
      </c>
      <c r="I109" s="114">
        <f t="shared" si="44"/>
        <v>346</v>
      </c>
      <c r="J109" s="114">
        <f t="shared" si="44"/>
        <v>5</v>
      </c>
      <c r="K109" s="114">
        <f t="shared" si="44"/>
        <v>72</v>
      </c>
      <c r="L109" s="114">
        <f t="shared" si="44"/>
        <v>274</v>
      </c>
      <c r="M109" s="114">
        <f t="shared" si="44"/>
        <v>26</v>
      </c>
      <c r="N109" s="114">
        <f t="shared" si="44"/>
        <v>3</v>
      </c>
      <c r="O109" s="114">
        <f t="shared" si="44"/>
        <v>536</v>
      </c>
      <c r="P109" s="114">
        <f t="shared" si="44"/>
        <v>114</v>
      </c>
      <c r="Q109" s="114">
        <f t="shared" si="44"/>
        <v>0</v>
      </c>
      <c r="R109" s="114">
        <f t="shared" si="44"/>
        <v>576</v>
      </c>
      <c r="S109" s="114">
        <f t="shared" si="44"/>
        <v>748</v>
      </c>
      <c r="T109" s="115">
        <f t="shared" si="44"/>
        <v>1030</v>
      </c>
      <c r="U109" s="2"/>
    </row>
    <row r="110" spans="1:21" ht="13.5">
      <c r="A110" s="105"/>
      <c r="B110" s="4" t="s">
        <v>3</v>
      </c>
      <c r="C110" s="110">
        <f t="shared" si="41"/>
        <v>1431</v>
      </c>
      <c r="D110" s="111">
        <v>176</v>
      </c>
      <c r="E110" s="111">
        <v>196</v>
      </c>
      <c r="F110" s="111">
        <v>1</v>
      </c>
      <c r="G110" s="111">
        <v>3</v>
      </c>
      <c r="H110" s="111">
        <v>341</v>
      </c>
      <c r="I110" s="111">
        <v>154</v>
      </c>
      <c r="J110" s="111">
        <v>5</v>
      </c>
      <c r="K110" s="111">
        <v>60</v>
      </c>
      <c r="L110" s="111">
        <v>147</v>
      </c>
      <c r="M110" s="111">
        <v>16</v>
      </c>
      <c r="N110" s="111">
        <v>2</v>
      </c>
      <c r="O110" s="111">
        <v>246</v>
      </c>
      <c r="P110" s="111">
        <v>84</v>
      </c>
      <c r="Q110" s="111">
        <v>0</v>
      </c>
      <c r="R110" s="111">
        <f>SUM(D110:F110)</f>
        <v>373</v>
      </c>
      <c r="S110" s="111">
        <f>SUM(G110:I110)</f>
        <v>498</v>
      </c>
      <c r="T110" s="112">
        <f>SUM(J110:P110)</f>
        <v>560</v>
      </c>
      <c r="U110" s="2"/>
    </row>
    <row r="111" spans="1:21" ht="13.5">
      <c r="A111" s="105"/>
      <c r="B111" s="4" t="s">
        <v>4</v>
      </c>
      <c r="C111" s="110">
        <f t="shared" si="41"/>
        <v>923</v>
      </c>
      <c r="D111" s="111">
        <v>186</v>
      </c>
      <c r="E111" s="111">
        <v>16</v>
      </c>
      <c r="F111" s="111">
        <v>1</v>
      </c>
      <c r="G111" s="111">
        <v>1</v>
      </c>
      <c r="H111" s="111">
        <v>57</v>
      </c>
      <c r="I111" s="111">
        <v>192</v>
      </c>
      <c r="J111" s="111">
        <v>0</v>
      </c>
      <c r="K111" s="111">
        <v>12</v>
      </c>
      <c r="L111" s="111">
        <v>127</v>
      </c>
      <c r="M111" s="111">
        <v>10</v>
      </c>
      <c r="N111" s="111">
        <v>1</v>
      </c>
      <c r="O111" s="111">
        <v>290</v>
      </c>
      <c r="P111" s="111">
        <v>30</v>
      </c>
      <c r="Q111" s="111">
        <v>0</v>
      </c>
      <c r="R111" s="111">
        <f>SUM(D111:F111)</f>
        <v>203</v>
      </c>
      <c r="S111" s="111">
        <f>SUM(G111:I111)</f>
        <v>250</v>
      </c>
      <c r="T111" s="112">
        <f>SUM(J111:P111)</f>
        <v>470</v>
      </c>
      <c r="U111" s="2"/>
    </row>
    <row r="112" spans="1:21" ht="13.5">
      <c r="A112" s="104" t="s">
        <v>41</v>
      </c>
      <c r="B112" s="3" t="s">
        <v>2</v>
      </c>
      <c r="C112" s="113">
        <f t="shared" si="41"/>
        <v>3801</v>
      </c>
      <c r="D112" s="114">
        <f aca="true" t="shared" si="45" ref="D112:T112">SUM(D113:D114)</f>
        <v>2103</v>
      </c>
      <c r="E112" s="114">
        <f t="shared" si="45"/>
        <v>42</v>
      </c>
      <c r="F112" s="114">
        <f t="shared" si="45"/>
        <v>1</v>
      </c>
      <c r="G112" s="114">
        <f t="shared" si="45"/>
        <v>0</v>
      </c>
      <c r="H112" s="114">
        <f t="shared" si="45"/>
        <v>272</v>
      </c>
      <c r="I112" s="114">
        <f t="shared" si="45"/>
        <v>508</v>
      </c>
      <c r="J112" s="114">
        <f t="shared" si="45"/>
        <v>5</v>
      </c>
      <c r="K112" s="114">
        <f t="shared" si="45"/>
        <v>93</v>
      </c>
      <c r="L112" s="114">
        <f t="shared" si="45"/>
        <v>265</v>
      </c>
      <c r="M112" s="114">
        <f t="shared" si="45"/>
        <v>20</v>
      </c>
      <c r="N112" s="114">
        <f t="shared" si="45"/>
        <v>0</v>
      </c>
      <c r="O112" s="114">
        <f t="shared" si="45"/>
        <v>400</v>
      </c>
      <c r="P112" s="114">
        <f t="shared" si="45"/>
        <v>90</v>
      </c>
      <c r="Q112" s="114">
        <f t="shared" si="45"/>
        <v>2</v>
      </c>
      <c r="R112" s="114">
        <f t="shared" si="45"/>
        <v>2146</v>
      </c>
      <c r="S112" s="114">
        <f t="shared" si="45"/>
        <v>780</v>
      </c>
      <c r="T112" s="115">
        <f t="shared" si="45"/>
        <v>873</v>
      </c>
      <c r="U112" s="2"/>
    </row>
    <row r="113" spans="1:21" ht="13.5">
      <c r="A113" s="105"/>
      <c r="B113" s="4" t="s">
        <v>3</v>
      </c>
      <c r="C113" s="110">
        <f t="shared" si="41"/>
        <v>2096</v>
      </c>
      <c r="D113" s="111">
        <v>1086</v>
      </c>
      <c r="E113" s="111">
        <v>30</v>
      </c>
      <c r="F113" s="111">
        <v>1</v>
      </c>
      <c r="G113" s="111">
        <v>0</v>
      </c>
      <c r="H113" s="111">
        <v>242</v>
      </c>
      <c r="I113" s="111">
        <v>236</v>
      </c>
      <c r="J113" s="111">
        <v>4</v>
      </c>
      <c r="K113" s="111">
        <v>81</v>
      </c>
      <c r="L113" s="111">
        <v>148</v>
      </c>
      <c r="M113" s="111">
        <v>11</v>
      </c>
      <c r="N113" s="111">
        <v>0</v>
      </c>
      <c r="O113" s="111">
        <v>183</v>
      </c>
      <c r="P113" s="111">
        <v>73</v>
      </c>
      <c r="Q113" s="111">
        <v>1</v>
      </c>
      <c r="R113" s="111">
        <f>SUM(D113:F113)</f>
        <v>1117</v>
      </c>
      <c r="S113" s="111">
        <f>SUM(G113:I113)</f>
        <v>478</v>
      </c>
      <c r="T113" s="112">
        <f>SUM(J113:P113)</f>
        <v>500</v>
      </c>
      <c r="U113" s="2"/>
    </row>
    <row r="114" spans="1:21" ht="13.5">
      <c r="A114" s="105"/>
      <c r="B114" s="4" t="s">
        <v>4</v>
      </c>
      <c r="C114" s="110">
        <f t="shared" si="41"/>
        <v>1705</v>
      </c>
      <c r="D114" s="111">
        <v>1017</v>
      </c>
      <c r="E114" s="111">
        <v>12</v>
      </c>
      <c r="F114" s="111">
        <v>0</v>
      </c>
      <c r="G114" s="111">
        <v>0</v>
      </c>
      <c r="H114" s="111">
        <v>30</v>
      </c>
      <c r="I114" s="111">
        <v>272</v>
      </c>
      <c r="J114" s="111">
        <v>1</v>
      </c>
      <c r="K114" s="111">
        <v>12</v>
      </c>
      <c r="L114" s="111">
        <v>117</v>
      </c>
      <c r="M114" s="111">
        <v>9</v>
      </c>
      <c r="N114" s="111">
        <v>0</v>
      </c>
      <c r="O114" s="111">
        <v>217</v>
      </c>
      <c r="P114" s="111">
        <v>17</v>
      </c>
      <c r="Q114" s="111">
        <v>1</v>
      </c>
      <c r="R114" s="111">
        <f>SUM(D114:F114)</f>
        <v>1029</v>
      </c>
      <c r="S114" s="111">
        <f>SUM(G114:I114)</f>
        <v>302</v>
      </c>
      <c r="T114" s="112">
        <f>SUM(J114:P114)</f>
        <v>373</v>
      </c>
      <c r="U114" s="2"/>
    </row>
    <row r="115" spans="1:21" ht="13.5">
      <c r="A115" s="104" t="s">
        <v>42</v>
      </c>
      <c r="B115" s="3" t="s">
        <v>2</v>
      </c>
      <c r="C115" s="113">
        <f t="shared" si="41"/>
        <v>4321</v>
      </c>
      <c r="D115" s="114">
        <f aca="true" t="shared" si="46" ref="D115:T115">SUM(D116:D117)</f>
        <v>993</v>
      </c>
      <c r="E115" s="114">
        <f t="shared" si="46"/>
        <v>5</v>
      </c>
      <c r="F115" s="114">
        <f t="shared" si="46"/>
        <v>222</v>
      </c>
      <c r="G115" s="114">
        <f t="shared" si="46"/>
        <v>0</v>
      </c>
      <c r="H115" s="114">
        <f t="shared" si="46"/>
        <v>363</v>
      </c>
      <c r="I115" s="114">
        <f t="shared" si="46"/>
        <v>865</v>
      </c>
      <c r="J115" s="114">
        <f t="shared" si="46"/>
        <v>8</v>
      </c>
      <c r="K115" s="114">
        <f t="shared" si="46"/>
        <v>152</v>
      </c>
      <c r="L115" s="114">
        <f t="shared" si="46"/>
        <v>748</v>
      </c>
      <c r="M115" s="114">
        <f t="shared" si="46"/>
        <v>57</v>
      </c>
      <c r="N115" s="114">
        <f t="shared" si="46"/>
        <v>17</v>
      </c>
      <c r="O115" s="114">
        <f t="shared" si="46"/>
        <v>753</v>
      </c>
      <c r="P115" s="114">
        <f t="shared" si="46"/>
        <v>137</v>
      </c>
      <c r="Q115" s="114">
        <f t="shared" si="46"/>
        <v>1</v>
      </c>
      <c r="R115" s="114">
        <f t="shared" si="46"/>
        <v>1220</v>
      </c>
      <c r="S115" s="114">
        <f t="shared" si="46"/>
        <v>1228</v>
      </c>
      <c r="T115" s="115">
        <f t="shared" si="46"/>
        <v>1872</v>
      </c>
      <c r="U115" s="2"/>
    </row>
    <row r="116" spans="1:21" ht="13.5">
      <c r="A116" s="105"/>
      <c r="B116" s="4" t="s">
        <v>3</v>
      </c>
      <c r="C116" s="110">
        <f t="shared" si="41"/>
        <v>2424</v>
      </c>
      <c r="D116" s="111">
        <v>524</v>
      </c>
      <c r="E116" s="111">
        <v>3</v>
      </c>
      <c r="F116" s="111">
        <v>183</v>
      </c>
      <c r="G116" s="111">
        <v>0</v>
      </c>
      <c r="H116" s="111">
        <v>335</v>
      </c>
      <c r="I116" s="111">
        <v>377</v>
      </c>
      <c r="J116" s="111">
        <v>7</v>
      </c>
      <c r="K116" s="111">
        <v>124</v>
      </c>
      <c r="L116" s="111">
        <v>356</v>
      </c>
      <c r="M116" s="111">
        <v>27</v>
      </c>
      <c r="N116" s="111">
        <v>15</v>
      </c>
      <c r="O116" s="111">
        <v>372</v>
      </c>
      <c r="P116" s="111">
        <v>100</v>
      </c>
      <c r="Q116" s="111">
        <v>1</v>
      </c>
      <c r="R116" s="111">
        <f>SUM(D116:F116)</f>
        <v>710</v>
      </c>
      <c r="S116" s="111">
        <f>SUM(G116:I116)</f>
        <v>712</v>
      </c>
      <c r="T116" s="112">
        <f>SUM(J116:P116)</f>
        <v>1001</v>
      </c>
      <c r="U116" s="2"/>
    </row>
    <row r="117" spans="1:21" ht="13.5">
      <c r="A117" s="105"/>
      <c r="B117" s="4" t="s">
        <v>4</v>
      </c>
      <c r="C117" s="110">
        <f aca="true" t="shared" si="47" ref="C117:C132">SUM(D117:Q117)</f>
        <v>1897</v>
      </c>
      <c r="D117" s="111">
        <v>469</v>
      </c>
      <c r="E117" s="111">
        <v>2</v>
      </c>
      <c r="F117" s="111">
        <v>39</v>
      </c>
      <c r="G117" s="111">
        <v>0</v>
      </c>
      <c r="H117" s="111">
        <v>28</v>
      </c>
      <c r="I117" s="111">
        <v>488</v>
      </c>
      <c r="J117" s="111">
        <v>1</v>
      </c>
      <c r="K117" s="111">
        <v>28</v>
      </c>
      <c r="L117" s="111">
        <v>392</v>
      </c>
      <c r="M117" s="111">
        <v>30</v>
      </c>
      <c r="N117" s="111">
        <v>2</v>
      </c>
      <c r="O117" s="111">
        <v>381</v>
      </c>
      <c r="P117" s="111">
        <v>37</v>
      </c>
      <c r="Q117" s="111">
        <v>0</v>
      </c>
      <c r="R117" s="111">
        <f>SUM(D117:F117)</f>
        <v>510</v>
      </c>
      <c r="S117" s="111">
        <f>SUM(G117:I117)</f>
        <v>516</v>
      </c>
      <c r="T117" s="112">
        <f>SUM(J117:P117)</f>
        <v>871</v>
      </c>
      <c r="U117" s="2"/>
    </row>
    <row r="118" spans="1:21" ht="13.5">
      <c r="A118" s="104" t="s">
        <v>43</v>
      </c>
      <c r="B118" s="3" t="s">
        <v>2</v>
      </c>
      <c r="C118" s="113">
        <f t="shared" si="47"/>
        <v>5298</v>
      </c>
      <c r="D118" s="114">
        <f aca="true" t="shared" si="48" ref="D118:T118">SUM(D119:D120)</f>
        <v>1910</v>
      </c>
      <c r="E118" s="114">
        <f t="shared" si="48"/>
        <v>9</v>
      </c>
      <c r="F118" s="114">
        <f t="shared" si="48"/>
        <v>80</v>
      </c>
      <c r="G118" s="114">
        <f t="shared" si="48"/>
        <v>1</v>
      </c>
      <c r="H118" s="114">
        <f t="shared" si="48"/>
        <v>555</v>
      </c>
      <c r="I118" s="114">
        <f t="shared" si="48"/>
        <v>778</v>
      </c>
      <c r="J118" s="114">
        <f t="shared" si="48"/>
        <v>14</v>
      </c>
      <c r="K118" s="114">
        <f t="shared" si="48"/>
        <v>193</v>
      </c>
      <c r="L118" s="114">
        <f t="shared" si="48"/>
        <v>659</v>
      </c>
      <c r="M118" s="114">
        <f t="shared" si="48"/>
        <v>62</v>
      </c>
      <c r="N118" s="114">
        <f t="shared" si="48"/>
        <v>5</v>
      </c>
      <c r="O118" s="114">
        <f t="shared" si="48"/>
        <v>873</v>
      </c>
      <c r="P118" s="114">
        <f t="shared" si="48"/>
        <v>153</v>
      </c>
      <c r="Q118" s="114">
        <f t="shared" si="48"/>
        <v>6</v>
      </c>
      <c r="R118" s="114">
        <f t="shared" si="48"/>
        <v>1999</v>
      </c>
      <c r="S118" s="114">
        <f t="shared" si="48"/>
        <v>1334</v>
      </c>
      <c r="T118" s="115">
        <f t="shared" si="48"/>
        <v>1959</v>
      </c>
      <c r="U118" s="2"/>
    </row>
    <row r="119" spans="1:21" ht="13.5">
      <c r="A119" s="105"/>
      <c r="B119" s="4" t="s">
        <v>3</v>
      </c>
      <c r="C119" s="110">
        <f t="shared" si="47"/>
        <v>3093</v>
      </c>
      <c r="D119" s="111">
        <v>1002</v>
      </c>
      <c r="E119" s="111">
        <v>7</v>
      </c>
      <c r="F119" s="111">
        <v>64</v>
      </c>
      <c r="G119" s="111">
        <v>1</v>
      </c>
      <c r="H119" s="111">
        <v>502</v>
      </c>
      <c r="I119" s="111">
        <v>398</v>
      </c>
      <c r="J119" s="111">
        <v>13</v>
      </c>
      <c r="K119" s="111">
        <v>159</v>
      </c>
      <c r="L119" s="111">
        <v>331</v>
      </c>
      <c r="M119" s="111">
        <v>34</v>
      </c>
      <c r="N119" s="111">
        <v>4</v>
      </c>
      <c r="O119" s="111">
        <v>456</v>
      </c>
      <c r="P119" s="111">
        <v>119</v>
      </c>
      <c r="Q119" s="111">
        <v>3</v>
      </c>
      <c r="R119" s="111">
        <f>SUM(D119:F119)</f>
        <v>1073</v>
      </c>
      <c r="S119" s="111">
        <f>SUM(G119:I119)</f>
        <v>901</v>
      </c>
      <c r="T119" s="112">
        <f>SUM(J119:P119)</f>
        <v>1116</v>
      </c>
      <c r="U119" s="2"/>
    </row>
    <row r="120" spans="1:21" ht="13.5">
      <c r="A120" s="105"/>
      <c r="B120" s="4" t="s">
        <v>4</v>
      </c>
      <c r="C120" s="110">
        <f t="shared" si="47"/>
        <v>2205</v>
      </c>
      <c r="D120" s="111">
        <v>908</v>
      </c>
      <c r="E120" s="111">
        <v>2</v>
      </c>
      <c r="F120" s="111">
        <v>16</v>
      </c>
      <c r="G120" s="111">
        <v>0</v>
      </c>
      <c r="H120" s="111">
        <v>53</v>
      </c>
      <c r="I120" s="111">
        <v>380</v>
      </c>
      <c r="J120" s="111">
        <v>1</v>
      </c>
      <c r="K120" s="111">
        <v>34</v>
      </c>
      <c r="L120" s="111">
        <v>328</v>
      </c>
      <c r="M120" s="111">
        <v>28</v>
      </c>
      <c r="N120" s="111">
        <v>1</v>
      </c>
      <c r="O120" s="111">
        <v>417</v>
      </c>
      <c r="P120" s="111">
        <v>34</v>
      </c>
      <c r="Q120" s="111">
        <v>3</v>
      </c>
      <c r="R120" s="111">
        <f>SUM(D120:F120)</f>
        <v>926</v>
      </c>
      <c r="S120" s="111">
        <f>SUM(G120:I120)</f>
        <v>433</v>
      </c>
      <c r="T120" s="112">
        <f>SUM(J120:P120)</f>
        <v>843</v>
      </c>
      <c r="U120" s="2"/>
    </row>
    <row r="121" spans="1:21" ht="13.5">
      <c r="A121" s="104" t="s">
        <v>44</v>
      </c>
      <c r="B121" s="3" t="s">
        <v>2</v>
      </c>
      <c r="C121" s="113">
        <f t="shared" si="47"/>
        <v>10371</v>
      </c>
      <c r="D121" s="114">
        <f aca="true" t="shared" si="49" ref="D121:T121">SUM(D122:D123)</f>
        <v>530</v>
      </c>
      <c r="E121" s="114">
        <f t="shared" si="49"/>
        <v>8</v>
      </c>
      <c r="F121" s="114">
        <f t="shared" si="49"/>
        <v>213</v>
      </c>
      <c r="G121" s="114">
        <f t="shared" si="49"/>
        <v>0</v>
      </c>
      <c r="H121" s="114">
        <f t="shared" si="49"/>
        <v>993</v>
      </c>
      <c r="I121" s="114">
        <f t="shared" si="49"/>
        <v>882</v>
      </c>
      <c r="J121" s="114">
        <f t="shared" si="49"/>
        <v>43</v>
      </c>
      <c r="K121" s="114">
        <f t="shared" si="49"/>
        <v>391</v>
      </c>
      <c r="L121" s="114">
        <f t="shared" si="49"/>
        <v>2160</v>
      </c>
      <c r="M121" s="114">
        <f t="shared" si="49"/>
        <v>144</v>
      </c>
      <c r="N121" s="114">
        <f t="shared" si="49"/>
        <v>92</v>
      </c>
      <c r="O121" s="114">
        <f t="shared" si="49"/>
        <v>4646</v>
      </c>
      <c r="P121" s="114">
        <f t="shared" si="49"/>
        <v>268</v>
      </c>
      <c r="Q121" s="114">
        <f t="shared" si="49"/>
        <v>1</v>
      </c>
      <c r="R121" s="114">
        <f t="shared" si="49"/>
        <v>751</v>
      </c>
      <c r="S121" s="114">
        <f t="shared" si="49"/>
        <v>1875</v>
      </c>
      <c r="T121" s="115">
        <f t="shared" si="49"/>
        <v>7744</v>
      </c>
      <c r="U121" s="2"/>
    </row>
    <row r="122" spans="1:21" ht="13.5">
      <c r="A122" s="105"/>
      <c r="B122" s="4" t="s">
        <v>3</v>
      </c>
      <c r="C122" s="110">
        <f t="shared" si="47"/>
        <v>5657</v>
      </c>
      <c r="D122" s="111">
        <v>317</v>
      </c>
      <c r="E122" s="111">
        <v>7</v>
      </c>
      <c r="F122" s="111">
        <v>162</v>
      </c>
      <c r="G122" s="111">
        <v>0</v>
      </c>
      <c r="H122" s="111">
        <v>864</v>
      </c>
      <c r="I122" s="111">
        <v>476</v>
      </c>
      <c r="J122" s="111">
        <v>37</v>
      </c>
      <c r="K122" s="111">
        <v>318</v>
      </c>
      <c r="L122" s="111">
        <v>975</v>
      </c>
      <c r="M122" s="111">
        <v>67</v>
      </c>
      <c r="N122" s="111">
        <v>57</v>
      </c>
      <c r="O122" s="111">
        <v>2154</v>
      </c>
      <c r="P122" s="111">
        <v>223</v>
      </c>
      <c r="Q122" s="111">
        <v>0</v>
      </c>
      <c r="R122" s="111">
        <f>SUM(D122:F122)</f>
        <v>486</v>
      </c>
      <c r="S122" s="111">
        <f>SUM(G122:I122)</f>
        <v>1340</v>
      </c>
      <c r="T122" s="112">
        <f>SUM(J122:P122)</f>
        <v>3831</v>
      </c>
      <c r="U122" s="2"/>
    </row>
    <row r="123" spans="1:21" ht="13.5">
      <c r="A123" s="105"/>
      <c r="B123" s="4" t="s">
        <v>4</v>
      </c>
      <c r="C123" s="110">
        <f t="shared" si="47"/>
        <v>4714</v>
      </c>
      <c r="D123" s="111">
        <v>213</v>
      </c>
      <c r="E123" s="111">
        <v>1</v>
      </c>
      <c r="F123" s="111">
        <v>51</v>
      </c>
      <c r="G123" s="111">
        <v>0</v>
      </c>
      <c r="H123" s="111">
        <v>129</v>
      </c>
      <c r="I123" s="111">
        <v>406</v>
      </c>
      <c r="J123" s="111">
        <v>6</v>
      </c>
      <c r="K123" s="111">
        <v>73</v>
      </c>
      <c r="L123" s="111">
        <v>1185</v>
      </c>
      <c r="M123" s="111">
        <v>77</v>
      </c>
      <c r="N123" s="111">
        <v>35</v>
      </c>
      <c r="O123" s="111">
        <v>2492</v>
      </c>
      <c r="P123" s="111">
        <v>45</v>
      </c>
      <c r="Q123" s="111">
        <v>1</v>
      </c>
      <c r="R123" s="111">
        <f>SUM(D123:F123)</f>
        <v>265</v>
      </c>
      <c r="S123" s="111">
        <f>SUM(G123:I123)</f>
        <v>535</v>
      </c>
      <c r="T123" s="112">
        <f>SUM(J123:P123)</f>
        <v>3913</v>
      </c>
      <c r="U123" s="2"/>
    </row>
    <row r="124" spans="1:21" ht="13.5">
      <c r="A124" s="104" t="s">
        <v>45</v>
      </c>
      <c r="B124" s="3" t="s">
        <v>2</v>
      </c>
      <c r="C124" s="113">
        <f t="shared" si="47"/>
        <v>1921</v>
      </c>
      <c r="D124" s="114">
        <f aca="true" t="shared" si="50" ref="D124:T124">SUM(D125:D126)</f>
        <v>409</v>
      </c>
      <c r="E124" s="114">
        <f t="shared" si="50"/>
        <v>69</v>
      </c>
      <c r="F124" s="114">
        <f t="shared" si="50"/>
        <v>4</v>
      </c>
      <c r="G124" s="114">
        <f t="shared" si="50"/>
        <v>6</v>
      </c>
      <c r="H124" s="114">
        <f t="shared" si="50"/>
        <v>236</v>
      </c>
      <c r="I124" s="114">
        <f t="shared" si="50"/>
        <v>349</v>
      </c>
      <c r="J124" s="114">
        <f t="shared" si="50"/>
        <v>2</v>
      </c>
      <c r="K124" s="114">
        <f t="shared" si="50"/>
        <v>81</v>
      </c>
      <c r="L124" s="114">
        <f t="shared" si="50"/>
        <v>201</v>
      </c>
      <c r="M124" s="114">
        <f t="shared" si="50"/>
        <v>9</v>
      </c>
      <c r="N124" s="114">
        <f t="shared" si="50"/>
        <v>5</v>
      </c>
      <c r="O124" s="114">
        <f t="shared" si="50"/>
        <v>472</v>
      </c>
      <c r="P124" s="114">
        <f t="shared" si="50"/>
        <v>76</v>
      </c>
      <c r="Q124" s="114">
        <f t="shared" si="50"/>
        <v>2</v>
      </c>
      <c r="R124" s="114">
        <f t="shared" si="50"/>
        <v>482</v>
      </c>
      <c r="S124" s="114">
        <f t="shared" si="50"/>
        <v>591</v>
      </c>
      <c r="T124" s="115">
        <f t="shared" si="50"/>
        <v>846</v>
      </c>
      <c r="U124" s="2"/>
    </row>
    <row r="125" spans="1:21" ht="13.5">
      <c r="A125" s="105"/>
      <c r="B125" s="4" t="s">
        <v>3</v>
      </c>
      <c r="C125" s="110">
        <f t="shared" si="47"/>
        <v>1121</v>
      </c>
      <c r="D125" s="111">
        <v>230</v>
      </c>
      <c r="E125" s="111">
        <v>58</v>
      </c>
      <c r="F125" s="111">
        <v>3</v>
      </c>
      <c r="G125" s="111">
        <v>5</v>
      </c>
      <c r="H125" s="111">
        <v>207</v>
      </c>
      <c r="I125" s="111">
        <v>149</v>
      </c>
      <c r="J125" s="111">
        <v>2</v>
      </c>
      <c r="K125" s="111">
        <v>68</v>
      </c>
      <c r="L125" s="111">
        <v>97</v>
      </c>
      <c r="M125" s="111">
        <v>4</v>
      </c>
      <c r="N125" s="111">
        <v>5</v>
      </c>
      <c r="O125" s="111">
        <v>238</v>
      </c>
      <c r="P125" s="111">
        <v>54</v>
      </c>
      <c r="Q125" s="111">
        <v>1</v>
      </c>
      <c r="R125" s="111">
        <f>SUM(D125:F125)</f>
        <v>291</v>
      </c>
      <c r="S125" s="111">
        <f>SUM(G125:I125)</f>
        <v>361</v>
      </c>
      <c r="T125" s="112">
        <f>SUM(J125:P125)</f>
        <v>468</v>
      </c>
      <c r="U125" s="2"/>
    </row>
    <row r="126" spans="1:21" ht="13.5">
      <c r="A126" s="105"/>
      <c r="B126" s="4" t="s">
        <v>4</v>
      </c>
      <c r="C126" s="110">
        <f t="shared" si="47"/>
        <v>800</v>
      </c>
      <c r="D126" s="111">
        <v>179</v>
      </c>
      <c r="E126" s="111">
        <v>11</v>
      </c>
      <c r="F126" s="111">
        <v>1</v>
      </c>
      <c r="G126" s="111">
        <v>1</v>
      </c>
      <c r="H126" s="111">
        <v>29</v>
      </c>
      <c r="I126" s="111">
        <v>200</v>
      </c>
      <c r="J126" s="111">
        <v>0</v>
      </c>
      <c r="K126" s="111">
        <v>13</v>
      </c>
      <c r="L126" s="111">
        <v>104</v>
      </c>
      <c r="M126" s="111">
        <v>5</v>
      </c>
      <c r="N126" s="111">
        <v>0</v>
      </c>
      <c r="O126" s="111">
        <v>234</v>
      </c>
      <c r="P126" s="111">
        <v>22</v>
      </c>
      <c r="Q126" s="111">
        <v>1</v>
      </c>
      <c r="R126" s="111">
        <f>SUM(D126:F126)</f>
        <v>191</v>
      </c>
      <c r="S126" s="111">
        <f>SUM(G126:I126)</f>
        <v>230</v>
      </c>
      <c r="T126" s="112">
        <f>SUM(J126:P126)</f>
        <v>378</v>
      </c>
      <c r="U126" s="2"/>
    </row>
    <row r="127" spans="1:21" ht="13.5">
      <c r="A127" s="104" t="s">
        <v>46</v>
      </c>
      <c r="B127" s="3" t="s">
        <v>2</v>
      </c>
      <c r="C127" s="113">
        <f t="shared" si="47"/>
        <v>1517</v>
      </c>
      <c r="D127" s="114">
        <f aca="true" t="shared" si="51" ref="D127:T127">SUM(D128:D129)</f>
        <v>227</v>
      </c>
      <c r="E127" s="114">
        <f t="shared" si="51"/>
        <v>163</v>
      </c>
      <c r="F127" s="114">
        <f t="shared" si="51"/>
        <v>0</v>
      </c>
      <c r="G127" s="114">
        <f t="shared" si="51"/>
        <v>1</v>
      </c>
      <c r="H127" s="114">
        <f t="shared" si="51"/>
        <v>175</v>
      </c>
      <c r="I127" s="114">
        <f t="shared" si="51"/>
        <v>243</v>
      </c>
      <c r="J127" s="114">
        <f t="shared" si="51"/>
        <v>3</v>
      </c>
      <c r="K127" s="114">
        <f t="shared" si="51"/>
        <v>60</v>
      </c>
      <c r="L127" s="114">
        <f t="shared" si="51"/>
        <v>181</v>
      </c>
      <c r="M127" s="114">
        <f t="shared" si="51"/>
        <v>23</v>
      </c>
      <c r="N127" s="114">
        <f t="shared" si="51"/>
        <v>1</v>
      </c>
      <c r="O127" s="114">
        <f t="shared" si="51"/>
        <v>359</v>
      </c>
      <c r="P127" s="114">
        <f t="shared" si="51"/>
        <v>81</v>
      </c>
      <c r="Q127" s="114">
        <f t="shared" si="51"/>
        <v>0</v>
      </c>
      <c r="R127" s="114">
        <f t="shared" si="51"/>
        <v>390</v>
      </c>
      <c r="S127" s="114">
        <f t="shared" si="51"/>
        <v>419</v>
      </c>
      <c r="T127" s="115">
        <f t="shared" si="51"/>
        <v>708</v>
      </c>
      <c r="U127" s="2"/>
    </row>
    <row r="128" spans="1:21" ht="13.5">
      <c r="A128" s="105"/>
      <c r="B128" s="4" t="s">
        <v>3</v>
      </c>
      <c r="C128" s="110">
        <f t="shared" si="47"/>
        <v>923</v>
      </c>
      <c r="D128" s="111">
        <v>124</v>
      </c>
      <c r="E128" s="111">
        <v>136</v>
      </c>
      <c r="F128" s="111">
        <v>0</v>
      </c>
      <c r="G128" s="111">
        <v>1</v>
      </c>
      <c r="H128" s="111">
        <v>159</v>
      </c>
      <c r="I128" s="111">
        <v>123</v>
      </c>
      <c r="J128" s="111">
        <v>3</v>
      </c>
      <c r="K128" s="111">
        <v>50</v>
      </c>
      <c r="L128" s="111">
        <v>91</v>
      </c>
      <c r="M128" s="111">
        <v>8</v>
      </c>
      <c r="N128" s="111">
        <v>1</v>
      </c>
      <c r="O128" s="111">
        <v>169</v>
      </c>
      <c r="P128" s="111">
        <v>58</v>
      </c>
      <c r="Q128" s="111">
        <v>0</v>
      </c>
      <c r="R128" s="111">
        <f>SUM(D128:F128)</f>
        <v>260</v>
      </c>
      <c r="S128" s="111">
        <f>SUM(G128:I128)</f>
        <v>283</v>
      </c>
      <c r="T128" s="112">
        <f>SUM(J128:P128)</f>
        <v>380</v>
      </c>
      <c r="U128" s="2"/>
    </row>
    <row r="129" spans="1:21" ht="13.5">
      <c r="A129" s="105"/>
      <c r="B129" s="4" t="s">
        <v>4</v>
      </c>
      <c r="C129" s="110">
        <f t="shared" si="47"/>
        <v>594</v>
      </c>
      <c r="D129" s="111">
        <v>103</v>
      </c>
      <c r="E129" s="111">
        <v>27</v>
      </c>
      <c r="F129" s="111">
        <v>0</v>
      </c>
      <c r="G129" s="111">
        <v>0</v>
      </c>
      <c r="H129" s="111">
        <v>16</v>
      </c>
      <c r="I129" s="111">
        <v>120</v>
      </c>
      <c r="J129" s="111">
        <v>0</v>
      </c>
      <c r="K129" s="111">
        <v>10</v>
      </c>
      <c r="L129" s="111">
        <v>90</v>
      </c>
      <c r="M129" s="111">
        <v>15</v>
      </c>
      <c r="N129" s="111">
        <v>0</v>
      </c>
      <c r="O129" s="111">
        <v>190</v>
      </c>
      <c r="P129" s="111">
        <v>23</v>
      </c>
      <c r="Q129" s="111">
        <v>0</v>
      </c>
      <c r="R129" s="111">
        <f>SUM(D129:F129)</f>
        <v>130</v>
      </c>
      <c r="S129" s="111">
        <f>SUM(G129:I129)</f>
        <v>136</v>
      </c>
      <c r="T129" s="112">
        <f>SUM(J129:P129)</f>
        <v>328</v>
      </c>
      <c r="U129" s="2"/>
    </row>
    <row r="130" spans="1:21" ht="13.5">
      <c r="A130" s="104" t="s">
        <v>47</v>
      </c>
      <c r="B130" s="3" t="s">
        <v>2</v>
      </c>
      <c r="C130" s="113">
        <f t="shared" si="47"/>
        <v>6703</v>
      </c>
      <c r="D130" s="114">
        <f aca="true" t="shared" si="52" ref="D130:T130">SUM(D131:D132)</f>
        <v>733</v>
      </c>
      <c r="E130" s="114">
        <f t="shared" si="52"/>
        <v>32</v>
      </c>
      <c r="F130" s="114">
        <f t="shared" si="52"/>
        <v>29</v>
      </c>
      <c r="G130" s="114">
        <f t="shared" si="52"/>
        <v>10</v>
      </c>
      <c r="H130" s="114">
        <f t="shared" si="52"/>
        <v>1034</v>
      </c>
      <c r="I130" s="114">
        <f t="shared" si="52"/>
        <v>1017</v>
      </c>
      <c r="J130" s="114">
        <f t="shared" si="52"/>
        <v>17</v>
      </c>
      <c r="K130" s="114">
        <f t="shared" si="52"/>
        <v>288</v>
      </c>
      <c r="L130" s="114">
        <f t="shared" si="52"/>
        <v>1148</v>
      </c>
      <c r="M130" s="114">
        <f t="shared" si="52"/>
        <v>129</v>
      </c>
      <c r="N130" s="114">
        <f t="shared" si="52"/>
        <v>40</v>
      </c>
      <c r="O130" s="114">
        <f t="shared" si="52"/>
        <v>1951</v>
      </c>
      <c r="P130" s="114">
        <f t="shared" si="52"/>
        <v>268</v>
      </c>
      <c r="Q130" s="114">
        <f t="shared" si="52"/>
        <v>7</v>
      </c>
      <c r="R130" s="114">
        <f t="shared" si="52"/>
        <v>794</v>
      </c>
      <c r="S130" s="114">
        <f t="shared" si="52"/>
        <v>2061</v>
      </c>
      <c r="T130" s="115">
        <f t="shared" si="52"/>
        <v>3841</v>
      </c>
      <c r="U130" s="2"/>
    </row>
    <row r="131" spans="1:21" ht="13.5">
      <c r="A131" s="105"/>
      <c r="B131" s="4" t="s">
        <v>3</v>
      </c>
      <c r="C131" s="110">
        <f t="shared" si="47"/>
        <v>3963</v>
      </c>
      <c r="D131" s="111">
        <v>411</v>
      </c>
      <c r="E131" s="111">
        <v>28</v>
      </c>
      <c r="F131" s="111">
        <v>12</v>
      </c>
      <c r="G131" s="111">
        <v>10</v>
      </c>
      <c r="H131" s="111">
        <v>922</v>
      </c>
      <c r="I131" s="111">
        <v>521</v>
      </c>
      <c r="J131" s="111">
        <v>16</v>
      </c>
      <c r="K131" s="111">
        <v>234</v>
      </c>
      <c r="L131" s="111">
        <v>604</v>
      </c>
      <c r="M131" s="111">
        <v>65</v>
      </c>
      <c r="N131" s="111">
        <v>26</v>
      </c>
      <c r="O131" s="111">
        <v>899</v>
      </c>
      <c r="P131" s="111">
        <v>210</v>
      </c>
      <c r="Q131" s="111">
        <v>5</v>
      </c>
      <c r="R131" s="111">
        <f>SUM(D131:F131)</f>
        <v>451</v>
      </c>
      <c r="S131" s="111">
        <f>SUM(G131:I131)</f>
        <v>1453</v>
      </c>
      <c r="T131" s="112">
        <f>SUM(J131:P131)</f>
        <v>2054</v>
      </c>
      <c r="U131" s="2"/>
    </row>
    <row r="132" spans="1:21" ht="13.5">
      <c r="A132" s="105"/>
      <c r="B132" s="4" t="s">
        <v>4</v>
      </c>
      <c r="C132" s="110">
        <f t="shared" si="47"/>
        <v>2740</v>
      </c>
      <c r="D132" s="111">
        <v>322</v>
      </c>
      <c r="E132" s="111">
        <v>4</v>
      </c>
      <c r="F132" s="111">
        <v>17</v>
      </c>
      <c r="G132" s="111">
        <v>0</v>
      </c>
      <c r="H132" s="111">
        <v>112</v>
      </c>
      <c r="I132" s="111">
        <v>496</v>
      </c>
      <c r="J132" s="111">
        <v>1</v>
      </c>
      <c r="K132" s="111">
        <v>54</v>
      </c>
      <c r="L132" s="111">
        <v>544</v>
      </c>
      <c r="M132" s="111">
        <v>64</v>
      </c>
      <c r="N132" s="111">
        <v>14</v>
      </c>
      <c r="O132" s="111">
        <v>1052</v>
      </c>
      <c r="P132" s="111">
        <v>58</v>
      </c>
      <c r="Q132" s="111">
        <v>2</v>
      </c>
      <c r="R132" s="111">
        <f>SUM(D132:F132)</f>
        <v>343</v>
      </c>
      <c r="S132" s="111">
        <f>SUM(G132:I132)</f>
        <v>608</v>
      </c>
      <c r="T132" s="112">
        <f>SUM(J132:P132)</f>
        <v>1787</v>
      </c>
      <c r="U132" s="2"/>
    </row>
    <row r="133" spans="1:21" ht="13.5">
      <c r="A133" s="104" t="s">
        <v>48</v>
      </c>
      <c r="B133" s="3" t="s">
        <v>2</v>
      </c>
      <c r="C133" s="113">
        <f aca="true" t="shared" si="53" ref="C133:C148">SUM(D133:Q133)</f>
        <v>2350</v>
      </c>
      <c r="D133" s="114">
        <f aca="true" t="shared" si="54" ref="D133:T133">SUM(D134:D135)</f>
        <v>350</v>
      </c>
      <c r="E133" s="114">
        <f t="shared" si="54"/>
        <v>46</v>
      </c>
      <c r="F133" s="114">
        <f t="shared" si="54"/>
        <v>91</v>
      </c>
      <c r="G133" s="114">
        <f t="shared" si="54"/>
        <v>7</v>
      </c>
      <c r="H133" s="114">
        <f t="shared" si="54"/>
        <v>291</v>
      </c>
      <c r="I133" s="114">
        <f t="shared" si="54"/>
        <v>390</v>
      </c>
      <c r="J133" s="114">
        <f t="shared" si="54"/>
        <v>5</v>
      </c>
      <c r="K133" s="114">
        <f t="shared" si="54"/>
        <v>82</v>
      </c>
      <c r="L133" s="114">
        <f t="shared" si="54"/>
        <v>344</v>
      </c>
      <c r="M133" s="114">
        <f t="shared" si="54"/>
        <v>29</v>
      </c>
      <c r="N133" s="114">
        <f t="shared" si="54"/>
        <v>6</v>
      </c>
      <c r="O133" s="114">
        <f t="shared" si="54"/>
        <v>590</v>
      </c>
      <c r="P133" s="114">
        <f t="shared" si="54"/>
        <v>119</v>
      </c>
      <c r="Q133" s="114">
        <f t="shared" si="54"/>
        <v>0</v>
      </c>
      <c r="R133" s="114">
        <f t="shared" si="54"/>
        <v>487</v>
      </c>
      <c r="S133" s="114">
        <f t="shared" si="54"/>
        <v>688</v>
      </c>
      <c r="T133" s="115">
        <f t="shared" si="54"/>
        <v>1175</v>
      </c>
      <c r="U133" s="2"/>
    </row>
    <row r="134" spans="1:21" ht="13.5">
      <c r="A134" s="105"/>
      <c r="B134" s="4" t="s">
        <v>3</v>
      </c>
      <c r="C134" s="110">
        <f t="shared" si="53"/>
        <v>1360</v>
      </c>
      <c r="D134" s="111">
        <v>202</v>
      </c>
      <c r="E134" s="111">
        <v>36</v>
      </c>
      <c r="F134" s="111">
        <v>76</v>
      </c>
      <c r="G134" s="111">
        <v>7</v>
      </c>
      <c r="H134" s="111">
        <v>269</v>
      </c>
      <c r="I134" s="111">
        <v>188</v>
      </c>
      <c r="J134" s="111">
        <v>4</v>
      </c>
      <c r="K134" s="111">
        <v>71</v>
      </c>
      <c r="L134" s="111">
        <v>149</v>
      </c>
      <c r="M134" s="111">
        <v>15</v>
      </c>
      <c r="N134" s="111">
        <v>2</v>
      </c>
      <c r="O134" s="111">
        <v>248</v>
      </c>
      <c r="P134" s="111">
        <v>93</v>
      </c>
      <c r="Q134" s="111">
        <v>0</v>
      </c>
      <c r="R134" s="111">
        <f>SUM(D134:F134)</f>
        <v>314</v>
      </c>
      <c r="S134" s="111">
        <f>SUM(G134:I134)</f>
        <v>464</v>
      </c>
      <c r="T134" s="112">
        <f>SUM(J134:P134)</f>
        <v>582</v>
      </c>
      <c r="U134" s="2"/>
    </row>
    <row r="135" spans="1:21" ht="13.5">
      <c r="A135" s="105"/>
      <c r="B135" s="4" t="s">
        <v>4</v>
      </c>
      <c r="C135" s="110">
        <f t="shared" si="53"/>
        <v>990</v>
      </c>
      <c r="D135" s="111">
        <v>148</v>
      </c>
      <c r="E135" s="111">
        <v>10</v>
      </c>
      <c r="F135" s="111">
        <v>15</v>
      </c>
      <c r="G135" s="111">
        <v>0</v>
      </c>
      <c r="H135" s="111">
        <v>22</v>
      </c>
      <c r="I135" s="111">
        <v>202</v>
      </c>
      <c r="J135" s="111">
        <v>1</v>
      </c>
      <c r="K135" s="111">
        <v>11</v>
      </c>
      <c r="L135" s="111">
        <v>195</v>
      </c>
      <c r="M135" s="111">
        <v>14</v>
      </c>
      <c r="N135" s="111">
        <v>4</v>
      </c>
      <c r="O135" s="111">
        <v>342</v>
      </c>
      <c r="P135" s="111">
        <v>26</v>
      </c>
      <c r="Q135" s="111">
        <v>0</v>
      </c>
      <c r="R135" s="111">
        <f>SUM(D135:F135)</f>
        <v>173</v>
      </c>
      <c r="S135" s="111">
        <f>SUM(G135:I135)</f>
        <v>224</v>
      </c>
      <c r="T135" s="112">
        <f>SUM(J135:P135)</f>
        <v>593</v>
      </c>
      <c r="U135" s="2"/>
    </row>
    <row r="136" spans="1:21" ht="13.5">
      <c r="A136" s="104" t="s">
        <v>49</v>
      </c>
      <c r="B136" s="3" t="s">
        <v>2</v>
      </c>
      <c r="C136" s="113">
        <f t="shared" si="53"/>
        <v>2847</v>
      </c>
      <c r="D136" s="114">
        <f aca="true" t="shared" si="55" ref="D136:T136">SUM(D137:D138)</f>
        <v>294</v>
      </c>
      <c r="E136" s="114">
        <f t="shared" si="55"/>
        <v>97</v>
      </c>
      <c r="F136" s="114">
        <f t="shared" si="55"/>
        <v>213</v>
      </c>
      <c r="G136" s="114">
        <f t="shared" si="55"/>
        <v>6</v>
      </c>
      <c r="H136" s="114">
        <f t="shared" si="55"/>
        <v>405</v>
      </c>
      <c r="I136" s="114">
        <f t="shared" si="55"/>
        <v>454</v>
      </c>
      <c r="J136" s="114">
        <f t="shared" si="55"/>
        <v>7</v>
      </c>
      <c r="K136" s="114">
        <f t="shared" si="55"/>
        <v>111</v>
      </c>
      <c r="L136" s="114">
        <f t="shared" si="55"/>
        <v>379</v>
      </c>
      <c r="M136" s="114">
        <f t="shared" si="55"/>
        <v>32</v>
      </c>
      <c r="N136" s="114">
        <f t="shared" si="55"/>
        <v>15</v>
      </c>
      <c r="O136" s="114">
        <f t="shared" si="55"/>
        <v>719</v>
      </c>
      <c r="P136" s="114">
        <f t="shared" si="55"/>
        <v>115</v>
      </c>
      <c r="Q136" s="114">
        <f t="shared" si="55"/>
        <v>0</v>
      </c>
      <c r="R136" s="114">
        <f t="shared" si="55"/>
        <v>604</v>
      </c>
      <c r="S136" s="114">
        <f t="shared" si="55"/>
        <v>865</v>
      </c>
      <c r="T136" s="115">
        <f t="shared" si="55"/>
        <v>1378</v>
      </c>
      <c r="U136" s="2"/>
    </row>
    <row r="137" spans="1:21" ht="13.5">
      <c r="A137" s="105"/>
      <c r="B137" s="4" t="s">
        <v>3</v>
      </c>
      <c r="C137" s="110">
        <f t="shared" si="53"/>
        <v>1693</v>
      </c>
      <c r="D137" s="111">
        <v>162</v>
      </c>
      <c r="E137" s="111">
        <v>77</v>
      </c>
      <c r="F137" s="111">
        <v>199</v>
      </c>
      <c r="G137" s="111">
        <v>5</v>
      </c>
      <c r="H137" s="111">
        <v>354</v>
      </c>
      <c r="I137" s="111">
        <v>215</v>
      </c>
      <c r="J137" s="111">
        <v>5</v>
      </c>
      <c r="K137" s="111">
        <v>92</v>
      </c>
      <c r="L137" s="111">
        <v>147</v>
      </c>
      <c r="M137" s="111">
        <v>16</v>
      </c>
      <c r="N137" s="111">
        <v>9</v>
      </c>
      <c r="O137" s="111">
        <v>327</v>
      </c>
      <c r="P137" s="111">
        <v>85</v>
      </c>
      <c r="Q137" s="111">
        <v>0</v>
      </c>
      <c r="R137" s="111">
        <f>SUM(D137:F137)</f>
        <v>438</v>
      </c>
      <c r="S137" s="111">
        <f>SUM(G137:I137)</f>
        <v>574</v>
      </c>
      <c r="T137" s="112">
        <f>SUM(J137:P137)</f>
        <v>681</v>
      </c>
      <c r="U137" s="2"/>
    </row>
    <row r="138" spans="1:21" ht="13.5">
      <c r="A138" s="105"/>
      <c r="B138" s="4" t="s">
        <v>4</v>
      </c>
      <c r="C138" s="110">
        <f t="shared" si="53"/>
        <v>1154</v>
      </c>
      <c r="D138" s="111">
        <v>132</v>
      </c>
      <c r="E138" s="111">
        <v>20</v>
      </c>
      <c r="F138" s="111">
        <v>14</v>
      </c>
      <c r="G138" s="111">
        <v>1</v>
      </c>
      <c r="H138" s="111">
        <v>51</v>
      </c>
      <c r="I138" s="111">
        <v>239</v>
      </c>
      <c r="J138" s="111">
        <v>2</v>
      </c>
      <c r="K138" s="111">
        <v>19</v>
      </c>
      <c r="L138" s="111">
        <v>232</v>
      </c>
      <c r="M138" s="111">
        <v>16</v>
      </c>
      <c r="N138" s="111">
        <v>6</v>
      </c>
      <c r="O138" s="111">
        <v>392</v>
      </c>
      <c r="P138" s="111">
        <v>30</v>
      </c>
      <c r="Q138" s="111">
        <v>0</v>
      </c>
      <c r="R138" s="111">
        <f>SUM(D138:F138)</f>
        <v>166</v>
      </c>
      <c r="S138" s="111">
        <f>SUM(G138:I138)</f>
        <v>291</v>
      </c>
      <c r="T138" s="112">
        <f>SUM(J138:P138)</f>
        <v>697</v>
      </c>
      <c r="U138" s="2"/>
    </row>
    <row r="139" spans="1:21" ht="13.5">
      <c r="A139" s="104" t="s">
        <v>50</v>
      </c>
      <c r="B139" s="3" t="s">
        <v>2</v>
      </c>
      <c r="C139" s="113">
        <f t="shared" si="53"/>
        <v>6976</v>
      </c>
      <c r="D139" s="114">
        <f aca="true" t="shared" si="56" ref="D139:T139">SUM(D140:D141)</f>
        <v>369</v>
      </c>
      <c r="E139" s="114">
        <f t="shared" si="56"/>
        <v>40</v>
      </c>
      <c r="F139" s="114">
        <f t="shared" si="56"/>
        <v>626</v>
      </c>
      <c r="G139" s="114">
        <f t="shared" si="56"/>
        <v>1</v>
      </c>
      <c r="H139" s="114">
        <f t="shared" si="56"/>
        <v>703</v>
      </c>
      <c r="I139" s="114">
        <f t="shared" si="56"/>
        <v>497</v>
      </c>
      <c r="J139" s="114">
        <f t="shared" si="56"/>
        <v>37</v>
      </c>
      <c r="K139" s="114">
        <f t="shared" si="56"/>
        <v>379</v>
      </c>
      <c r="L139" s="114">
        <f t="shared" si="56"/>
        <v>1667</v>
      </c>
      <c r="M139" s="114">
        <f t="shared" si="56"/>
        <v>157</v>
      </c>
      <c r="N139" s="114">
        <f t="shared" si="56"/>
        <v>18</v>
      </c>
      <c r="O139" s="114">
        <f t="shared" si="56"/>
        <v>1991</v>
      </c>
      <c r="P139" s="114">
        <f t="shared" si="56"/>
        <v>485</v>
      </c>
      <c r="Q139" s="114">
        <f t="shared" si="56"/>
        <v>6</v>
      </c>
      <c r="R139" s="114">
        <f t="shared" si="56"/>
        <v>1035</v>
      </c>
      <c r="S139" s="114">
        <f t="shared" si="56"/>
        <v>1201</v>
      </c>
      <c r="T139" s="115">
        <f t="shared" si="56"/>
        <v>4734</v>
      </c>
      <c r="U139" s="2"/>
    </row>
    <row r="140" spans="1:21" ht="13.5">
      <c r="A140" s="105"/>
      <c r="B140" s="4" t="s">
        <v>3</v>
      </c>
      <c r="C140" s="110">
        <f t="shared" si="53"/>
        <v>4202</v>
      </c>
      <c r="D140" s="111">
        <v>175</v>
      </c>
      <c r="E140" s="111">
        <v>34</v>
      </c>
      <c r="F140" s="111">
        <v>557</v>
      </c>
      <c r="G140" s="111">
        <v>1</v>
      </c>
      <c r="H140" s="111">
        <v>641</v>
      </c>
      <c r="I140" s="111">
        <v>258</v>
      </c>
      <c r="J140" s="111">
        <v>32</v>
      </c>
      <c r="K140" s="111">
        <v>333</v>
      </c>
      <c r="L140" s="111">
        <v>723</v>
      </c>
      <c r="M140" s="111">
        <v>75</v>
      </c>
      <c r="N140" s="111">
        <v>12</v>
      </c>
      <c r="O140" s="111">
        <v>955</v>
      </c>
      <c r="P140" s="111">
        <v>402</v>
      </c>
      <c r="Q140" s="111">
        <v>4</v>
      </c>
      <c r="R140" s="111">
        <f>SUM(D140:F140)</f>
        <v>766</v>
      </c>
      <c r="S140" s="111">
        <f>SUM(G140:I140)</f>
        <v>900</v>
      </c>
      <c r="T140" s="112">
        <f>SUM(J140:P140)</f>
        <v>2532</v>
      </c>
      <c r="U140" s="2"/>
    </row>
    <row r="141" spans="1:21" ht="13.5">
      <c r="A141" s="105"/>
      <c r="B141" s="4" t="s">
        <v>4</v>
      </c>
      <c r="C141" s="110">
        <f t="shared" si="53"/>
        <v>2774</v>
      </c>
      <c r="D141" s="111">
        <v>194</v>
      </c>
      <c r="E141" s="111">
        <v>6</v>
      </c>
      <c r="F141" s="111">
        <v>69</v>
      </c>
      <c r="G141" s="111">
        <v>0</v>
      </c>
      <c r="H141" s="111">
        <v>62</v>
      </c>
      <c r="I141" s="111">
        <v>239</v>
      </c>
      <c r="J141" s="111">
        <v>5</v>
      </c>
      <c r="K141" s="111">
        <v>46</v>
      </c>
      <c r="L141" s="111">
        <v>944</v>
      </c>
      <c r="M141" s="111">
        <v>82</v>
      </c>
      <c r="N141" s="111">
        <v>6</v>
      </c>
      <c r="O141" s="111">
        <v>1036</v>
      </c>
      <c r="P141" s="111">
        <v>83</v>
      </c>
      <c r="Q141" s="111">
        <v>2</v>
      </c>
      <c r="R141" s="111">
        <f>SUM(D141:F141)</f>
        <v>269</v>
      </c>
      <c r="S141" s="111">
        <f>SUM(G141:I141)</f>
        <v>301</v>
      </c>
      <c r="T141" s="112">
        <f>SUM(J141:P141)</f>
        <v>2202</v>
      </c>
      <c r="U141" s="2"/>
    </row>
    <row r="142" spans="1:21" ht="13.5">
      <c r="A142" s="104" t="s">
        <v>51</v>
      </c>
      <c r="B142" s="3" t="s">
        <v>2</v>
      </c>
      <c r="C142" s="113">
        <f t="shared" si="53"/>
        <v>9546</v>
      </c>
      <c r="D142" s="114">
        <f aca="true" t="shared" si="57" ref="D142:T142">SUM(D143:D144)</f>
        <v>494</v>
      </c>
      <c r="E142" s="114">
        <f t="shared" si="57"/>
        <v>98</v>
      </c>
      <c r="F142" s="114">
        <f t="shared" si="57"/>
        <v>460</v>
      </c>
      <c r="G142" s="114">
        <f t="shared" si="57"/>
        <v>0</v>
      </c>
      <c r="H142" s="114">
        <f t="shared" si="57"/>
        <v>833</v>
      </c>
      <c r="I142" s="114">
        <f t="shared" si="57"/>
        <v>856</v>
      </c>
      <c r="J142" s="114">
        <f t="shared" si="57"/>
        <v>33</v>
      </c>
      <c r="K142" s="114">
        <f t="shared" si="57"/>
        <v>461</v>
      </c>
      <c r="L142" s="114">
        <f t="shared" si="57"/>
        <v>2358</v>
      </c>
      <c r="M142" s="114">
        <f t="shared" si="57"/>
        <v>184</v>
      </c>
      <c r="N142" s="114">
        <f t="shared" si="57"/>
        <v>34</v>
      </c>
      <c r="O142" s="114">
        <f t="shared" si="57"/>
        <v>3382</v>
      </c>
      <c r="P142" s="114">
        <f t="shared" si="57"/>
        <v>341</v>
      </c>
      <c r="Q142" s="114">
        <f t="shared" si="57"/>
        <v>12</v>
      </c>
      <c r="R142" s="114">
        <f t="shared" si="57"/>
        <v>1052</v>
      </c>
      <c r="S142" s="114">
        <f t="shared" si="57"/>
        <v>1689</v>
      </c>
      <c r="T142" s="115">
        <f t="shared" si="57"/>
        <v>6793</v>
      </c>
      <c r="U142" s="2"/>
    </row>
    <row r="143" spans="1:21" ht="13.5">
      <c r="A143" s="105"/>
      <c r="B143" s="4" t="s">
        <v>3</v>
      </c>
      <c r="C143" s="110">
        <f t="shared" si="53"/>
        <v>5347</v>
      </c>
      <c r="D143" s="111">
        <v>271</v>
      </c>
      <c r="E143" s="111">
        <v>77</v>
      </c>
      <c r="F143" s="111">
        <v>392</v>
      </c>
      <c r="G143" s="111">
        <v>0</v>
      </c>
      <c r="H143" s="111">
        <v>745</v>
      </c>
      <c r="I143" s="111">
        <v>454</v>
      </c>
      <c r="J143" s="111">
        <v>27</v>
      </c>
      <c r="K143" s="111">
        <v>393</v>
      </c>
      <c r="L143" s="111">
        <v>1094</v>
      </c>
      <c r="M143" s="111">
        <v>84</v>
      </c>
      <c r="N143" s="111">
        <v>22</v>
      </c>
      <c r="O143" s="111">
        <v>1523</v>
      </c>
      <c r="P143" s="111">
        <v>262</v>
      </c>
      <c r="Q143" s="111">
        <v>3</v>
      </c>
      <c r="R143" s="111">
        <f>SUM(D143:F143)</f>
        <v>740</v>
      </c>
      <c r="S143" s="111">
        <f>SUM(G143:I143)</f>
        <v>1199</v>
      </c>
      <c r="T143" s="112">
        <f>SUM(J143:P143)</f>
        <v>3405</v>
      </c>
      <c r="U143" s="2"/>
    </row>
    <row r="144" spans="1:21" ht="13.5">
      <c r="A144" s="105"/>
      <c r="B144" s="4" t="s">
        <v>4</v>
      </c>
      <c r="C144" s="110">
        <f t="shared" si="53"/>
        <v>4199</v>
      </c>
      <c r="D144" s="111">
        <v>223</v>
      </c>
      <c r="E144" s="111">
        <v>21</v>
      </c>
      <c r="F144" s="111">
        <v>68</v>
      </c>
      <c r="G144" s="111">
        <v>0</v>
      </c>
      <c r="H144" s="111">
        <v>88</v>
      </c>
      <c r="I144" s="111">
        <v>402</v>
      </c>
      <c r="J144" s="111">
        <v>6</v>
      </c>
      <c r="K144" s="111">
        <v>68</v>
      </c>
      <c r="L144" s="111">
        <v>1264</v>
      </c>
      <c r="M144" s="111">
        <v>100</v>
      </c>
      <c r="N144" s="111">
        <v>12</v>
      </c>
      <c r="O144" s="111">
        <v>1859</v>
      </c>
      <c r="P144" s="111">
        <v>79</v>
      </c>
      <c r="Q144" s="111">
        <v>9</v>
      </c>
      <c r="R144" s="111">
        <f>SUM(D144:F144)</f>
        <v>312</v>
      </c>
      <c r="S144" s="111">
        <f>SUM(G144:I144)</f>
        <v>490</v>
      </c>
      <c r="T144" s="112">
        <f>SUM(J144:P144)</f>
        <v>3388</v>
      </c>
      <c r="U144" s="2"/>
    </row>
    <row r="145" spans="1:21" ht="13.5">
      <c r="A145" s="104" t="s">
        <v>52</v>
      </c>
      <c r="B145" s="3" t="s">
        <v>2</v>
      </c>
      <c r="C145" s="113">
        <f t="shared" si="53"/>
        <v>1725</v>
      </c>
      <c r="D145" s="114">
        <f aca="true" t="shared" si="58" ref="D145:T145">SUM(D146:D147)</f>
        <v>10</v>
      </c>
      <c r="E145" s="114">
        <f t="shared" si="58"/>
        <v>3</v>
      </c>
      <c r="F145" s="114">
        <f t="shared" si="58"/>
        <v>230</v>
      </c>
      <c r="G145" s="114">
        <f t="shared" si="58"/>
        <v>1</v>
      </c>
      <c r="H145" s="114">
        <f t="shared" si="58"/>
        <v>159</v>
      </c>
      <c r="I145" s="114">
        <f t="shared" si="58"/>
        <v>167</v>
      </c>
      <c r="J145" s="114">
        <f t="shared" si="58"/>
        <v>9</v>
      </c>
      <c r="K145" s="114">
        <f t="shared" si="58"/>
        <v>80</v>
      </c>
      <c r="L145" s="114">
        <f t="shared" si="58"/>
        <v>371</v>
      </c>
      <c r="M145" s="114">
        <f t="shared" si="58"/>
        <v>24</v>
      </c>
      <c r="N145" s="114">
        <f t="shared" si="58"/>
        <v>10</v>
      </c>
      <c r="O145" s="114">
        <f t="shared" si="58"/>
        <v>563</v>
      </c>
      <c r="P145" s="114">
        <f t="shared" si="58"/>
        <v>95</v>
      </c>
      <c r="Q145" s="114">
        <f t="shared" si="58"/>
        <v>3</v>
      </c>
      <c r="R145" s="114">
        <f t="shared" si="58"/>
        <v>243</v>
      </c>
      <c r="S145" s="114">
        <f t="shared" si="58"/>
        <v>327</v>
      </c>
      <c r="T145" s="115">
        <f t="shared" si="58"/>
        <v>1152</v>
      </c>
      <c r="U145" s="2"/>
    </row>
    <row r="146" spans="1:21" ht="13.5">
      <c r="A146" s="105"/>
      <c r="B146" s="4" t="s">
        <v>3</v>
      </c>
      <c r="C146" s="110">
        <f t="shared" si="53"/>
        <v>1008</v>
      </c>
      <c r="D146" s="111">
        <v>7</v>
      </c>
      <c r="E146" s="111">
        <v>3</v>
      </c>
      <c r="F146" s="111">
        <v>189</v>
      </c>
      <c r="G146" s="111">
        <v>1</v>
      </c>
      <c r="H146" s="111">
        <v>148</v>
      </c>
      <c r="I146" s="111">
        <v>76</v>
      </c>
      <c r="J146" s="111">
        <v>9</v>
      </c>
      <c r="K146" s="111">
        <v>74</v>
      </c>
      <c r="L146" s="111">
        <v>170</v>
      </c>
      <c r="M146" s="111">
        <v>12</v>
      </c>
      <c r="N146" s="111">
        <v>7</v>
      </c>
      <c r="O146" s="111">
        <v>247</v>
      </c>
      <c r="P146" s="111">
        <v>63</v>
      </c>
      <c r="Q146" s="111">
        <v>2</v>
      </c>
      <c r="R146" s="111">
        <f>SUM(D146:F146)</f>
        <v>199</v>
      </c>
      <c r="S146" s="111">
        <f>SUM(G146:I146)</f>
        <v>225</v>
      </c>
      <c r="T146" s="112">
        <f>SUM(J146:P146)</f>
        <v>582</v>
      </c>
      <c r="U146" s="2"/>
    </row>
    <row r="147" spans="1:21" ht="13.5">
      <c r="A147" s="105"/>
      <c r="B147" s="4" t="s">
        <v>4</v>
      </c>
      <c r="C147" s="110">
        <f t="shared" si="53"/>
        <v>717</v>
      </c>
      <c r="D147" s="111">
        <v>3</v>
      </c>
      <c r="E147" s="111">
        <v>0</v>
      </c>
      <c r="F147" s="111">
        <v>41</v>
      </c>
      <c r="G147" s="111">
        <v>0</v>
      </c>
      <c r="H147" s="111">
        <v>11</v>
      </c>
      <c r="I147" s="111">
        <v>91</v>
      </c>
      <c r="J147" s="111">
        <v>0</v>
      </c>
      <c r="K147" s="111">
        <v>6</v>
      </c>
      <c r="L147" s="111">
        <v>201</v>
      </c>
      <c r="M147" s="111">
        <v>12</v>
      </c>
      <c r="N147" s="111">
        <v>3</v>
      </c>
      <c r="O147" s="111">
        <v>316</v>
      </c>
      <c r="P147" s="111">
        <v>32</v>
      </c>
      <c r="Q147" s="111">
        <v>1</v>
      </c>
      <c r="R147" s="111">
        <f>SUM(D147:F147)</f>
        <v>44</v>
      </c>
      <c r="S147" s="111">
        <f>SUM(G147:I147)</f>
        <v>102</v>
      </c>
      <c r="T147" s="112">
        <f>SUM(J147:P147)</f>
        <v>570</v>
      </c>
      <c r="U147" s="2"/>
    </row>
    <row r="148" spans="1:21" ht="13.5">
      <c r="A148" s="104" t="s">
        <v>53</v>
      </c>
      <c r="B148" s="3" t="s">
        <v>2</v>
      </c>
      <c r="C148" s="113">
        <f t="shared" si="53"/>
        <v>2692</v>
      </c>
      <c r="D148" s="114">
        <f aca="true" t="shared" si="59" ref="D148:T148">SUM(D149:D150)</f>
        <v>119</v>
      </c>
      <c r="E148" s="114">
        <f t="shared" si="59"/>
        <v>36</v>
      </c>
      <c r="F148" s="114">
        <f t="shared" si="59"/>
        <v>186</v>
      </c>
      <c r="G148" s="114">
        <f t="shared" si="59"/>
        <v>0</v>
      </c>
      <c r="H148" s="114">
        <f t="shared" si="59"/>
        <v>327</v>
      </c>
      <c r="I148" s="114">
        <f t="shared" si="59"/>
        <v>300</v>
      </c>
      <c r="J148" s="114">
        <f t="shared" si="59"/>
        <v>19</v>
      </c>
      <c r="K148" s="114">
        <f t="shared" si="59"/>
        <v>151</v>
      </c>
      <c r="L148" s="114">
        <f t="shared" si="59"/>
        <v>570</v>
      </c>
      <c r="M148" s="114">
        <f t="shared" si="59"/>
        <v>56</v>
      </c>
      <c r="N148" s="114">
        <f t="shared" si="59"/>
        <v>2</v>
      </c>
      <c r="O148" s="114">
        <f t="shared" si="59"/>
        <v>787</v>
      </c>
      <c r="P148" s="114">
        <f t="shared" si="59"/>
        <v>138</v>
      </c>
      <c r="Q148" s="114">
        <f t="shared" si="59"/>
        <v>1</v>
      </c>
      <c r="R148" s="114">
        <f t="shared" si="59"/>
        <v>341</v>
      </c>
      <c r="S148" s="114">
        <f t="shared" si="59"/>
        <v>627</v>
      </c>
      <c r="T148" s="115">
        <f t="shared" si="59"/>
        <v>1723</v>
      </c>
      <c r="U148" s="2"/>
    </row>
    <row r="149" spans="1:21" ht="13.5">
      <c r="A149" s="105"/>
      <c r="B149" s="4" t="s">
        <v>3</v>
      </c>
      <c r="C149" s="110">
        <f aca="true" t="shared" si="60" ref="C149:C162">SUM(D149:Q149)</f>
        <v>1514</v>
      </c>
      <c r="D149" s="111">
        <v>74</v>
      </c>
      <c r="E149" s="111">
        <v>27</v>
      </c>
      <c r="F149" s="111">
        <v>155</v>
      </c>
      <c r="G149" s="111">
        <v>0</v>
      </c>
      <c r="H149" s="111">
        <v>281</v>
      </c>
      <c r="I149" s="111">
        <v>129</v>
      </c>
      <c r="J149" s="111">
        <v>13</v>
      </c>
      <c r="K149" s="111">
        <v>128</v>
      </c>
      <c r="L149" s="111">
        <v>233</v>
      </c>
      <c r="M149" s="111">
        <v>22</v>
      </c>
      <c r="N149" s="111">
        <v>1</v>
      </c>
      <c r="O149" s="111">
        <v>361</v>
      </c>
      <c r="P149" s="111">
        <v>90</v>
      </c>
      <c r="Q149" s="111">
        <v>0</v>
      </c>
      <c r="R149" s="111">
        <f>SUM(D149:F149)</f>
        <v>256</v>
      </c>
      <c r="S149" s="111">
        <f>SUM(G149:I149)</f>
        <v>410</v>
      </c>
      <c r="T149" s="112">
        <f>SUM(J149:P149)</f>
        <v>848</v>
      </c>
      <c r="U149" s="2"/>
    </row>
    <row r="150" spans="1:21" ht="13.5">
      <c r="A150" s="105"/>
      <c r="B150" s="4" t="s">
        <v>4</v>
      </c>
      <c r="C150" s="110">
        <f t="shared" si="60"/>
        <v>1178</v>
      </c>
      <c r="D150" s="111">
        <v>45</v>
      </c>
      <c r="E150" s="111">
        <v>9</v>
      </c>
      <c r="F150" s="111">
        <v>31</v>
      </c>
      <c r="G150" s="111">
        <v>0</v>
      </c>
      <c r="H150" s="111">
        <v>46</v>
      </c>
      <c r="I150" s="111">
        <v>171</v>
      </c>
      <c r="J150" s="111">
        <v>6</v>
      </c>
      <c r="K150" s="111">
        <v>23</v>
      </c>
      <c r="L150" s="111">
        <v>337</v>
      </c>
      <c r="M150" s="111">
        <v>34</v>
      </c>
      <c r="N150" s="111">
        <v>1</v>
      </c>
      <c r="O150" s="111">
        <v>426</v>
      </c>
      <c r="P150" s="111">
        <v>48</v>
      </c>
      <c r="Q150" s="111">
        <v>1</v>
      </c>
      <c r="R150" s="111">
        <f>SUM(D150:F150)</f>
        <v>85</v>
      </c>
      <c r="S150" s="111">
        <f>SUM(G150:I150)</f>
        <v>217</v>
      </c>
      <c r="T150" s="112">
        <f>SUM(J150:P150)</f>
        <v>875</v>
      </c>
      <c r="U150" s="2"/>
    </row>
    <row r="151" spans="1:21" ht="13.5">
      <c r="A151" s="104" t="s">
        <v>54</v>
      </c>
      <c r="B151" s="3" t="s">
        <v>2</v>
      </c>
      <c r="C151" s="113">
        <f t="shared" si="60"/>
        <v>1583</v>
      </c>
      <c r="D151" s="114">
        <f aca="true" t="shared" si="61" ref="D151:T151">SUM(D152:D153)</f>
        <v>108</v>
      </c>
      <c r="E151" s="114">
        <f t="shared" si="61"/>
        <v>93</v>
      </c>
      <c r="F151" s="114">
        <f t="shared" si="61"/>
        <v>7</v>
      </c>
      <c r="G151" s="114">
        <f t="shared" si="61"/>
        <v>0</v>
      </c>
      <c r="H151" s="114">
        <f t="shared" si="61"/>
        <v>281</v>
      </c>
      <c r="I151" s="114">
        <f t="shared" si="61"/>
        <v>163</v>
      </c>
      <c r="J151" s="114">
        <f t="shared" si="61"/>
        <v>8</v>
      </c>
      <c r="K151" s="114">
        <f t="shared" si="61"/>
        <v>89</v>
      </c>
      <c r="L151" s="114">
        <f t="shared" si="61"/>
        <v>239</v>
      </c>
      <c r="M151" s="114">
        <f t="shared" si="61"/>
        <v>28</v>
      </c>
      <c r="N151" s="114">
        <f t="shared" si="61"/>
        <v>0</v>
      </c>
      <c r="O151" s="114">
        <f t="shared" si="61"/>
        <v>438</v>
      </c>
      <c r="P151" s="114">
        <f t="shared" si="61"/>
        <v>129</v>
      </c>
      <c r="Q151" s="114">
        <f t="shared" si="61"/>
        <v>0</v>
      </c>
      <c r="R151" s="114">
        <f t="shared" si="61"/>
        <v>208</v>
      </c>
      <c r="S151" s="114">
        <f t="shared" si="61"/>
        <v>444</v>
      </c>
      <c r="T151" s="115">
        <f t="shared" si="61"/>
        <v>931</v>
      </c>
      <c r="U151" s="2"/>
    </row>
    <row r="152" spans="1:21" ht="13.5">
      <c r="A152" s="105"/>
      <c r="B152" s="4" t="s">
        <v>3</v>
      </c>
      <c r="C152" s="110">
        <f t="shared" si="60"/>
        <v>955</v>
      </c>
      <c r="D152" s="111">
        <v>63</v>
      </c>
      <c r="E152" s="111">
        <v>79</v>
      </c>
      <c r="F152" s="111">
        <v>6</v>
      </c>
      <c r="G152" s="111">
        <v>0</v>
      </c>
      <c r="H152" s="111">
        <v>228</v>
      </c>
      <c r="I152" s="111">
        <v>111</v>
      </c>
      <c r="J152" s="111">
        <v>7</v>
      </c>
      <c r="K152" s="111">
        <v>69</v>
      </c>
      <c r="L152" s="111">
        <v>106</v>
      </c>
      <c r="M152" s="111">
        <v>16</v>
      </c>
      <c r="N152" s="111">
        <v>0</v>
      </c>
      <c r="O152" s="111">
        <v>189</v>
      </c>
      <c r="P152" s="111">
        <v>81</v>
      </c>
      <c r="Q152" s="111">
        <v>0</v>
      </c>
      <c r="R152" s="111">
        <f>SUM(D152:F152)</f>
        <v>148</v>
      </c>
      <c r="S152" s="111">
        <f>SUM(G152:I152)</f>
        <v>339</v>
      </c>
      <c r="T152" s="112">
        <f>SUM(J152:P152)</f>
        <v>468</v>
      </c>
      <c r="U152" s="2"/>
    </row>
    <row r="153" spans="1:21" ht="13.5">
      <c r="A153" s="105"/>
      <c r="B153" s="4" t="s">
        <v>4</v>
      </c>
      <c r="C153" s="110">
        <f t="shared" si="60"/>
        <v>628</v>
      </c>
      <c r="D153" s="111">
        <v>45</v>
      </c>
      <c r="E153" s="111">
        <v>14</v>
      </c>
      <c r="F153" s="111">
        <v>1</v>
      </c>
      <c r="G153" s="111">
        <v>0</v>
      </c>
      <c r="H153" s="111">
        <v>53</v>
      </c>
      <c r="I153" s="111">
        <v>52</v>
      </c>
      <c r="J153" s="111">
        <v>1</v>
      </c>
      <c r="K153" s="111">
        <v>20</v>
      </c>
      <c r="L153" s="111">
        <v>133</v>
      </c>
      <c r="M153" s="111">
        <v>12</v>
      </c>
      <c r="N153" s="111">
        <v>0</v>
      </c>
      <c r="O153" s="111">
        <v>249</v>
      </c>
      <c r="P153" s="111">
        <v>48</v>
      </c>
      <c r="Q153" s="111">
        <v>0</v>
      </c>
      <c r="R153" s="111">
        <f>SUM(D153:F153)</f>
        <v>60</v>
      </c>
      <c r="S153" s="111">
        <f>SUM(G153:I153)</f>
        <v>105</v>
      </c>
      <c r="T153" s="112">
        <f>SUM(J153:P153)</f>
        <v>463</v>
      </c>
      <c r="U153" s="2"/>
    </row>
    <row r="154" spans="1:21" ht="13.5">
      <c r="A154" s="104" t="s">
        <v>55</v>
      </c>
      <c r="B154" s="3" t="s">
        <v>2</v>
      </c>
      <c r="C154" s="113">
        <f t="shared" si="60"/>
        <v>793</v>
      </c>
      <c r="D154" s="114">
        <f aca="true" t="shared" si="62" ref="D154:T154">SUM(D155:D156)</f>
        <v>44</v>
      </c>
      <c r="E154" s="114">
        <f t="shared" si="62"/>
        <v>65</v>
      </c>
      <c r="F154" s="114">
        <f t="shared" si="62"/>
        <v>1</v>
      </c>
      <c r="G154" s="114">
        <f t="shared" si="62"/>
        <v>5</v>
      </c>
      <c r="H154" s="114">
        <f t="shared" si="62"/>
        <v>111</v>
      </c>
      <c r="I154" s="114">
        <f t="shared" si="62"/>
        <v>61</v>
      </c>
      <c r="J154" s="114">
        <f t="shared" si="62"/>
        <v>9</v>
      </c>
      <c r="K154" s="114">
        <f t="shared" si="62"/>
        <v>57</v>
      </c>
      <c r="L154" s="114">
        <f t="shared" si="62"/>
        <v>121</v>
      </c>
      <c r="M154" s="114">
        <f t="shared" si="62"/>
        <v>6</v>
      </c>
      <c r="N154" s="114">
        <f t="shared" si="62"/>
        <v>1</v>
      </c>
      <c r="O154" s="114">
        <f t="shared" si="62"/>
        <v>243</v>
      </c>
      <c r="P154" s="114">
        <f t="shared" si="62"/>
        <v>69</v>
      </c>
      <c r="Q154" s="114">
        <f t="shared" si="62"/>
        <v>0</v>
      </c>
      <c r="R154" s="114">
        <f t="shared" si="62"/>
        <v>110</v>
      </c>
      <c r="S154" s="114">
        <f t="shared" si="62"/>
        <v>177</v>
      </c>
      <c r="T154" s="115">
        <f t="shared" si="62"/>
        <v>506</v>
      </c>
      <c r="U154" s="2"/>
    </row>
    <row r="155" spans="1:21" ht="13.5">
      <c r="A155" s="105"/>
      <c r="B155" s="4" t="s">
        <v>3</v>
      </c>
      <c r="C155" s="110">
        <f t="shared" si="60"/>
        <v>490</v>
      </c>
      <c r="D155" s="111">
        <v>30</v>
      </c>
      <c r="E155" s="111">
        <v>51</v>
      </c>
      <c r="F155" s="111">
        <v>1</v>
      </c>
      <c r="G155" s="111">
        <v>5</v>
      </c>
      <c r="H155" s="111">
        <v>94</v>
      </c>
      <c r="I155" s="111">
        <v>46</v>
      </c>
      <c r="J155" s="111">
        <v>9</v>
      </c>
      <c r="K155" s="111">
        <v>44</v>
      </c>
      <c r="L155" s="111">
        <v>62</v>
      </c>
      <c r="M155" s="111">
        <v>2</v>
      </c>
      <c r="N155" s="111">
        <v>1</v>
      </c>
      <c r="O155" s="111">
        <v>88</v>
      </c>
      <c r="P155" s="111">
        <v>57</v>
      </c>
      <c r="Q155" s="111">
        <v>0</v>
      </c>
      <c r="R155" s="111">
        <f>SUM(D155:F155)</f>
        <v>82</v>
      </c>
      <c r="S155" s="111">
        <f>SUM(G155:I155)</f>
        <v>145</v>
      </c>
      <c r="T155" s="112">
        <f>SUM(J155:P155)</f>
        <v>263</v>
      </c>
      <c r="U155" s="2"/>
    </row>
    <row r="156" spans="1:21" ht="13.5">
      <c r="A156" s="105"/>
      <c r="B156" s="4" t="s">
        <v>4</v>
      </c>
      <c r="C156" s="110">
        <f t="shared" si="60"/>
        <v>303</v>
      </c>
      <c r="D156" s="111">
        <v>14</v>
      </c>
      <c r="E156" s="111">
        <v>14</v>
      </c>
      <c r="F156" s="111">
        <v>0</v>
      </c>
      <c r="G156" s="111">
        <v>0</v>
      </c>
      <c r="H156" s="111">
        <v>17</v>
      </c>
      <c r="I156" s="111">
        <v>15</v>
      </c>
      <c r="J156" s="111">
        <v>0</v>
      </c>
      <c r="K156" s="111">
        <v>13</v>
      </c>
      <c r="L156" s="111">
        <v>59</v>
      </c>
      <c r="M156" s="111">
        <v>4</v>
      </c>
      <c r="N156" s="111">
        <v>0</v>
      </c>
      <c r="O156" s="111">
        <v>155</v>
      </c>
      <c r="P156" s="111">
        <v>12</v>
      </c>
      <c r="Q156" s="111">
        <v>0</v>
      </c>
      <c r="R156" s="111">
        <f>SUM(D156:F156)</f>
        <v>28</v>
      </c>
      <c r="S156" s="111">
        <f>SUM(G156:I156)</f>
        <v>32</v>
      </c>
      <c r="T156" s="112">
        <f>SUM(J156:P156)</f>
        <v>243</v>
      </c>
      <c r="U156" s="2"/>
    </row>
    <row r="157" spans="1:21" ht="13.5">
      <c r="A157" s="104" t="s">
        <v>56</v>
      </c>
      <c r="B157" s="3" t="s">
        <v>2</v>
      </c>
      <c r="C157" s="113">
        <f t="shared" si="60"/>
        <v>1738</v>
      </c>
      <c r="D157" s="114">
        <f aca="true" t="shared" si="63" ref="D157:T157">SUM(D158:D159)</f>
        <v>98</v>
      </c>
      <c r="E157" s="114">
        <f t="shared" si="63"/>
        <v>133</v>
      </c>
      <c r="F157" s="114">
        <f t="shared" si="63"/>
        <v>0</v>
      </c>
      <c r="G157" s="114">
        <f t="shared" si="63"/>
        <v>1</v>
      </c>
      <c r="H157" s="114">
        <f t="shared" si="63"/>
        <v>280</v>
      </c>
      <c r="I157" s="114">
        <f t="shared" si="63"/>
        <v>136</v>
      </c>
      <c r="J157" s="114">
        <f t="shared" si="63"/>
        <v>1</v>
      </c>
      <c r="K157" s="114">
        <f t="shared" si="63"/>
        <v>59</v>
      </c>
      <c r="L157" s="114">
        <f t="shared" si="63"/>
        <v>206</v>
      </c>
      <c r="M157" s="114">
        <f t="shared" si="63"/>
        <v>17</v>
      </c>
      <c r="N157" s="114">
        <f t="shared" si="63"/>
        <v>0</v>
      </c>
      <c r="O157" s="114">
        <f t="shared" si="63"/>
        <v>678</v>
      </c>
      <c r="P157" s="114">
        <f t="shared" si="63"/>
        <v>128</v>
      </c>
      <c r="Q157" s="114">
        <f t="shared" si="63"/>
        <v>1</v>
      </c>
      <c r="R157" s="114">
        <f t="shared" si="63"/>
        <v>231</v>
      </c>
      <c r="S157" s="114">
        <f t="shared" si="63"/>
        <v>417</v>
      </c>
      <c r="T157" s="115">
        <f t="shared" si="63"/>
        <v>1089</v>
      </c>
      <c r="U157" s="2"/>
    </row>
    <row r="158" spans="1:21" ht="13.5">
      <c r="A158" s="105"/>
      <c r="B158" s="4" t="s">
        <v>3</v>
      </c>
      <c r="C158" s="110">
        <f t="shared" si="60"/>
        <v>1055</v>
      </c>
      <c r="D158" s="111">
        <v>56</v>
      </c>
      <c r="E158" s="111">
        <v>123</v>
      </c>
      <c r="F158" s="111">
        <v>0</v>
      </c>
      <c r="G158" s="111">
        <v>1</v>
      </c>
      <c r="H158" s="111">
        <v>261</v>
      </c>
      <c r="I158" s="111">
        <v>49</v>
      </c>
      <c r="J158" s="111">
        <v>1</v>
      </c>
      <c r="K158" s="111">
        <v>47</v>
      </c>
      <c r="L158" s="111">
        <v>94</v>
      </c>
      <c r="M158" s="111">
        <v>11</v>
      </c>
      <c r="N158" s="111">
        <v>0</v>
      </c>
      <c r="O158" s="111">
        <v>313</v>
      </c>
      <c r="P158" s="111">
        <v>99</v>
      </c>
      <c r="Q158" s="111">
        <v>0</v>
      </c>
      <c r="R158" s="111">
        <f>SUM(D158:F158)</f>
        <v>179</v>
      </c>
      <c r="S158" s="111">
        <f>SUM(G158:I158)</f>
        <v>311</v>
      </c>
      <c r="T158" s="112">
        <f>SUM(J158:P158)</f>
        <v>565</v>
      </c>
      <c r="U158" s="2"/>
    </row>
    <row r="159" spans="1:21" ht="13.5">
      <c r="A159" s="105"/>
      <c r="B159" s="4" t="s">
        <v>4</v>
      </c>
      <c r="C159" s="110">
        <f t="shared" si="60"/>
        <v>683</v>
      </c>
      <c r="D159" s="111">
        <v>42</v>
      </c>
      <c r="E159" s="111">
        <v>10</v>
      </c>
      <c r="F159" s="111">
        <v>0</v>
      </c>
      <c r="G159" s="111">
        <v>0</v>
      </c>
      <c r="H159" s="111">
        <v>19</v>
      </c>
      <c r="I159" s="111">
        <v>87</v>
      </c>
      <c r="J159" s="111">
        <v>0</v>
      </c>
      <c r="K159" s="111">
        <v>12</v>
      </c>
      <c r="L159" s="111">
        <v>112</v>
      </c>
      <c r="M159" s="111">
        <v>6</v>
      </c>
      <c r="N159" s="111">
        <v>0</v>
      </c>
      <c r="O159" s="111">
        <v>365</v>
      </c>
      <c r="P159" s="111">
        <v>29</v>
      </c>
      <c r="Q159" s="111">
        <v>1</v>
      </c>
      <c r="R159" s="111">
        <f>SUM(D159:F159)</f>
        <v>52</v>
      </c>
      <c r="S159" s="111">
        <f>SUM(G159:I159)</f>
        <v>106</v>
      </c>
      <c r="T159" s="112">
        <f>SUM(J159:P159)</f>
        <v>524</v>
      </c>
      <c r="U159" s="2"/>
    </row>
    <row r="160" spans="1:21" ht="13.5">
      <c r="A160" s="104" t="s">
        <v>57</v>
      </c>
      <c r="B160" s="3" t="s">
        <v>2</v>
      </c>
      <c r="C160" s="113">
        <f t="shared" si="60"/>
        <v>222</v>
      </c>
      <c r="D160" s="114">
        <f aca="true" t="shared" si="64" ref="D160:S160">SUM(D161:D162)</f>
        <v>5</v>
      </c>
      <c r="E160" s="114">
        <f t="shared" si="64"/>
        <v>13</v>
      </c>
      <c r="F160" s="114">
        <f t="shared" si="64"/>
        <v>0</v>
      </c>
      <c r="G160" s="114">
        <f t="shared" si="64"/>
        <v>0</v>
      </c>
      <c r="H160" s="114">
        <f t="shared" si="64"/>
        <v>61</v>
      </c>
      <c r="I160" s="114">
        <f t="shared" si="64"/>
        <v>8</v>
      </c>
      <c r="J160" s="114">
        <f t="shared" si="64"/>
        <v>0</v>
      </c>
      <c r="K160" s="114">
        <f t="shared" si="64"/>
        <v>11</v>
      </c>
      <c r="L160" s="114">
        <f t="shared" si="64"/>
        <v>23</v>
      </c>
      <c r="M160" s="114">
        <f t="shared" si="64"/>
        <v>1</v>
      </c>
      <c r="N160" s="114">
        <f t="shared" si="64"/>
        <v>0</v>
      </c>
      <c r="O160" s="114">
        <f t="shared" si="64"/>
        <v>64</v>
      </c>
      <c r="P160" s="114">
        <f t="shared" si="64"/>
        <v>36</v>
      </c>
      <c r="Q160" s="114">
        <f t="shared" si="64"/>
        <v>0</v>
      </c>
      <c r="R160" s="114">
        <f t="shared" si="64"/>
        <v>18</v>
      </c>
      <c r="S160" s="114">
        <f t="shared" si="64"/>
        <v>69</v>
      </c>
      <c r="T160" s="115">
        <f>SUM(T161:T162)</f>
        <v>135</v>
      </c>
      <c r="U160" s="2"/>
    </row>
    <row r="161" spans="1:21" ht="13.5">
      <c r="A161" s="105"/>
      <c r="B161" s="4" t="s">
        <v>3</v>
      </c>
      <c r="C161" s="110">
        <f t="shared" si="60"/>
        <v>156</v>
      </c>
      <c r="D161" s="111">
        <v>4</v>
      </c>
      <c r="E161" s="111">
        <v>13</v>
      </c>
      <c r="F161" s="111">
        <v>0</v>
      </c>
      <c r="G161" s="111">
        <v>0</v>
      </c>
      <c r="H161" s="111">
        <v>53</v>
      </c>
      <c r="I161" s="111">
        <v>4</v>
      </c>
      <c r="J161" s="111">
        <v>0</v>
      </c>
      <c r="K161" s="111">
        <v>10</v>
      </c>
      <c r="L161" s="111">
        <v>10</v>
      </c>
      <c r="M161" s="111">
        <v>1</v>
      </c>
      <c r="N161" s="111">
        <v>0</v>
      </c>
      <c r="O161" s="111">
        <v>30</v>
      </c>
      <c r="P161" s="111">
        <v>31</v>
      </c>
      <c r="Q161" s="111">
        <v>0</v>
      </c>
      <c r="R161" s="111">
        <f>SUM(D161:F161)</f>
        <v>17</v>
      </c>
      <c r="S161" s="111">
        <f>SUM(G161:I161)</f>
        <v>57</v>
      </c>
      <c r="T161" s="112">
        <f>SUM(J161:P161)</f>
        <v>82</v>
      </c>
      <c r="U161" s="2"/>
    </row>
    <row r="162" spans="1:21" ht="14.25" thickBot="1">
      <c r="A162" s="106"/>
      <c r="B162" s="5" t="s">
        <v>4</v>
      </c>
      <c r="C162" s="117">
        <f t="shared" si="60"/>
        <v>66</v>
      </c>
      <c r="D162" s="118">
        <v>1</v>
      </c>
      <c r="E162" s="118">
        <v>0</v>
      </c>
      <c r="F162" s="118">
        <v>0</v>
      </c>
      <c r="G162" s="118">
        <v>0</v>
      </c>
      <c r="H162" s="118">
        <v>8</v>
      </c>
      <c r="I162" s="118">
        <v>4</v>
      </c>
      <c r="J162" s="118">
        <v>0</v>
      </c>
      <c r="K162" s="118">
        <v>1</v>
      </c>
      <c r="L162" s="118">
        <v>13</v>
      </c>
      <c r="M162" s="118">
        <v>0</v>
      </c>
      <c r="N162" s="118">
        <v>0</v>
      </c>
      <c r="O162" s="118">
        <v>34</v>
      </c>
      <c r="P162" s="118">
        <v>5</v>
      </c>
      <c r="Q162" s="118">
        <v>0</v>
      </c>
      <c r="R162" s="118">
        <f>SUM(D162:F162)</f>
        <v>1</v>
      </c>
      <c r="S162" s="118">
        <f>SUM(G162:I162)</f>
        <v>12</v>
      </c>
      <c r="T162" s="119">
        <f>SUM(J162:P162)</f>
        <v>53</v>
      </c>
      <c r="U162" s="2"/>
    </row>
    <row r="163" ht="13.5">
      <c r="U163" s="1"/>
    </row>
    <row r="164" ht="13.5">
      <c r="U164" s="1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6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101729</cp:lastModifiedBy>
  <cp:lastPrinted>2006-12-08T06:10:28Z</cp:lastPrinted>
  <dcterms:created xsi:type="dcterms:W3CDTF">1997-02-18T10:51:39Z</dcterms:created>
  <dcterms:modified xsi:type="dcterms:W3CDTF">2006-12-08T07:23:55Z</dcterms:modified>
  <cp:category/>
  <cp:version/>
  <cp:contentType/>
  <cp:contentStatus/>
</cp:coreProperties>
</file>